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dc1fmh\Documents\DATA\State Government\NASPO\Rate Increase Requests\"/>
    </mc:Choice>
  </mc:AlternateContent>
  <bookViews>
    <workbookView xWindow="0" yWindow="0" windowWidth="23040" windowHeight="9012" tabRatio="914" firstSheet="4" activeTab="4"/>
  </bookViews>
  <sheets>
    <sheet name="Accessorial Conversion File" sheetId="32" state="hidden" r:id="rId1"/>
    <sheet name="Domestic Accessorials" sheetId="23" state="hidden" r:id="rId2"/>
    <sheet name="International Accessorials" sheetId="24" state="hidden" r:id="rId3"/>
    <sheet name="Pick Up Accessorials" sheetId="25" state="hidden" r:id="rId4"/>
    <sheet name="Cover" sheetId="54" r:id="rId5"/>
    <sheet name="Tab Descriptions " sheetId="55" r:id="rId6"/>
    <sheet name="Schedule" sheetId="37" r:id="rId7"/>
    <sheet name="Domestic Zones" sheetId="56" r:id="rId8"/>
    <sheet name="NDA Exclusive" sheetId="11" r:id="rId9"/>
    <sheet name="Sheet1" sheetId="21" state="hidden" r:id="rId10"/>
    <sheet name="ND Svr Exclusive" sheetId="7" r:id="rId11"/>
    <sheet name="2DA Exclusive" sheetId="16" r:id="rId12"/>
    <sheet name="2DA AM Exclusive" sheetId="6" r:id="rId13"/>
    <sheet name="3DS Exclusive" sheetId="14" r:id="rId14"/>
    <sheet name="Ground Exclusive" sheetId="17" r:id="rId15"/>
    <sheet name="CWT " sheetId="9" r:id="rId16"/>
    <sheet name="AK Origin" sheetId="34" r:id="rId17"/>
    <sheet name="HI Origin " sheetId="58" r:id="rId18"/>
    <sheet name="DOM PR_NDA Zones" sheetId="53" r:id="rId19"/>
    <sheet name="DOM PR-NDA" sheetId="47" r:id="rId20"/>
    <sheet name="Domestic Standard PR" sheetId="48" r:id="rId21"/>
    <sheet name="E-XPR Ltr Pak Doc Pkg " sheetId="4" r:id="rId22"/>
    <sheet name="E-XPR AK HI" sheetId="38" r:id="rId23"/>
    <sheet name="E-XSV Ltr Pak Doc Pkg" sheetId="12" r:id="rId24"/>
    <sheet name="E-XSV AK HI" sheetId="39" r:id="rId25"/>
    <sheet name="E-XPD Doc Pkg " sheetId="10" r:id="rId26"/>
    <sheet name="E-XPD AK HI" sheetId="40" r:id="rId27"/>
    <sheet name="E-Standard " sheetId="2" r:id="rId28"/>
    <sheet name="E-Standard AK HI" sheetId="41" r:id="rId29"/>
    <sheet name="I-XPR Ltr Doc Pkg &amp; LN " sheetId="5" r:id="rId30"/>
    <sheet name="I-XPR AK HI" sheetId="42" r:id="rId31"/>
    <sheet name="I-XSV Ltr Doc Pkg " sheetId="19" r:id="rId32"/>
    <sheet name="I-XSV AK HI" sheetId="43" r:id="rId33"/>
    <sheet name="I-XPD Doc Pkg  " sheetId="20" r:id="rId34"/>
    <sheet name="I-XPD AK HI" sheetId="44" r:id="rId35"/>
    <sheet name="I-Standard " sheetId="18" r:id="rId36"/>
    <sheet name="Country Grouping PR" sheetId="49" r:id="rId37"/>
    <sheet name="Express PR" sheetId="50" r:id="rId38"/>
    <sheet name="Express Saver PR" sheetId="51" r:id="rId39"/>
    <sheet name="Expedited PR" sheetId="52" r:id="rId40"/>
    <sheet name="2018 Accessorial Matrix" sheetId="33" r:id="rId41"/>
    <sheet name="Accessorials AK HI" sheetId="36" r:id="rId42"/>
    <sheet name="Accessorials PR" sheetId="57" r:id="rId43"/>
    <sheet name="Grd FSC &amp; Language" sheetId="29" r:id="rId44"/>
    <sheet name="Air FSC &amp; Language" sheetId="30" r:id="rId45"/>
    <sheet name="FSC Cap Language" sheetId="31" r:id="rId46"/>
  </sheets>
  <externalReferences>
    <externalReference r:id="rId47"/>
    <externalReference r:id="rId48"/>
    <externalReference r:id="rId49"/>
    <externalReference r:id="rId50"/>
    <externalReference r:id="rId51"/>
    <externalReference r:id="rId52"/>
    <externalReference r:id="rId53"/>
    <externalReference r:id="rId54"/>
  </externalReferences>
  <definedNames>
    <definedName name="\P">#REF!</definedName>
    <definedName name="_5_Digit_Postal_Code" localSheetId="41">#REF!,#REF!,#REF!</definedName>
    <definedName name="_5_Digit_Postal_Code" localSheetId="16">#REF!,#REF!,#REF!</definedName>
    <definedName name="_5_Digit_Postal_Code" localSheetId="22">#REF!,#REF!,#REF!</definedName>
    <definedName name="_5_Digit_Postal_Code">#REF!,#REF!,#REF!</definedName>
    <definedName name="_9_2_93" localSheetId="41">#REF!</definedName>
    <definedName name="_9_2_93" localSheetId="16">#REF!</definedName>
    <definedName name="_9_2_93" localSheetId="22">#REF!</definedName>
    <definedName name="_9_2_93">#REF!</definedName>
    <definedName name="_Fill" hidden="1">[1]Express!#REF!</definedName>
    <definedName name="_xlnm._FilterDatabase" localSheetId="0" hidden="1">'[2]2016 Accesorials'!$F$2:$H$2</definedName>
    <definedName name="_xlnm._FilterDatabase" localSheetId="42" hidden="1">'Accessorials PR'!$A$1:$H$203</definedName>
    <definedName name="_Key1" localSheetId="28" hidden="1">#REF!</definedName>
    <definedName name="_Key1" localSheetId="26" hidden="1">#REF!</definedName>
    <definedName name="_Key1" localSheetId="22" hidden="1">#REF!</definedName>
    <definedName name="_Key1" localSheetId="24" hidden="1">#REF!</definedName>
    <definedName name="_Key1" localSheetId="34" hidden="1">#REF!</definedName>
    <definedName name="_Key1" localSheetId="30" hidden="1">#REF!</definedName>
    <definedName name="_Key1" localSheetId="32" hidden="1">#REF!</definedName>
    <definedName name="_Key1" hidden="1">#REF!</definedName>
    <definedName name="_Order1" hidden="1">255</definedName>
    <definedName name="_Sort" localSheetId="28" hidden="1">[1]Express!#REF!</definedName>
    <definedName name="_Sort" localSheetId="26" hidden="1">[1]Express!#REF!</definedName>
    <definedName name="_Sort" localSheetId="22" hidden="1">[1]Express!#REF!</definedName>
    <definedName name="_Sort" localSheetId="24" hidden="1">[1]Express!#REF!</definedName>
    <definedName name="_Sort" localSheetId="34" hidden="1">[1]Express!#REF!</definedName>
    <definedName name="_Sort" localSheetId="30" hidden="1">[1]Express!#REF!</definedName>
    <definedName name="_Sort" localSheetId="32" hidden="1">[1]Express!#REF!</definedName>
    <definedName name="_Sort" hidden="1">[1]Express!#REF!</definedName>
    <definedName name="AccountType">#N/A</definedName>
    <definedName name="AGSR_Char_Sum" localSheetId="41">#REF!</definedName>
    <definedName name="AGSR_Char_Sum" localSheetId="16">#REF!</definedName>
    <definedName name="AGSR_Char_Sum" localSheetId="22">#REF!</definedName>
    <definedName name="AGSR_Char_Sum">#REF!</definedName>
    <definedName name="AGSR_Result" localSheetId="41">#REF!</definedName>
    <definedName name="AGSR_Result" localSheetId="16">#REF!</definedName>
    <definedName name="AGSR_Result" localSheetId="22">#REF!</definedName>
    <definedName name="AGSR_Result">#REF!</definedName>
    <definedName name="AIRCWTSTART" localSheetId="41">#REF!</definedName>
    <definedName name="AIRCWTSTART" localSheetId="16">#REF!</definedName>
    <definedName name="AIRCWTSTART" localSheetId="22">#REF!</definedName>
    <definedName name="AIRCWTSTART">#REF!</definedName>
    <definedName name="Bid_Number" localSheetId="41">#REF!</definedName>
    <definedName name="Bid_Number" localSheetId="16">#REF!</definedName>
    <definedName name="Bid_Number" localSheetId="22">#REF!</definedName>
    <definedName name="Bid_Number">#REF!</definedName>
    <definedName name="BidNum">#N/A</definedName>
    <definedName name="BidStatus" localSheetId="41">#REF!</definedName>
    <definedName name="BidStatus" localSheetId="16">#REF!</definedName>
    <definedName name="BidStatus" localSheetId="22">#REF!</definedName>
    <definedName name="BidStatus">#REF!</definedName>
    <definedName name="BilledNetRates" localSheetId="41">#REF!</definedName>
    <definedName name="BilledNetRates" localSheetId="16">#REF!</definedName>
    <definedName name="BilledNetRates" localSheetId="22">#REF!</definedName>
    <definedName name="BilledNetRates">#REF!</definedName>
    <definedName name="BilledNetRatesR" localSheetId="41">#REF!</definedName>
    <definedName name="BilledNetRatesR" localSheetId="16">#REF!</definedName>
    <definedName name="BilledNetRatesR" localSheetId="22">#REF!</definedName>
    <definedName name="BilledNetRatesR">#REF!</definedName>
    <definedName name="BottomOfPage" localSheetId="41">#REF!</definedName>
    <definedName name="BottomOfPage" localSheetId="16">#REF!</definedName>
    <definedName name="BottomOfPage" localSheetId="22">#REF!</definedName>
    <definedName name="BottomOfPage">#REF!</definedName>
    <definedName name="CalcVersion">#N/A</definedName>
    <definedName name="CellByCellInc" localSheetId="41">#REF!</definedName>
    <definedName name="CellByCellInc" localSheetId="16">#REF!</definedName>
    <definedName name="CellByCellInc" localSheetId="22">#REF!</definedName>
    <definedName name="CellByCellInc">#REF!</definedName>
    <definedName name="CellByCellIncR" localSheetId="41">#REF!</definedName>
    <definedName name="CellByCellIncR" localSheetId="16">#REF!</definedName>
    <definedName name="CellByCellIncR" localSheetId="22">#REF!</definedName>
    <definedName name="CellByCellIncR">#REF!</definedName>
    <definedName name="CELLINC">#REF!</definedName>
    <definedName name="CellIncentives" localSheetId="41">#REF!</definedName>
    <definedName name="CellIncentives" localSheetId="16">#REF!</definedName>
    <definedName name="CellIncentives" localSheetId="22">#REF!</definedName>
    <definedName name="CellIncentives">#REF!</definedName>
    <definedName name="CellIncentivesR" localSheetId="41">#REF!</definedName>
    <definedName name="CellIncentivesR" localSheetId="16">#REF!</definedName>
    <definedName name="CellIncentivesR" localSheetId="22">#REF!</definedName>
    <definedName name="CellIncentivesR">#REF!</definedName>
    <definedName name="ChartChosen" localSheetId="41">#REF!</definedName>
    <definedName name="ChartChosen" localSheetId="16">#REF!</definedName>
    <definedName name="ChartChosen" localSheetId="22">#REF!</definedName>
    <definedName name="ChartChosen">#REF!</definedName>
    <definedName name="ChartChosenR" localSheetId="41">#REF!</definedName>
    <definedName name="ChartChosenR" localSheetId="16">#REF!</definedName>
    <definedName name="ChartChosenR" localSheetId="22">#REF!</definedName>
    <definedName name="ChartChosenR">#REF!</definedName>
    <definedName name="ChartList" localSheetId="41">#REF!</definedName>
    <definedName name="ChartList" localSheetId="16">#REF!</definedName>
    <definedName name="ChartList" localSheetId="22">#REF!</definedName>
    <definedName name="ChartList">#REF!</definedName>
    <definedName name="ChartListR" localSheetId="41">#REF!</definedName>
    <definedName name="ChartListR" localSheetId="16">#REF!</definedName>
    <definedName name="ChartListR" localSheetId="22">#REF!</definedName>
    <definedName name="ChartListR">#REF!</definedName>
    <definedName name="Charts" localSheetId="41">#REF!</definedName>
    <definedName name="Charts" localSheetId="16">#REF!</definedName>
    <definedName name="Charts" localSheetId="22">#REF!</definedName>
    <definedName name="Charts">#REF!</definedName>
    <definedName name="ChartsR" localSheetId="41">#REF!</definedName>
    <definedName name="ChartsR" localSheetId="16">#REF!</definedName>
    <definedName name="ChartsR" localSheetId="22">#REF!</definedName>
    <definedName name="ChartsR">#REF!</definedName>
    <definedName name="Competitor" localSheetId="41">#REF!</definedName>
    <definedName name="Competitor" localSheetId="16">#REF!</definedName>
    <definedName name="Competitor" localSheetId="22">#REF!</definedName>
    <definedName name="Competitor">#REF!</definedName>
    <definedName name="CompetitorR" localSheetId="41">#REF!</definedName>
    <definedName name="CompetitorR" localSheetId="16">#REF!</definedName>
    <definedName name="CompetitorR" localSheetId="22">#REF!</definedName>
    <definedName name="CompetitorR">#REF!</definedName>
    <definedName name="CompRate">[3]Services!$J$6:$J$18,[3]Services!$J$21:$J$26,[3]Services!$J$28:$J$42,[3]Services!$J$44:$J$58,[3]Services!$J$60:$J$62</definedName>
    <definedName name="ContrStart" localSheetId="41">#REF!</definedName>
    <definedName name="ContrStart" localSheetId="16">#REF!</definedName>
    <definedName name="ContrStart" localSheetId="22">#REF!</definedName>
    <definedName name="ContrStart">#REF!</definedName>
    <definedName name="CostColumns" localSheetId="41">#REF!</definedName>
    <definedName name="CostColumns" localSheetId="16">#REF!</definedName>
    <definedName name="CostColumns" localSheetId="22">#REF!</definedName>
    <definedName name="CostColumns">#REF!</definedName>
    <definedName name="CS10AvgWgtPce">#N/A</definedName>
    <definedName name="CS10AvgZone">#N/A</definedName>
    <definedName name="CS10ComDeliveryDensity">#N/A</definedName>
    <definedName name="CS10CubeFactor">#N/A</definedName>
    <definedName name="CS10Duration">#N/A</definedName>
    <definedName name="CS10DurationListRev">#N/A</definedName>
    <definedName name="CS10DurationNetRev">#N/A</definedName>
    <definedName name="CS10EffectiveOff">#N/A</definedName>
    <definedName name="CS10FAContribution">#N/A</definedName>
    <definedName name="CS10FACostPce">#N/A</definedName>
    <definedName name="CS10FAListOR">#N/A</definedName>
    <definedName name="CS10FANetOr">#N/A</definedName>
    <definedName name="CS10IncentStruct">#N/A</definedName>
    <definedName name="CS10ListRevPce">#N/A</definedName>
    <definedName name="CS10LRContribution">#N/A</definedName>
    <definedName name="CS10LRCostPce">#N/A</definedName>
    <definedName name="CS10LRNetOr">#N/A</definedName>
    <definedName name="CS10NetRevPce">#N/A</definedName>
    <definedName name="CS10PctCom">#N/A</definedName>
    <definedName name="CS10ResDeliveryDensity">#N/A</definedName>
    <definedName name="CS10ShipperCount">#N/A</definedName>
    <definedName name="CS10WeeklyListRev">#N/A</definedName>
    <definedName name="CS10WeeklyNetRev">#N/A</definedName>
    <definedName name="CS10WeeklyVolume">#N/A</definedName>
    <definedName name="CS11AvgWgtPce">#N/A</definedName>
    <definedName name="CS11AvgZone">#N/A</definedName>
    <definedName name="CS11ComDeliveryDensity">#N/A</definedName>
    <definedName name="CS11CubeFactor">#N/A</definedName>
    <definedName name="CS11Duration">#N/A</definedName>
    <definedName name="CS11DurationListRev">#N/A</definedName>
    <definedName name="CS11DurationNetRev">#N/A</definedName>
    <definedName name="CS11EffectiveOff">#N/A</definedName>
    <definedName name="CS11FAContribution">#N/A</definedName>
    <definedName name="CS11FACostPce">#N/A</definedName>
    <definedName name="CS11FAListOR">#N/A</definedName>
    <definedName name="CS11FANetOr">#N/A</definedName>
    <definedName name="CS11IncentStruct">#N/A</definedName>
    <definedName name="CS11ListRevPce">#N/A</definedName>
    <definedName name="CS11LRContribution">#N/A</definedName>
    <definedName name="CS11LRCostPce">#N/A</definedName>
    <definedName name="CS11LRNetOr">#N/A</definedName>
    <definedName name="CS11NetRevPce">#N/A</definedName>
    <definedName name="CS11PctCom">#N/A</definedName>
    <definedName name="CS11ResDeliveryDensity">#N/A</definedName>
    <definedName name="CS11ShipperCount">#N/A</definedName>
    <definedName name="CS11WeeklyListRev">#N/A</definedName>
    <definedName name="CS11WeeklyNetRev">#N/A</definedName>
    <definedName name="CS11WeeklyVolume">#N/A</definedName>
    <definedName name="CS12AvgWgtPce">#N/A</definedName>
    <definedName name="CS12AvgZone">#N/A</definedName>
    <definedName name="CS12ComDeliveryDensity">#N/A</definedName>
    <definedName name="CS12CubeFactor">#N/A</definedName>
    <definedName name="CS12Duration">#N/A</definedName>
    <definedName name="CS12DurationListRev">#N/A</definedName>
    <definedName name="CS12DurationNetRev">#N/A</definedName>
    <definedName name="CS12EffectiveOff">#N/A</definedName>
    <definedName name="CS12FAContribution">#N/A</definedName>
    <definedName name="CS12FACostPce">#N/A</definedName>
    <definedName name="CS12FAListOR">#N/A</definedName>
    <definedName name="CS12FANetOr">#N/A</definedName>
    <definedName name="CS12IncentStruct">#N/A</definedName>
    <definedName name="CS12ListRevPce">#N/A</definedName>
    <definedName name="CS12LRContribution">#N/A</definedName>
    <definedName name="CS12LRCostPce">#N/A</definedName>
    <definedName name="CS12LRNetOr">#N/A</definedName>
    <definedName name="CS12NetRevPce">#N/A</definedName>
    <definedName name="CS12PctCom">#N/A</definedName>
    <definedName name="CS12ResDeliveryDensity">#N/A</definedName>
    <definedName name="CS12ShipperCount">#N/A</definedName>
    <definedName name="CS12WeeklyListRev">#N/A</definedName>
    <definedName name="CS12WeeklyNetRev">#N/A</definedName>
    <definedName name="CS12WeeklyVolume">#N/A</definedName>
    <definedName name="CS4AvgWgtPce">#N/A</definedName>
    <definedName name="CS4AvgZone">#N/A</definedName>
    <definedName name="CS4ComDeliveryDensity">#N/A</definedName>
    <definedName name="CS4CubeFactor">#N/A</definedName>
    <definedName name="CS4Duration">#N/A</definedName>
    <definedName name="CS4DurationListRev">#N/A</definedName>
    <definedName name="CS4DurationNetRev">#N/A</definedName>
    <definedName name="CS4EffectiveOff">#N/A</definedName>
    <definedName name="CS4FAContribution">#N/A</definedName>
    <definedName name="CS4FACostPce">#N/A</definedName>
    <definedName name="CS4FAListOR">#N/A</definedName>
    <definedName name="CS4FANetOr">#N/A</definedName>
    <definedName name="CS4IncentStruct">#N/A</definedName>
    <definedName name="CS4ListRevPce">#N/A</definedName>
    <definedName name="CS4LRContribution">#N/A</definedName>
    <definedName name="CS4LRCostPce">#N/A</definedName>
    <definedName name="CS4LRNetOr">#N/A</definedName>
    <definedName name="CS4NetRevPce">#N/A</definedName>
    <definedName name="CS4PctCom">#N/A</definedName>
    <definedName name="CS4ResDeliveryDensity">#N/A</definedName>
    <definedName name="CS4ShipperCount">#N/A</definedName>
    <definedName name="CS4WeeklyListRev">#N/A</definedName>
    <definedName name="CS4WeeklyNetRev">#N/A</definedName>
    <definedName name="CS4WeeklyVolume">#N/A</definedName>
    <definedName name="CS5AvgWgtPce">#N/A</definedName>
    <definedName name="CS5AvgZone">#N/A</definedName>
    <definedName name="CS5ComDeliveryDensity">#N/A</definedName>
    <definedName name="CS5CubeFactor">#N/A</definedName>
    <definedName name="CS5Duration">#N/A</definedName>
    <definedName name="CS5DurationListRev">#N/A</definedName>
    <definedName name="CS5DurationNetRev">#N/A</definedName>
    <definedName name="CS5EffectiveOff">#N/A</definedName>
    <definedName name="CS5FAContribution">#N/A</definedName>
    <definedName name="CS5FACostPce">#N/A</definedName>
    <definedName name="CS5FAListOR">#N/A</definedName>
    <definedName name="CS5FANetOr">#N/A</definedName>
    <definedName name="CS5IncentStruct">#N/A</definedName>
    <definedName name="CS5ListRevPce">#N/A</definedName>
    <definedName name="CS5LRContribution">#N/A</definedName>
    <definedName name="CS5LRCostPce">#N/A</definedName>
    <definedName name="CS5LRNetOr">#N/A</definedName>
    <definedName name="CS5NetRevPce">#N/A</definedName>
    <definedName name="CS5PctCom">#N/A</definedName>
    <definedName name="CS5ResDeliveryDensity">#N/A</definedName>
    <definedName name="CS5ShipperCount">#N/A</definedName>
    <definedName name="CS5WeeklyListRev">#N/A</definedName>
    <definedName name="CS5WeeklyNetRev">#N/A</definedName>
    <definedName name="CS5WeeklyVolume">#N/A</definedName>
    <definedName name="CS6AvgWgtPce">#N/A</definedName>
    <definedName name="CS6AvgZone">#N/A</definedName>
    <definedName name="CS6ComDeliveryDensity">#N/A</definedName>
    <definedName name="CS6CubeFactor">#N/A</definedName>
    <definedName name="CS6Duration">#N/A</definedName>
    <definedName name="CS6DurationListRev">#N/A</definedName>
    <definedName name="CS6DurationNetRev">#N/A</definedName>
    <definedName name="CS6EffectiveOff">#N/A</definedName>
    <definedName name="CS6FAContribution">#N/A</definedName>
    <definedName name="CS6FACostPce">#N/A</definedName>
    <definedName name="CS6FAListOR">#N/A</definedName>
    <definedName name="CS6FANetOr">#N/A</definedName>
    <definedName name="CS6IncentStruct">#N/A</definedName>
    <definedName name="CS6ListRevPce">#N/A</definedName>
    <definedName name="CS6LRContribution">#N/A</definedName>
    <definedName name="CS6LRCostPce">#N/A</definedName>
    <definedName name="CS6LRNetOr">#N/A</definedName>
    <definedName name="CS6NetRevPce">#N/A</definedName>
    <definedName name="CS6PctCom">#N/A</definedName>
    <definedName name="CS6ResDeliveryDensity">#N/A</definedName>
    <definedName name="CS6ShipperCount">#N/A</definedName>
    <definedName name="CS6WeeklyListRev">#N/A</definedName>
    <definedName name="CS6WeeklyNetRev">#N/A</definedName>
    <definedName name="CS6WeeklyVolume">#N/A</definedName>
    <definedName name="CS7AvgWgtPce">#N/A</definedName>
    <definedName name="CS7AvgZone">#N/A</definedName>
    <definedName name="CS7ComDeliveryDensity">#N/A</definedName>
    <definedName name="CS7CubeFactor">#N/A</definedName>
    <definedName name="CS7Duration">#N/A</definedName>
    <definedName name="CS7DurationListRev">#N/A</definedName>
    <definedName name="CS7DurationNetRev">#N/A</definedName>
    <definedName name="CS7EffectiveOff">#N/A</definedName>
    <definedName name="CS7FAContribution">#N/A</definedName>
    <definedName name="CS7FACostPce">#N/A</definedName>
    <definedName name="CS7FAListOR">#N/A</definedName>
    <definedName name="CS7FANetOr">#N/A</definedName>
    <definedName name="CS7IncentStruct">#N/A</definedName>
    <definedName name="CS7ListRevPce">#N/A</definedName>
    <definedName name="CS7LRContribution">#N/A</definedName>
    <definedName name="CS7LRCostPce">#N/A</definedName>
    <definedName name="CS7LRNetOr">#N/A</definedName>
    <definedName name="CS7NetRevPce">#N/A</definedName>
    <definedName name="CS7PctCom">#N/A</definedName>
    <definedName name="CS7ResDeliveryDensity">#N/A</definedName>
    <definedName name="CS7ShipperCount">#N/A</definedName>
    <definedName name="CS7WeeklyListRev">#N/A</definedName>
    <definedName name="CS7WeeklyNetRev">#N/A</definedName>
    <definedName name="CS7WeeklyVolume">#N/A</definedName>
    <definedName name="CS8AvgWgtPce">#N/A</definedName>
    <definedName name="CS8AvgZone">#N/A</definedName>
    <definedName name="CS8ComDeliveryDensity">#N/A</definedName>
    <definedName name="CS8CubeFactor">#N/A</definedName>
    <definedName name="CS8Duration">#N/A</definedName>
    <definedName name="CS8DurationListRev">#N/A</definedName>
    <definedName name="CS8DurationNetRev">#N/A</definedName>
    <definedName name="CS8EffectiveOff">#N/A</definedName>
    <definedName name="CS8FAContribution">#N/A</definedName>
    <definedName name="CS8FACostPce">#N/A</definedName>
    <definedName name="CS8FAListOR">#N/A</definedName>
    <definedName name="CS8FANetOr">#N/A</definedName>
    <definedName name="CS8IncentStruct">#N/A</definedName>
    <definedName name="CS8ListRevPce">#N/A</definedName>
    <definedName name="CS8LRContribution">#N/A</definedName>
    <definedName name="CS8LRCostPce">#N/A</definedName>
    <definedName name="CS8LRNetOr">#N/A</definedName>
    <definedName name="CS8NetRevPce">#N/A</definedName>
    <definedName name="CS8PctCom">#N/A</definedName>
    <definedName name="CS8ResDeliveryDensity">#N/A</definedName>
    <definedName name="CS8ShipperCount">#N/A</definedName>
    <definedName name="CS8WeeklyListRev">#N/A</definedName>
    <definedName name="CS8WeeklyNetRev">#N/A</definedName>
    <definedName name="CS8WeeklyVolume">#N/A</definedName>
    <definedName name="CS9AvgWgtPce">#N/A</definedName>
    <definedName name="CS9AvgZone">#N/A</definedName>
    <definedName name="CS9ComDeliveryDensity">#N/A</definedName>
    <definedName name="CS9CubeFactor">#N/A</definedName>
    <definedName name="CS9Duration">#N/A</definedName>
    <definedName name="CS9DurationListRev">#N/A</definedName>
    <definedName name="CS9DurationNetRev">#N/A</definedName>
    <definedName name="CS9EffectiveOff">#N/A</definedName>
    <definedName name="CS9FAContribution">#N/A</definedName>
    <definedName name="CS9FACostPce">#N/A</definedName>
    <definedName name="CS9FAListOR">#N/A</definedName>
    <definedName name="CS9FANetOr">#N/A</definedName>
    <definedName name="CS9IncentStruct">#N/A</definedName>
    <definedName name="CS9ListRevPce">#N/A</definedName>
    <definedName name="CS9LRContribution">#N/A</definedName>
    <definedName name="CS9LRCostPce">#N/A</definedName>
    <definedName name="CS9LRNetOr">#N/A</definedName>
    <definedName name="CS9NetRevPce">#N/A</definedName>
    <definedName name="CS9PctCom">#N/A</definedName>
    <definedName name="CS9ResDeliveryDensity">#N/A</definedName>
    <definedName name="CS9ShipperCount">#N/A</definedName>
    <definedName name="CS9WeeklyListRev">#N/A</definedName>
    <definedName name="CS9WeeklyNetRev">#N/A</definedName>
    <definedName name="CS9WeeklyVolume">#N/A</definedName>
    <definedName name="CurrentPricing" localSheetId="41">#REF!</definedName>
    <definedName name="CurrentPricing" localSheetId="16">#REF!</definedName>
    <definedName name="CurrentPricing" localSheetId="22">#REF!</definedName>
    <definedName name="CurrentPricing">#REF!</definedName>
    <definedName name="CurrentPricingR" localSheetId="41">#REF!</definedName>
    <definedName name="CurrentPricingR" localSheetId="16">#REF!</definedName>
    <definedName name="CurrentPricingR" localSheetId="22">#REF!</definedName>
    <definedName name="CurrentPricingR">#REF!</definedName>
    <definedName name="CurrentVolStart" localSheetId="41">#REF!</definedName>
    <definedName name="CurrentVolStart" localSheetId="16">#REF!</definedName>
    <definedName name="CurrentVolStart" localSheetId="22">#REF!</definedName>
    <definedName name="CurrentVolStart">#REF!</definedName>
    <definedName name="Customer">[4]Main!$C$6</definedName>
    <definedName name="CustomerName">#N/A</definedName>
    <definedName name="CxCPct">#N/A</definedName>
    <definedName name="d">#REF!</definedName>
    <definedName name="DASRuralCharge" localSheetId="41">#REF!</definedName>
    <definedName name="DASRuralCharge" localSheetId="16">#REF!</definedName>
    <definedName name="DASRuralCharge" localSheetId="22">#REF!</definedName>
    <definedName name="DASRuralCharge">#REF!</definedName>
    <definedName name="DASRuralChargeR" localSheetId="41">#REF!</definedName>
    <definedName name="DASRuralChargeR" localSheetId="16">#REF!</definedName>
    <definedName name="DASRuralChargeR" localSheetId="22">#REF!</definedName>
    <definedName name="DASRuralChargeR">#REF!</definedName>
    <definedName name="DASSuperRuralCharge" localSheetId="41">#REF!</definedName>
    <definedName name="DASSuperRuralCharge" localSheetId="16">#REF!</definedName>
    <definedName name="DASSuperRuralCharge" localSheetId="22">#REF!</definedName>
    <definedName name="DASSuperRuralCharge">#REF!</definedName>
    <definedName name="DASSuperRuralChargeR" localSheetId="41">#REF!</definedName>
    <definedName name="DASSuperRuralChargeR" localSheetId="16">#REF!</definedName>
    <definedName name="DASSuperRuralChargeR" localSheetId="22">#REF!</definedName>
    <definedName name="DASSuperRuralChargeR">#REF!</definedName>
    <definedName name="Data_AddHandling_A">[3]AddHandling!$H$8:$I$8,[3]AddHandling!$H$10:$I$10,[3]AddHandling!$B$14:$I$18,[3]AddHandling!$B$22:$I$26,[3]AddHandling!$E$30:$I$32,[3]AddHandling!$E$34:$I$34,[3]AddHandling!$E$38,[3]AddHandling!$G$38,[3]AddHandling!$E$40:$E$40</definedName>
    <definedName name="Data_AddHandling_B">[3]AddHandling!$G$43:$G$44,[3]AddHandling!$G$46,[3]AddHandling!$A$49:$H$49,[3]AddHandling!$C$55,[3]AddHandling!$G$55,[3]AddHandling!$C$58,[3]AddHandling!$G$58,[3]AddHandling!$I$58,[3]AddHandling!$A$61:$H$61,[3]AddHandling!$C$63:$D$63</definedName>
    <definedName name="Data_AGSR" localSheetId="41">#REF!:#REF!,#REF!:#REF!,#REF!:#REF! ,#REF!,#REF!,#REF!,#REF!:#REF!,#REF!:#REF!,#REF!,#REF!,#REF!,#REF!,#REF!</definedName>
    <definedName name="Data_AGSR" localSheetId="16">#REF!:#REF!,#REF!:#REF!,#REF!:#REF! ,#REF!,#REF!,#REF!,#REF!:#REF!,#REF!:#REF!,#REF!,#REF!,#REF!,#REF!,#REF!</definedName>
    <definedName name="Data_AGSR" localSheetId="22">#REF!:#REF!,#REF!:#REF!,#REF!:#REF! ,#REF!,#REF!,#REF!,#REF!:#REF!,#REF!:#REF!,#REF!,#REF!,#REF!,#REF!,#REF!</definedName>
    <definedName name="Data_AGSR">#REF!:#REF!,#REF!:#REF!,#REF!:#REF! ,#REF!,#REF!,#REF!,#REF!:#REF!,#REF!:#REF!,#REF!,#REF!,#REF!,#REF!,#REF!</definedName>
    <definedName name="Data_AGSR_B" localSheetId="41">#REF!</definedName>
    <definedName name="Data_AGSR_B" localSheetId="16">#REF!</definedName>
    <definedName name="Data_AGSR_B" localSheetId="22">#REF!</definedName>
    <definedName name="Data_AGSR_B">#REF!</definedName>
    <definedName name="Data_AGSR_C" localSheetId="41">#REF!</definedName>
    <definedName name="Data_AGSR_C" localSheetId="16">#REF!</definedName>
    <definedName name="Data_AGSR_C" localSheetId="22">#REF!</definedName>
    <definedName name="Data_AGSR_C">#REF!</definedName>
    <definedName name="Data_AGSR_D" localSheetId="41">#REF!,#REF!:#REF!</definedName>
    <definedName name="Data_AGSR_D" localSheetId="16">#REF!,#REF!:#REF!</definedName>
    <definedName name="Data_AGSR_D" localSheetId="22">#REF!,#REF!:#REF!</definedName>
    <definedName name="Data_AGSR_D">#REF!,#REF!:#REF!</definedName>
    <definedName name="Data_ARS">[3]ARS!$E$4,[3]ARS!$M$4:$N$8,[3]ARS!$A$11:$N$15,[3]ARS!$B$26:$L$35,[3]ARS!$D$19:$G$21,[3]ARS!$B$40:$C$64,[3]ARS!$E$40:$F$64,[3]ARS!$H$40:$I$64,[3]ARS!$K$40:$L$64,[3]ARS!$B$68:$H$72,[3]ARS!$A$79:$L$79,[3]ARS!$A$82:$L$82,[3]ARS!$A$85:$L$85,[3]ARS!$A$91:$L$91</definedName>
    <definedName name="Data_ARS_A">[3]ARS!$H$76,[3]ARS!$J$76,[3]ARS!$L$76,[3]ARS!$A$88:$L$88,[3]ARS!$A$91:$L$91</definedName>
    <definedName name="Data_BidLevel">'[3]Bid Volume'!$D$7:$E$26,'[3]Bid Volume'!$H$7:$H$26,'[3]Bid Volume'!$D$30:$J$35</definedName>
    <definedName name="Data_BidNotes">'[3]Bid Notes'!$A$9,'[3]Bid Notes'!$A$5,'[3]Bid Notes'!$A$11,'[3]Bid Notes'!$A$13,'[3]Bid Notes'!$A$17,'[3]Bid Notes'!$A$19,'[3]Bid Notes'!$A$21,'[3]Bid Notes'!$A$23,'[3]Bid Notes'!$A$25,'[3]Bid Notes'!$A$28,'[3]Bid Notes'!$A$31,'[3]Bid Notes'!$A$34</definedName>
    <definedName name="Data_Cover">[3]Cover!$E$8,[3]Cover!$H$11:$H$13,[3]Cover!$E$11:$F$11,[3]Cover!$B$5:$B$10,[3]Cover!$F$5,[3]Cover!$E$7:$F$7,[3]Cover!$B$21:$B$29,[3]Cover!$A$34:$F$41,[3]Cover!$B$45:$E$52</definedName>
    <definedName name="Data_CubeSample">'[3]Cube Sample'!$D$10:$E$10,'[3]Cube Sample'!$B$64:$R$64,'[3]Cube Sample'!$H$68:$J$68,'[3]Cube Sample'!$O$4,'[3]Cube Sample'!$B$15:$P$34,'[3]Cube Sample'!$B$42:$P$61</definedName>
    <definedName name="Data_CWTMinimum">'[3]CWT Minimum'!$C$24:$C$28,'[3]CWT Minimum'!$C$42:$C$46,'[3]CWT Minimum'!$A$5:$J$5,'[3]CWT Minimum'!$C$8:$C$9,'[3]CWT Minimum'!$J$8:$J$10,'[3]CWT Minimum'!$D$14:$J$20,'[3]CWT Minimum'!$C$30:$C$31,'[3]CWT Minimum'!$D$32:$J$38,'[3]CWT Minimum'!$C$48:$C$49,'[3]CWT Minimum'!$D$50:$J$56</definedName>
    <definedName name="Data_CWTTier" localSheetId="41">#REF!,#REF!,#REF!</definedName>
    <definedName name="Data_CWTTier" localSheetId="16">#REF!,#REF!,#REF!</definedName>
    <definedName name="Data_CWTTier" localSheetId="22">#REF!,#REF!,#REF!</definedName>
    <definedName name="Data_CWTTier">#REF!,#REF!,#REF!</definedName>
    <definedName name="Data_Export" localSheetId="41">#REF!,#REF!,#REF!,#REF!,#REF!,#REF!</definedName>
    <definedName name="Data_Export" localSheetId="16">#REF!,#REF!,#REF!,#REF!,#REF!,#REF!</definedName>
    <definedName name="Data_Export" localSheetId="22">#REF!,#REF!,#REF!,#REF!,#REF!,#REF!</definedName>
    <definedName name="Data_Export">#REF!,#REF!,#REF!,#REF!,#REF!,#REF!</definedName>
    <definedName name="Data_Global">'[3]Global Request'!$G$8,'[3]Global Request'!$I$8,'[3]Global Request'!$K$6,'[3]Global Request'!$K$8,'[3]Global Request'!$G$15,'[3]Global Request'!$I$15,'[3]Global Request'!$K$15,'[3]Global Request'!$G$20,'[3]Global Request'!$I$20,'[3]Global Request'!$K$20,'[3]Global Request'!$K$22,'[3]Global Request'!$I$22,'[3]Global Request'!$G$22,'[3]Global Request'!$F$27:$K$35,'[3]Global Request'!$F$40:$K$48,'[3]Global Request'!$F$57:$K$71,'[3]Global Request'!$F$80:$K$94,'[3]Global Request'!$H$102,'[3]Global Request'!$H$104,'[3]Global Request'!$F$109:$G$109</definedName>
    <definedName name="Data_Global_A">'[3]Global Samples'!$F$3,'[3]Global Samples'!$F$4,'[3]Global Samples'!$F$5,'[3]Global Samples'!$I$9:$L$11,'[3]Global Samples'!$F$17,'[3]Global Samples'!$E$24:$N$41</definedName>
    <definedName name="Data_Global_B">'[3]Global Samples'!$F$46,'[3]Global Samples'!$F$48,'[3]Global Samples'!$F$50,'[3]Global Samples'!$I$54:$L$56,'[3]Global Samples'!$F$63,'[3]Global Samples'!$E$73:$F$90,'[3]Global Samples'!$H$73:$N$90</definedName>
    <definedName name="Data_Global_C">'[3]Global Samples'!$F$95,'[3]Global Samples'!$F$97,'[3]Global Samples'!$F$99,'[3]Global Samples'!$I$103:$L$105,'[3]Global Samples'!$F$112,'[3]Global Samples'!$E$122:$F$139,'[3]Global Samples'!$H$122:$N$139</definedName>
    <definedName name="Data_Global_D">'[3]Global Samples'!$F$144,'[3]Global Samples'!$F$146,'[3]Global Samples'!$F$148,'[3]Global Samples'!$I$152:$L$154,'[3]Global Samples'!$F$161,'[3]Global Samples'!$E$171:$F$188,'[3]Global Samples'!$H$171:$N$188</definedName>
    <definedName name="Data_Global_E">'[3]Global Samples'!$F$193,'[3]Global Samples'!$F$195,'[3]Global Samples'!$F$197,'[3]Global Samples'!$I$201:$L$203,'[3]Global Samples'!$F$210,'[3]Global Samples'!$E$220:$F$237,'[3]Global Samples'!$H$220:$N$237</definedName>
    <definedName name="Data_Global_F">'[3]Global Samples'!$F$242,'[3]Global Samples'!$F$244,'[3]Global Samples'!$F$246,'[3]Global Samples'!$I$250:$L$252,'[3]Global Samples'!$F$259,'[3]Global Samples'!$E$269:$F$286,'[3]Global Samples'!$H$269:$N$286</definedName>
    <definedName name="Data_Global_G">'[3]Global Samples'!$F$291,'[3]Global Samples'!$F$293,'[3]Global Samples'!$F$295,'[3]Global Samples'!$I$299:$L$301,'[3]Global Samples'!$F$308,'[3]Global Samples'!$E$318:$F$335,'[3]Global Samples'!$H$318:$N$335</definedName>
    <definedName name="Data_Global_H">'[3]Global Samples'!$F$340,'[3]Global Samples'!$F$342,'[3]Global Samples'!$F$344,'[3]Global Samples'!$I$348:$L$350,'[3]Global Samples'!$F$357,'[3]Global Samples'!$E$367:$F$384,'[3]Global Samples'!$H$367:$N$384</definedName>
    <definedName name="Data_Global_I">'[3]Global Samples'!$F$389,'[3]Global Samples'!$F$391,'[3]Global Samples'!$F$393,'[3]Global Samples'!$I$397:$L$399,'[3]Global Samples'!$F$406,'[3]Global Samples'!$E$416:$F$433,'[3]Global Samples'!$H$416:$N$433</definedName>
    <definedName name="Data_Global_J">'[3]Global Samples'!$F$438,'[3]Global Samples'!$F$440,'[3]Global Samples'!$F$442,'[3]Global Samples'!$F$455,'[3]Global Samples'!$I$446:$L$448,'[3]Global Samples'!$E$465:$F$482,'[3]Global Samples'!$H$465:$N$482</definedName>
    <definedName name="Data_Import" localSheetId="41">#REF!,#REF!,#REF!,#REF!,#REF!,#REF!</definedName>
    <definedName name="Data_Import" localSheetId="16">#REF!,#REF!,#REF!,#REF!,#REF!,#REF!</definedName>
    <definedName name="Data_Import" localSheetId="22">#REF!,#REF!,#REF!,#REF!,#REF!,#REF!</definedName>
    <definedName name="Data_Import">#REF!,#REF!,#REF!,#REF!,#REF!,#REF!</definedName>
    <definedName name="Data_Import_OLD" localSheetId="41">#REF!,#REF!,#REF!,#REF!,#REF!,#REF!</definedName>
    <definedName name="Data_Import_OLD" localSheetId="16">#REF!,#REF!,#REF!,#REF!,#REF!,#REF!</definedName>
    <definedName name="Data_Import_OLD" localSheetId="22">#REF!,#REF!,#REF!,#REF!,#REF!,#REF!</definedName>
    <definedName name="Data_Import_OLD">#REF!,#REF!,#REF!,#REF!,#REF!,#REF!</definedName>
    <definedName name="Data_IntlVolume" localSheetId="41">#REF!,#REF!</definedName>
    <definedName name="Data_IntlVolume" localSheetId="16">#REF!,#REF!</definedName>
    <definedName name="Data_IntlVolume" localSheetId="22">#REF!,#REF!</definedName>
    <definedName name="Data_IntlVolume">#REF!,#REF!</definedName>
    <definedName name="Data_Mail">[3]Mail!$B$6:$C$21,[3]Mail!$F$6:$G$21,[3]Mail!$J$6:$K$21,[3]Mail!$A$25:$L$25,[3]Mail!$A$32:$L$32,[3]Mail!$A$34:$L$34,[3]Mail!$A$36:$L$36,[3]Mail!$A$38:$L$38,[3]Mail!$A$40:$L$40,[3]Mail!$A$42:$L$42,[3]Mail!$A$44:$L$44</definedName>
    <definedName name="Data_NatlStrategy">[3]NationalStrategy!$B$25,[3]NationalStrategy!$B$23,[3]NationalStrategy!$B$21,[3]NationalStrategy!$B$19,[3]NationalStrategy!$B$17,[3]NationalStrategy!$B$15,[3]NationalStrategy!$B$13,[3]NationalStrategy!$B$11,[3]NationalStrategy!$B$9</definedName>
    <definedName name="Data_PaymentTerms_A" localSheetId="41">#REF!,#REF!,#REF!,#REF!,#REF!,#REF!,#REF!,#REF!,#REF!</definedName>
    <definedName name="Data_PaymentTerms_A" localSheetId="16">#REF!,#REF!,#REF!,#REF!,#REF!,#REF!,#REF!,#REF!,#REF!</definedName>
    <definedName name="Data_PaymentTerms_A" localSheetId="22">#REF!,#REF!,#REF!,#REF!,#REF!,#REF!,#REF!,#REF!,#REF!</definedName>
    <definedName name="Data_PaymentTerms_A">#REF!,#REF!,#REF!,#REF!,#REF!,#REF!,#REF!,#REF!,#REF!</definedName>
    <definedName name="Data_PaymentTerms_B" localSheetId="41">#REF!,#REF!,#REF!</definedName>
    <definedName name="Data_PaymentTerms_B" localSheetId="16">#REF!,#REF!,#REF!</definedName>
    <definedName name="Data_PaymentTerms_B" localSheetId="22">#REF!,#REF!,#REF!</definedName>
    <definedName name="Data_PaymentTerms_B">#REF!,#REF!,#REF!</definedName>
    <definedName name="Data_PkgSamples_New">'[3]Domestic Pkg Samples'!$M$11:$X$15,'[3]Domestic Pkg Samples'!$F$11:$K$15,'[3]Domestic Pkg Samples'!$B$11:$D$15,'[3]Domestic Pkg Samples'!$B$5:$C$7,'[3]Domestic Pkg Samples'!$H$5:$I$5,'[3]Domestic Pkg Samples'!$B$17:$D$66,'[3]Domestic Pkg Samples'!$F$17:$K$66</definedName>
    <definedName name="Data_PkgSamples_New_B">'[3]Domestic Pkg Samples'!$M$17:$X$66,'[3]Domestic Pkg Samples'!$M$11:$X$13</definedName>
    <definedName name="Data_SCS_A">'[3]SCS Strategy'!$B$8:$E$8,'[3]SCS Strategy'!$B$10:$E$10,'[3]SCS Strategy'!$B$12:$E$12,'[3]SCS Strategy'!$B$14:$B$15,'[3]SCS Strategy'!$D$14:$E$15,'[3]SCS Strategy'!$B$17:$E$17,'[3]SCS Strategy'!$B$19:$E$19,'[3]SCS Strategy'!$B$21:$E$21</definedName>
    <definedName name="Data_SCS_B">'[3]SCS Strategy'!$B$21:$E$21,'[3]SCS Strategy'!$B$23:$E$23,'[3]SCS Strategy'!$B$25:$E$25</definedName>
    <definedName name="Data_Seasonal">'[3]Seasonal Bid'!$D$5:$N$5,'[3]Seasonal Bid'!$C$9:$N$34</definedName>
    <definedName name="Data_ServicesA">[3]Services!$N$6:$S$18,[3]Services!$M$8:$M$11,[3]Services!$M$14:$M$16,[3]Services!$L$8:$L$11,[3]Services!$L$14:$L$16,[3]Services!$D$6:$K$18,[3]Services!$D$21:$F$26,[3]Services!$I$21:$Q$26</definedName>
    <definedName name="Data_ServicesB">[3]Services!$F$28:$F$42,[3]Services!$I$28:$K$42,[3]Services!$E$68:$F$70,[3]Services!$B$20,[3]Services!$D$28:$D$42,[3]Services!$E$44:$K$58,[3]Services!$D$60:$J$62,[3]Services!$D$67:$D$77,[3]Services!$D$64</definedName>
    <definedName name="Data_ShipperList">'[3]Shipper List'!$B$5:$B$40,'[3]Shipper List'!$C$6:$I$40,'[3]Shipper List'!$D$5:$I$5,'[3]Shipper List'!$Q$5:$Q$40,'[3]Shipper List'!$J$3</definedName>
    <definedName name="Data_ShipperVolume">'[3]Shipper Volume'!$D$4,'[3]Shipper Volume'!$D$5:$F$5,'[3]Shipper Volume'!$D$9:$E$28,'[3]Shipper Volume'!$H$9:$H$28,'[3]Shipper Volume'!$D$32:$J$37,'[3]Shipper Volume'!$D$41:$J$46,'[3]Shipper Volume'!$D$50:$J$55</definedName>
    <definedName name="Data_Strategy">[3]Strategy!$B$9,[3]Strategy!$B$11,[3]Strategy!$B$13,[3]Strategy!$B$15,[3]Strategy!$B$17,[3]Strategy!$B$19,[3]Strategy!$B$21,[3]Strategy!$B$23,[3]Strategy!$B$26,[3]Strategy!$B$28,[3]Strategy!$B$30</definedName>
    <definedName name="Data_WorldEase_Exp_1">'[3]WorldEase Export'!$K$5:$K$7,'[3]WorldEase Export'!$D$12:$D$14,'[3]WorldEase Export'!$F$13:$O$32,'[3]WorldEase Export'!$D$35:$D$37,'[3]WorldEase Export'!$F$36:$O$55,'[3]WorldEase Export'!$D$58:$D$60,'[3]WorldEase Export'!$F$59:$O$78,'[3]WorldEase Export'!$D$81:$D$83,'[3]WorldEase Export'!$F$82:$O$101</definedName>
    <definedName name="Data_WorldEase_Exp_2">'[3]WorldEase Export'!$D$104:$D$106,'[3]WorldEase Export'!$F$105:$O$124,'[3]WorldEase Export'!$D$127:$D$129,'[3]WorldEase Export'!$F$128:$O$147,'[3]WorldEase Export'!$D$150:$D$152,'[3]WorldEase Export'!$F$151:$O$170,'[3]WorldEase Export'!$D$173:$D$175,'[3]WorldEase Export'!$F$174:$O$193,'[3]WorldEase Export'!$D$196:$D$198,'[3]WorldEase Export'!$F$197:$O$216,'[3]WorldEase Export'!$D$219:$D$221,'[3]WorldEase Export'!$F$220:$O$239</definedName>
    <definedName name="Data_WorldEase_New">'[3]WorldEase Export'!$F$13:$O$32,'[3]WorldEase Export'!$F$36:$O$55,'[3]WorldEase Export'!$F$59:$O$78,'[3]WorldEase Export'!$F$82:$O$101,'[3]WorldEase Export'!$F$105:$O$124,'[3]WorldEase Export'!$F$128:$O$147,'[3]WorldEase Export'!$F$151:$O$170</definedName>
    <definedName name="Data_WorldEase_New_B">'[3]WorldEase Export'!$D$12:$D$14,'[3]WorldEase Export'!$D$35:$D$37,'[3]WorldEase Export'!$D$58:$D$60,'[3]WorldEase Export'!$D$81:$D$83,'[3]WorldEase Export'!$D$104:$D$106,'[3]WorldEase Export'!$D$127:$D$129,'[3]WorldEase Export'!$D$150:$D$152,'[3]WorldEase Export'!$D$173:$D$175,'[3]WorldEase Export'!$D$196:$D$198,'[3]WorldEase Export'!$D$219:$D$221</definedName>
    <definedName name="Data_WorldEase_New_C">'[3]WorldEase Export'!$D$173:$D$175,'[3]WorldEase Export'!$F$174:$O$193,'[3]WorldEase Export'!$D$196:$D$198,'[3]WorldEase Export'!$F$197:$O$216,'[3]WorldEase Export'!$D$219:$D$221,'[3]WorldEase Export'!$F$220:$O$239</definedName>
    <definedName name="Date">#N/A</definedName>
    <definedName name="DBRecord" localSheetId="41">#REF!</definedName>
    <definedName name="DBRecord" localSheetId="16">#REF!</definedName>
    <definedName name="DBRecord" localSheetId="22">#REF!</definedName>
    <definedName name="DBRecord">#REF!</definedName>
    <definedName name="DecisionTree" localSheetId="41">#REF!</definedName>
    <definedName name="DecisionTree" localSheetId="16">#REF!</definedName>
    <definedName name="DecisionTree" localSheetId="22">#REF!</definedName>
    <definedName name="DecisionTree">#REF!</definedName>
    <definedName name="DecisionTreeR" localSheetId="41">#REF!</definedName>
    <definedName name="DecisionTreeR" localSheetId="16">#REF!</definedName>
    <definedName name="DecisionTreeR" localSheetId="22">#REF!</definedName>
    <definedName name="DecisionTreeR">#REF!</definedName>
    <definedName name="DefaultList" localSheetId="41">#REF!</definedName>
    <definedName name="DefaultList" localSheetId="16">#REF!</definedName>
    <definedName name="DefaultList" localSheetId="22">#REF!</definedName>
    <definedName name="DefaultList">#REF!</definedName>
    <definedName name="DefaultListR" localSheetId="41">#REF!</definedName>
    <definedName name="DefaultListR" localSheetId="16">#REF!</definedName>
    <definedName name="DefaultListR" localSheetId="22">#REF!</definedName>
    <definedName name="DefaultListR">#REF!</definedName>
    <definedName name="DIST">#REF!</definedName>
    <definedName name="DomesticSP_Indicator" localSheetId="41">[3]Services!#REF!</definedName>
    <definedName name="DomesticSP_Indicator" localSheetId="16">[3]Services!#REF!</definedName>
    <definedName name="DomesticSP_Indicator">[3]Services!#REF!</definedName>
    <definedName name="E2PricingOption">[5]Master!$AB$16</definedName>
    <definedName name="EAM_SURCH">'[6]Ground '!#REF!</definedName>
    <definedName name="EffDate">[4]Main!$C$5</definedName>
    <definedName name="EffNRPP" localSheetId="41">#REF!</definedName>
    <definedName name="EffNRPP" localSheetId="16">#REF!</definedName>
    <definedName name="EffNRPP" localSheetId="22">#REF!</definedName>
    <definedName name="EffNRPP">#REF!</definedName>
    <definedName name="EffNRPPR" localSheetId="41">#REF!</definedName>
    <definedName name="EffNRPPR" localSheetId="16">#REF!</definedName>
    <definedName name="EffNRPPR" localSheetId="22">#REF!</definedName>
    <definedName name="EffNRPPR">#REF!</definedName>
    <definedName name="ExportDetail" localSheetId="41">#REF!</definedName>
    <definedName name="ExportDetail" localSheetId="16">#REF!</definedName>
    <definedName name="ExportDetail" localSheetId="22">#REF!</definedName>
    <definedName name="ExportDetail">#REF!</definedName>
    <definedName name="ExportOption" localSheetId="41">#REF!</definedName>
    <definedName name="ExportOption" localSheetId="16">#REF!</definedName>
    <definedName name="ExportOption" localSheetId="22">#REF!</definedName>
    <definedName name="ExportOption">#REF!</definedName>
    <definedName name="ExportSummary" localSheetId="41">#REF!</definedName>
    <definedName name="ExportSummary" localSheetId="16">#REF!</definedName>
    <definedName name="ExportSummary" localSheetId="22">#REF!</definedName>
    <definedName name="ExportSummary">#REF!</definedName>
    <definedName name="F1PricingOption">[5]Master!$AB$18</definedName>
    <definedName name="F2PricingOption">[5]Master!$AB$19</definedName>
    <definedName name="F3PricingOption">[5]Master!$AB$20</definedName>
    <definedName name="FAContribution" localSheetId="41">#REF!</definedName>
    <definedName name="FAContribution" localSheetId="16">#REF!</definedName>
    <definedName name="FAContribution" localSheetId="22">#REF!</definedName>
    <definedName name="FAContribution">#REF!</definedName>
    <definedName name="FACostFlag" localSheetId="41">#REF!</definedName>
    <definedName name="FACostFlag" localSheetId="16">#REF!</definedName>
    <definedName name="FACostFlag" localSheetId="22">#REF!</definedName>
    <definedName name="FACostFlag">#REF!</definedName>
    <definedName name="FACosts" localSheetId="41">#REF!</definedName>
    <definedName name="FACosts" localSheetId="16">#REF!</definedName>
    <definedName name="FACosts" localSheetId="22">#REF!</definedName>
    <definedName name="FACosts">#REF!</definedName>
    <definedName name="FinalCellbyCell" localSheetId="41">#REF!</definedName>
    <definedName name="FinalCellbyCell" localSheetId="16">#REF!</definedName>
    <definedName name="FinalCellbyCell" localSheetId="22">#REF!</definedName>
    <definedName name="FinalCellbyCell">#REF!</definedName>
    <definedName name="FinalCellbyCellR" localSheetId="41">#REF!</definedName>
    <definedName name="FinalCellbyCellR" localSheetId="16">#REF!</definedName>
    <definedName name="FinalCellbyCellR" localSheetId="22">#REF!</definedName>
    <definedName name="FinalCellbyCellR">#REF!</definedName>
    <definedName name="GCDASInc" localSheetId="41">#REF!</definedName>
    <definedName name="GCDASInc" localSheetId="16">#REF!</definedName>
    <definedName name="GCDASInc" localSheetId="22">#REF!</definedName>
    <definedName name="GCDASInc">#REF!</definedName>
    <definedName name="GCEffInc" localSheetId="41">#REF!</definedName>
    <definedName name="GCEffInc" localSheetId="16">#REF!</definedName>
    <definedName name="GCEffInc" localSheetId="22">#REF!</definedName>
    <definedName name="GCEffInc">#REF!</definedName>
    <definedName name="GCMinRPP" localSheetId="41">#REF!</definedName>
    <definedName name="GCMinRPP" localSheetId="16">#REF!</definedName>
    <definedName name="GCMinRPP" localSheetId="22">#REF!</definedName>
    <definedName name="GCMinRPP">#REF!</definedName>
    <definedName name="GCOfferInc" localSheetId="41">#REF!</definedName>
    <definedName name="GCOfferInc" localSheetId="16">#REF!</definedName>
    <definedName name="GCOfferInc" localSheetId="22">#REF!</definedName>
    <definedName name="GCOfferInc">#REF!</definedName>
    <definedName name="GCStart" localSheetId="41">#REF!</definedName>
    <definedName name="GCStart" localSheetId="16">#REF!</definedName>
    <definedName name="GCStart" localSheetId="22">#REF!</definedName>
    <definedName name="GCStart">#REF!</definedName>
    <definedName name="GCTier" localSheetId="41">#REF!</definedName>
    <definedName name="GCTier" localSheetId="16">#REF!</definedName>
    <definedName name="GCTier" localSheetId="22">#REF!</definedName>
    <definedName name="GCTier">#REF!</definedName>
    <definedName name="GCWBPricing" localSheetId="41">#REF!</definedName>
    <definedName name="GCWBPricing" localSheetId="16">#REF!</definedName>
    <definedName name="GCWBPricing" localSheetId="22">#REF!</definedName>
    <definedName name="GCWBPricing">#REF!</definedName>
    <definedName name="GNDCWTSTART" localSheetId="41">#REF!</definedName>
    <definedName name="GNDCWTSTART" localSheetId="16">#REF!</definedName>
    <definedName name="GNDCWTSTART" localSheetId="22">#REF!</definedName>
    <definedName name="GNDCWTSTART">#REF!</definedName>
    <definedName name="GRCURR">#REF!</definedName>
    <definedName name="GRDASInc" localSheetId="41">#REF!</definedName>
    <definedName name="GRDASInc" localSheetId="16">#REF!</definedName>
    <definedName name="GRDASInc" localSheetId="22">#REF!</definedName>
    <definedName name="GRDASInc">#REF!</definedName>
    <definedName name="GREffInc" localSheetId="41">#REF!</definedName>
    <definedName name="GREffInc" localSheetId="16">#REF!</definedName>
    <definedName name="GREffInc" localSheetId="22">#REF!</definedName>
    <definedName name="GREffInc">#REF!</definedName>
    <definedName name="GRLIGHT">#REF!</definedName>
    <definedName name="GRMinRPP" localSheetId="41">#REF!</definedName>
    <definedName name="GRMinRPP" localSheetId="16">#REF!</definedName>
    <definedName name="GRMinRPP" localSheetId="22">#REF!</definedName>
    <definedName name="GRMinRPP">#REF!</definedName>
    <definedName name="GROfferInc" localSheetId="41">#REF!</definedName>
    <definedName name="GROfferInc" localSheetId="16">#REF!</definedName>
    <definedName name="GROfferInc" localSheetId="22">#REF!</definedName>
    <definedName name="GROfferInc">#REF!</definedName>
    <definedName name="GrossRev" localSheetId="41">#REF!</definedName>
    <definedName name="GrossRev" localSheetId="16">#REF!</definedName>
    <definedName name="GrossRev" localSheetId="22">#REF!</definedName>
    <definedName name="GrossRev">#REF!</definedName>
    <definedName name="GrossRevR" localSheetId="41">#REF!</definedName>
    <definedName name="GrossRevR" localSheetId="16">#REF!</definedName>
    <definedName name="GrossRevR" localSheetId="22">#REF!</definedName>
    <definedName name="GrossRevR">#REF!</definedName>
    <definedName name="GroundCom_wt" localSheetId="41">#REF!</definedName>
    <definedName name="GroundCom_wt" localSheetId="16">#REF!</definedName>
    <definedName name="GroundCom_wt" localSheetId="22">#REF!</definedName>
    <definedName name="GroundCom_wt">#REF!</definedName>
    <definedName name="GroundCom_Zips" localSheetId="41">#REF!</definedName>
    <definedName name="GroundCom_Zips" localSheetId="16">#REF!</definedName>
    <definedName name="GroundCom_Zips" localSheetId="22">#REF!</definedName>
    <definedName name="GroundCom_Zips">#REF!</definedName>
    <definedName name="GroundNetResiSurcharge" localSheetId="41">#REF!</definedName>
    <definedName name="GroundNetResiSurcharge" localSheetId="16">#REF!</definedName>
    <definedName name="GroundNetResiSurcharge" localSheetId="22">#REF!</definedName>
    <definedName name="GroundNetResiSurcharge">#REF!</definedName>
    <definedName name="GroundRes_Wt" localSheetId="41">#REF!</definedName>
    <definedName name="GroundRes_Wt" localSheetId="16">#REF!</definedName>
    <definedName name="GroundRes_Wt" localSheetId="22">#REF!</definedName>
    <definedName name="GroundRes_Wt">#REF!</definedName>
    <definedName name="GroundRes_Zips" localSheetId="41">#REF!</definedName>
    <definedName name="GroundRes_Zips" localSheetId="16">#REF!</definedName>
    <definedName name="GroundRes_Zips" localSheetId="22">#REF!</definedName>
    <definedName name="GroundRes_Zips">#REF!</definedName>
    <definedName name="GroundStart" localSheetId="41">#REF!</definedName>
    <definedName name="GroundStart" localSheetId="16">#REF!</definedName>
    <definedName name="GroundStart" localSheetId="22">#REF!</definedName>
    <definedName name="GroundStart">#REF!</definedName>
    <definedName name="GroundStartR" localSheetId="41">#REF!</definedName>
    <definedName name="GroundStartR" localSheetId="16">#REF!</definedName>
    <definedName name="GroundStartR" localSheetId="22">#REF!</definedName>
    <definedName name="GroundStartR">#REF!</definedName>
    <definedName name="GroupDates">#N/A</definedName>
    <definedName name="GroupName">#N/A</definedName>
    <definedName name="GRResiInc" localSheetId="41">#REF!</definedName>
    <definedName name="GRResiInc" localSheetId="16">#REF!</definedName>
    <definedName name="GRResiInc" localSheetId="22">#REF!</definedName>
    <definedName name="GRResiInc">#REF!</definedName>
    <definedName name="GRStart" localSheetId="41">#REF!</definedName>
    <definedName name="GRStart" localSheetId="16">#REF!</definedName>
    <definedName name="GRStart" localSheetId="22">#REF!</definedName>
    <definedName name="GRStart">#REF!</definedName>
    <definedName name="GRTier" localSheetId="41">#REF!</definedName>
    <definedName name="GRTier" localSheetId="16">#REF!</definedName>
    <definedName name="GRTier" localSheetId="22">#REF!</definedName>
    <definedName name="GRTier">#REF!</definedName>
    <definedName name="GRTOT">#REF!</definedName>
    <definedName name="GRWBPricing" localSheetId="41">#REF!</definedName>
    <definedName name="GRWBPricing" localSheetId="16">#REF!</definedName>
    <definedName name="GRWBPricing" localSheetId="22">#REF!</definedName>
    <definedName name="GRWBPricing">#REF!</definedName>
    <definedName name="Header1" localSheetId="41">#REF!</definedName>
    <definedName name="Header1" localSheetId="16">#REF!</definedName>
    <definedName name="Header1" localSheetId="22">#REF!</definedName>
    <definedName name="Header1">#REF!</definedName>
    <definedName name="Header2">#N/A</definedName>
    <definedName name="HeaderSet1">#N/A</definedName>
    <definedName name="HeaderSet2">#N/A</definedName>
    <definedName name="HeaderSet3">#N/A</definedName>
    <definedName name="HideCostFlag" localSheetId="41">#REF!</definedName>
    <definedName name="HideCostFlag" localSheetId="16">#REF!</definedName>
    <definedName name="HideCostFlag" localSheetId="22">#REF!</definedName>
    <definedName name="HideCostFlag">#REF!</definedName>
    <definedName name="HTier" localSheetId="41">#REF!</definedName>
    <definedName name="HTier" localSheetId="16">#REF!</definedName>
    <definedName name="HTier" localSheetId="22">#REF!</definedName>
    <definedName name="HTier">#REF!</definedName>
    <definedName name="HTierR" localSheetId="41">#REF!</definedName>
    <definedName name="HTierR" localSheetId="16">#REF!</definedName>
    <definedName name="HTierR" localSheetId="22">#REF!</definedName>
    <definedName name="HTierR">#REF!</definedName>
    <definedName name="IASDistn" localSheetId="41">#REF!</definedName>
    <definedName name="IASDistn" localSheetId="16">#REF!</definedName>
    <definedName name="IASDistn" localSheetId="22">#REF!</definedName>
    <definedName name="IASDistn">#REF!</definedName>
    <definedName name="IASDistnR" localSheetId="41">#REF!</definedName>
    <definedName name="IASDistnR" localSheetId="16">#REF!</definedName>
    <definedName name="IASDistnR" localSheetId="22">#REF!</definedName>
    <definedName name="IASDistnR">#REF!</definedName>
    <definedName name="ImportDetail" localSheetId="41">#REF!</definedName>
    <definedName name="ImportDetail" localSheetId="16">#REF!</definedName>
    <definedName name="ImportDetail" localSheetId="22">#REF!</definedName>
    <definedName name="ImportDetail">#REF!</definedName>
    <definedName name="ImportOption" localSheetId="41">#REF!</definedName>
    <definedName name="ImportOption" localSheetId="16">#REF!</definedName>
    <definedName name="ImportOption" localSheetId="22">#REF!</definedName>
    <definedName name="ImportOption">#REF!</definedName>
    <definedName name="ImportOption_old" localSheetId="41">#REF!</definedName>
    <definedName name="ImportOption_old" localSheetId="16">#REF!</definedName>
    <definedName name="ImportOption_old" localSheetId="22">#REF!</definedName>
    <definedName name="ImportOption_old">#REF!</definedName>
    <definedName name="ImportSummary" localSheetId="41">#REF!</definedName>
    <definedName name="ImportSummary" localSheetId="16">#REF!</definedName>
    <definedName name="ImportSummary" localSheetId="22">#REF!</definedName>
    <definedName name="ImportSummary">#REF!</definedName>
    <definedName name="IncentiveInTier" localSheetId="41">#REF!</definedName>
    <definedName name="IncentiveInTier" localSheetId="16">#REF!</definedName>
    <definedName name="IncentiveInTier" localSheetId="22">#REF!</definedName>
    <definedName name="IncentiveInTier">#REF!</definedName>
    <definedName name="IncentiveInTierR" localSheetId="41">#REF!</definedName>
    <definedName name="IncentiveInTierR" localSheetId="16">#REF!</definedName>
    <definedName name="IncentiveInTierR" localSheetId="22">#REF!</definedName>
    <definedName name="IncentiveInTierR">#REF!</definedName>
    <definedName name="InternationalServices" localSheetId="41">#REF!,#REF!,#REF!,#REF!,#REF!,#REF!</definedName>
    <definedName name="InternationalServices" localSheetId="16">#REF!,#REF!,#REF!,#REF!,#REF!,#REF!</definedName>
    <definedName name="InternationalServices" localSheetId="22">#REF!,#REF!,#REF!,#REF!,#REF!,#REF!</definedName>
    <definedName name="InternationalServices">#REF!,#REF!,#REF!,#REF!,#REF!,#REF!</definedName>
    <definedName name="ListRateCard" localSheetId="41">#REF!</definedName>
    <definedName name="ListRateCard" localSheetId="16">#REF!</definedName>
    <definedName name="ListRateCard" localSheetId="22">#REF!</definedName>
    <definedName name="ListRateCard">#REF!</definedName>
    <definedName name="ListRateCardR" localSheetId="41">#REF!</definedName>
    <definedName name="ListRateCardR" localSheetId="16">#REF!</definedName>
    <definedName name="ListRateCardR" localSheetId="22">#REF!</definedName>
    <definedName name="ListRateCardR">#REF!</definedName>
    <definedName name="ListRates" localSheetId="41">#REF!</definedName>
    <definedName name="ListRates" localSheetId="16">#REF!</definedName>
    <definedName name="ListRates" localSheetId="22">#REF!</definedName>
    <definedName name="ListRates">#REF!</definedName>
    <definedName name="ListRatesR" localSheetId="41">#REF!</definedName>
    <definedName name="ListRatesR" localSheetId="16">#REF!</definedName>
    <definedName name="ListRatesR" localSheetId="22">#REF!</definedName>
    <definedName name="ListRatesR">#REF!</definedName>
    <definedName name="ListRPP" localSheetId="41">#REF!</definedName>
    <definedName name="ListRPP" localSheetId="16">#REF!</definedName>
    <definedName name="ListRPP" localSheetId="22">#REF!</definedName>
    <definedName name="ListRPP">#REF!</definedName>
    <definedName name="ListRPPR" localSheetId="41">#REF!</definedName>
    <definedName name="ListRPPR" localSheetId="16">#REF!</definedName>
    <definedName name="ListRPPR" localSheetId="22">#REF!</definedName>
    <definedName name="ListRPPR">#REF!</definedName>
    <definedName name="LRMCPP" localSheetId="41">#REF!</definedName>
    <definedName name="LRMCPP" localSheetId="16">#REF!</definedName>
    <definedName name="LRMCPP" localSheetId="22">#REF!</definedName>
    <definedName name="LRMCPP">#REF!</definedName>
    <definedName name="LRPPR1DA" localSheetId="41">[7]N1DASPR!#REF!</definedName>
    <definedName name="LRPPR1DA" localSheetId="16">[7]N1DASPR!#REF!</definedName>
    <definedName name="LRPPR1DA">[7]N1DASPR!#REF!</definedName>
    <definedName name="LRPPR2DA" localSheetId="41">[7]N2DASPR!#REF!</definedName>
    <definedName name="LRPPR2DA" localSheetId="16">[7]N2DASPR!#REF!</definedName>
    <definedName name="LRPPR2DA">[7]N2DASPR!#REF!</definedName>
    <definedName name="Ltier" localSheetId="41">#REF!</definedName>
    <definedName name="Ltier" localSheetId="16">#REF!</definedName>
    <definedName name="Ltier" localSheetId="22">#REF!</definedName>
    <definedName name="Ltier">#REF!</definedName>
    <definedName name="LtierR" localSheetId="41">#REF!</definedName>
    <definedName name="LtierR" localSheetId="16">#REF!</definedName>
    <definedName name="LtierR" localSheetId="22">#REF!</definedName>
    <definedName name="LtierR">#REF!</definedName>
    <definedName name="MaxCell" localSheetId="41">#REF!</definedName>
    <definedName name="MaxCell" localSheetId="16">#REF!</definedName>
    <definedName name="MaxCell" localSheetId="22">#REF!</definedName>
    <definedName name="MaxCell">#REF!</definedName>
    <definedName name="MaxCellR" localSheetId="41">#REF!</definedName>
    <definedName name="MaxCellR" localSheetId="16">#REF!</definedName>
    <definedName name="MaxCellR" localSheetId="22">#REF!</definedName>
    <definedName name="MaxCellR">#REF!</definedName>
    <definedName name="MinimumsHit" localSheetId="41">#REF!</definedName>
    <definedName name="MinimumsHit" localSheetId="16">#REF!</definedName>
    <definedName name="MinimumsHit" localSheetId="22">#REF!</definedName>
    <definedName name="MinimumsHit">#REF!</definedName>
    <definedName name="MinimumsHitR" localSheetId="41">#REF!</definedName>
    <definedName name="MinimumsHitR" localSheetId="16">#REF!</definedName>
    <definedName name="MinimumsHitR" localSheetId="22">#REF!</definedName>
    <definedName name="MinimumsHitR">#REF!</definedName>
    <definedName name="MinRPPR" localSheetId="41">#REF!</definedName>
    <definedName name="MinRPPR" localSheetId="16">#REF!</definedName>
    <definedName name="MinRPPR" localSheetId="22">#REF!</definedName>
    <definedName name="MinRPPR">#REF!</definedName>
    <definedName name="MinTierPct" localSheetId="41">#REF!</definedName>
    <definedName name="MinTierPct" localSheetId="16">#REF!</definedName>
    <definedName name="MinTierPct" localSheetId="22">#REF!</definedName>
    <definedName name="MinTierPct">#REF!</definedName>
    <definedName name="MinTierPctR" localSheetId="41">#REF!</definedName>
    <definedName name="MinTierPctR" localSheetId="16">#REF!</definedName>
    <definedName name="MinTierPctR" localSheetId="22">#REF!</definedName>
    <definedName name="MinTierPctR">#REF!</definedName>
    <definedName name="MissingData" localSheetId="41">[3]Cover!#REF!</definedName>
    <definedName name="MissingData" localSheetId="16">[3]Cover!#REF!</definedName>
    <definedName name="MissingData">[3]Cover!#REF!</definedName>
    <definedName name="NDA_Ltr" localSheetId="41">#REF!</definedName>
    <definedName name="NDA_Ltr" localSheetId="16">#REF!</definedName>
    <definedName name="NDA_Ltr" localSheetId="22">#REF!</definedName>
    <definedName name="NDA_Ltr">#REF!</definedName>
    <definedName name="NDA_Resi_Bid" localSheetId="41">#REF!</definedName>
    <definedName name="NDA_Resi_Bid" localSheetId="16">#REF!</definedName>
    <definedName name="NDA_Resi_Bid" localSheetId="22">#REF!</definedName>
    <definedName name="NDA_Resi_Bid">#REF!</definedName>
    <definedName name="NDAPkg_Wt" localSheetId="41">#REF!</definedName>
    <definedName name="NDAPkg_Wt" localSheetId="16">#REF!</definedName>
    <definedName name="NDAPkg_Wt" localSheetId="22">#REF!</definedName>
    <definedName name="NDAPkg_Wt">#REF!</definedName>
    <definedName name="NDAPkg_Zips" localSheetId="41">#REF!</definedName>
    <definedName name="NDAPkg_Zips" localSheetId="16">#REF!</definedName>
    <definedName name="NDAPkg_Zips" localSheetId="22">#REF!</definedName>
    <definedName name="NDAPkg_Zips">#REF!</definedName>
    <definedName name="NetRows1" localSheetId="41">#REF!</definedName>
    <definedName name="NetRows1" localSheetId="16">#REF!</definedName>
    <definedName name="NetRows1" localSheetId="22">#REF!</definedName>
    <definedName name="NetRows1">#REF!</definedName>
    <definedName name="NetRows2" localSheetId="41">#REF!</definedName>
    <definedName name="NetRows2" localSheetId="16">#REF!</definedName>
    <definedName name="NetRows2" localSheetId="22">#REF!</definedName>
    <definedName name="NetRows2">#REF!</definedName>
    <definedName name="NetRows3" localSheetId="41">#REF!</definedName>
    <definedName name="NetRows3" localSheetId="16">#REF!</definedName>
    <definedName name="NetRows3" localSheetId="22">#REF!</definedName>
    <definedName name="NetRows3">#REF!</definedName>
    <definedName name="NewVol" localSheetId="41">#REF!</definedName>
    <definedName name="NewVol" localSheetId="16">#REF!</definedName>
    <definedName name="NewVol" localSheetId="22">#REF!</definedName>
    <definedName name="NewVol">#REF!</definedName>
    <definedName name="NewVolR" localSheetId="41">#REF!</definedName>
    <definedName name="NewVolR" localSheetId="16">#REF!</definedName>
    <definedName name="NewVolR" localSheetId="22">#REF!</definedName>
    <definedName name="NewVolR">#REF!</definedName>
    <definedName name="Next_Day_Air_Letter_Blended" localSheetId="41">#REF!,#REF!</definedName>
    <definedName name="Next_Day_Air_Letter_Blended" localSheetId="16">#REF!,#REF!</definedName>
    <definedName name="Next_Day_Air_Letter_Blended" localSheetId="22">#REF!,#REF!</definedName>
    <definedName name="Next_Day_Air_Letter_Blended">#REF!,#REF!</definedName>
    <definedName name="NumCells" localSheetId="41">#REF!</definedName>
    <definedName name="NumCells" localSheetId="16">#REF!</definedName>
    <definedName name="NumCells" localSheetId="22">#REF!</definedName>
    <definedName name="NumCells">#REF!</definedName>
    <definedName name="NumCellsR" localSheetId="41">#REF!</definedName>
    <definedName name="NumCellsR" localSheetId="16">#REF!</definedName>
    <definedName name="NumCellsR" localSheetId="22">#REF!</definedName>
    <definedName name="NumCellsR">#REF!</definedName>
    <definedName name="NumMinimumCells" localSheetId="41">#REF!</definedName>
    <definedName name="NumMinimumCells" localSheetId="16">#REF!</definedName>
    <definedName name="NumMinimumCells" localSheetId="22">#REF!</definedName>
    <definedName name="NumMinimumCells">#REF!</definedName>
    <definedName name="NumMinimumCellsR" localSheetId="41">#REF!</definedName>
    <definedName name="NumMinimumCellsR" localSheetId="16">#REF!</definedName>
    <definedName name="NumMinimumCellsR" localSheetId="22">#REF!</definedName>
    <definedName name="NumMinimumCellsR">#REF!</definedName>
    <definedName name="Page1ExtServ">#N/A</definedName>
    <definedName name="Page2ExtServ">#N/A</definedName>
    <definedName name="Page3ExtServ">#N/A</definedName>
    <definedName name="PageBreak" localSheetId="41">#REF!</definedName>
    <definedName name="PageBreak" localSheetId="16">#REF!</definedName>
    <definedName name="PageBreak" localSheetId="22">#REF!</definedName>
    <definedName name="PageBreak">#REF!</definedName>
    <definedName name="PageBreak1">#N/A</definedName>
    <definedName name="PageBreak2">#N/A</definedName>
    <definedName name="Pcs_Shp">'[8]Sample Dist'!$E$9</definedName>
    <definedName name="PctNew" localSheetId="41">#REF!</definedName>
    <definedName name="PctNew" localSheetId="16">#REF!</definedName>
    <definedName name="PctNew" localSheetId="22">#REF!</definedName>
    <definedName name="PctNew">#REF!</definedName>
    <definedName name="PctNewR" localSheetId="41">#REF!</definedName>
    <definedName name="PctNewR" localSheetId="16">#REF!</definedName>
    <definedName name="PctNewR" localSheetId="22">#REF!</definedName>
    <definedName name="PctNewR">#REF!</definedName>
    <definedName name="PctRuralDAS" localSheetId="41">#REF!</definedName>
    <definedName name="PctRuralDAS" localSheetId="16">#REF!</definedName>
    <definedName name="PctRuralDAS" localSheetId="22">#REF!</definedName>
    <definedName name="PctRuralDAS">#REF!</definedName>
    <definedName name="PctRuralDASR" localSheetId="41">#REF!</definedName>
    <definedName name="PctRuralDASR" localSheetId="16">#REF!</definedName>
    <definedName name="PctRuralDASR" localSheetId="22">#REF!</definedName>
    <definedName name="PctRuralDASR">#REF!</definedName>
    <definedName name="PctSuperRuralDAS" localSheetId="41">#REF!</definedName>
    <definedName name="PctSuperRuralDAS" localSheetId="16">#REF!</definedName>
    <definedName name="PctSuperRuralDAS" localSheetId="22">#REF!</definedName>
    <definedName name="PctSuperRuralDAS">#REF!</definedName>
    <definedName name="PctSuperRuralDASR" localSheetId="41">#REF!</definedName>
    <definedName name="PctSuperRuralDASR" localSheetId="16">#REF!</definedName>
    <definedName name="PctSuperRuralDASR" localSheetId="22">#REF!</definedName>
    <definedName name="PctSuperRuralDASR">#REF!</definedName>
    <definedName name="PERINC">#REF!</definedName>
    <definedName name="POLPricingOption">[5]Master!$AB$12</definedName>
    <definedName name="POPricingOption">[5]Master!$AB$13</definedName>
    <definedName name="_xlnm.Print_Area" localSheetId="12">'2DA AM Exclusive'!$A$1:$H$157</definedName>
    <definedName name="_xlnm.Print_Area" localSheetId="11">'2DA Exclusive'!$A$1:$K$157,'2DA Exclusive'!$M$1:$W$157</definedName>
    <definedName name="_xlnm.Print_Area" localSheetId="13">'3DS Exclusive'!$A$1:$H$158,'3DS Exclusive'!$J$1:$Q$158</definedName>
    <definedName name="_xlnm.Print_Area" localSheetId="36">'Country Grouping PR'!$A$1:$G$214</definedName>
    <definedName name="_xlnm.Print_Area" localSheetId="15">'CWT '!$A$1:$K$52</definedName>
    <definedName name="_xlnm.Print_Area" localSheetId="19">'DOM PR-NDA'!#REF!</definedName>
    <definedName name="_xlnm.Print_Area" localSheetId="20">'Domestic Standard PR'!$A$1:$K$163</definedName>
    <definedName name="_xlnm.Print_Area" localSheetId="27">'E-Standard '!$A$1:$G$101</definedName>
    <definedName name="_xlnm.Print_Area" localSheetId="25">'E-XPD Doc Pkg '!$B$1:$AE$93</definedName>
    <definedName name="_xlnm.Print_Area" localSheetId="39">'Expedited PR'!$A$2:$L$107</definedName>
    <definedName name="_xlnm.Print_Area" localSheetId="22">'E-XPR AK HI'!$A$1:$Q$95</definedName>
    <definedName name="_xlnm.Print_Area" localSheetId="21">'E-XPR Ltr Pak Doc Pkg '!$B$1:$Q$95</definedName>
    <definedName name="_xlnm.Print_Area" localSheetId="37">'Express PR'!$A$2:$L$108</definedName>
    <definedName name="_xlnm.Print_Area" localSheetId="38">'Express Saver PR'!$A$2:$L$108</definedName>
    <definedName name="_xlnm.Print_Area" localSheetId="23">'E-XSV Ltr Pak Doc Pkg'!$B$1:$S$95</definedName>
    <definedName name="_xlnm.Print_Area" localSheetId="43">'Grd FSC &amp; Language'!$A$1:$J$62</definedName>
    <definedName name="_xlnm.Print_Area" localSheetId="14">'Ground Exclusive'!$A$1:$K$157,'Ground Exclusive'!$M$1:$W$157</definedName>
    <definedName name="_xlnm.Print_Area" localSheetId="2">'International Accessorials'!$A$1:$B$39</definedName>
    <definedName name="_xlnm.Print_Area" localSheetId="35">'I-Standard '!$A$1:$D$93</definedName>
    <definedName name="_xlnm.Print_Area" localSheetId="33">'I-XPD Doc Pkg  '!$A$1:$AC$92,'I-XPD Doc Pkg  '!$A$95:$R$185</definedName>
    <definedName name="_xlnm.Print_Area" localSheetId="29">'I-XPR Ltr Doc Pkg &amp; LN '!$A$1:$S$191</definedName>
    <definedName name="_xlnm.Print_Area" localSheetId="31">'I-XSV Ltr Doc Pkg '!$A$1:$Q$94,'I-XSV Ltr Doc Pkg '!$A$96:$S$188</definedName>
    <definedName name="_xlnm.Print_Area" localSheetId="10">'ND Svr Exclusive'!$A$1:$Q$157</definedName>
    <definedName name="_xlnm.Print_Area" localSheetId="8">'NDA Exclusive'!$A$1:$W$157</definedName>
    <definedName name="_xlnm.Print_Area">#REF!</definedName>
    <definedName name="Print_AreaR" localSheetId="41">#REF!</definedName>
    <definedName name="Print_AreaR" localSheetId="16">#REF!</definedName>
    <definedName name="Print_AreaR" localSheetId="22">#REF!</definedName>
    <definedName name="Print_AreaR">#REF!</definedName>
    <definedName name="_xlnm.Print_Titles" localSheetId="12">'2DA AM Exclusive'!$1:$5</definedName>
    <definedName name="_xlnm.Print_Titles" localSheetId="11">'2DA Exclusive'!$1:$5</definedName>
    <definedName name="_xlnm.Print_Titles" localSheetId="13">'3DS Exclusive'!$2:$6</definedName>
    <definedName name="_xlnm.Print_Titles" localSheetId="27">'E-Standard '!$2:$5</definedName>
    <definedName name="_xlnm.Print_Titles" localSheetId="25">'E-XPD Doc Pkg '!$2:$5</definedName>
    <definedName name="_xlnm.Print_Titles" localSheetId="22">'E-XPR AK HI'!$1:$5</definedName>
    <definedName name="_xlnm.Print_Titles" localSheetId="21">'E-XPR Ltr Pak Doc Pkg '!$1:$5</definedName>
    <definedName name="_xlnm.Print_Titles" localSheetId="23">'E-XSV Ltr Pak Doc Pkg'!$1:$5</definedName>
    <definedName name="_xlnm.Print_Titles" localSheetId="14">'Ground Exclusive'!$1:$5</definedName>
    <definedName name="_xlnm.Print_Titles" localSheetId="35">'I-Standard '!$2:$5</definedName>
    <definedName name="_xlnm.Print_Titles" localSheetId="10">'ND Svr Exclusive'!$1:$5</definedName>
    <definedName name="_xlnm.Print_Titles" localSheetId="8">'NDA Exclusive'!$1:$5</definedName>
    <definedName name="_xlnm.Print_Titles">#N/A</definedName>
    <definedName name="ProgramVersion">#N/A</definedName>
    <definedName name="PS10AvgWgtPce">#N/A</definedName>
    <definedName name="PS10AvgZone">#N/A</definedName>
    <definedName name="PS10ComDeliveryDensity">#N/A</definedName>
    <definedName name="PS10CubeFactor">#N/A</definedName>
    <definedName name="PS10Dimmed">#N/A</definedName>
    <definedName name="PS10Duration">#N/A</definedName>
    <definedName name="PS10DurationListRev">#N/A</definedName>
    <definedName name="PS10DurationNetRev">#N/A</definedName>
    <definedName name="PS10EffectiveOff">#N/A</definedName>
    <definedName name="PS10IncentStruct">#N/A</definedName>
    <definedName name="PS10ListRevPce">#N/A</definedName>
    <definedName name="PS10NetRevPce">#N/A</definedName>
    <definedName name="PS10PctCom">#N/A</definedName>
    <definedName name="PS10ResDeliveryDensity">#N/A</definedName>
    <definedName name="PS10ShipmentWeight">#N/A</definedName>
    <definedName name="PS10ShipperCount">#N/A</definedName>
    <definedName name="PS10WeeklyListRev">#N/A</definedName>
    <definedName name="PS10WeeklyNetRev">#N/A</definedName>
    <definedName name="PS10WeeklyVolume">#N/A</definedName>
    <definedName name="PS11AvgWgtPce">#N/A</definedName>
    <definedName name="PS11AvgZone">#N/A</definedName>
    <definedName name="PS11ComDeliveryDensity">#N/A</definedName>
    <definedName name="PS11CubeFactor">#N/A</definedName>
    <definedName name="PS11Dimmed">#N/A</definedName>
    <definedName name="PS11Duration">#N/A</definedName>
    <definedName name="PS11DurationListRev">#N/A</definedName>
    <definedName name="PS11DurationNetRev">#N/A</definedName>
    <definedName name="PS11EffectiveOff">#N/A</definedName>
    <definedName name="PS11IncentStruct">#N/A</definedName>
    <definedName name="PS11ListRevPce">#N/A</definedName>
    <definedName name="PS11NetRevPce">#N/A</definedName>
    <definedName name="PS11PctCom">#N/A</definedName>
    <definedName name="PS11ResDeliveryDensity">#N/A</definedName>
    <definedName name="PS11ShipmentWeight">#N/A</definedName>
    <definedName name="PS11ShipperCount">#N/A</definedName>
    <definedName name="PS11WeeklyListRev">#N/A</definedName>
    <definedName name="PS11WeeklyNetRev">#N/A</definedName>
    <definedName name="PS11WeeklyVolume">#N/A</definedName>
    <definedName name="PS12AvgWgtPce">#N/A</definedName>
    <definedName name="PS12AvgZone">#N/A</definedName>
    <definedName name="PS12ComDeliveryDensity">#N/A</definedName>
    <definedName name="PS12CubeFactor">#N/A</definedName>
    <definedName name="PS12Dimmed">#N/A</definedName>
    <definedName name="PS12Duration">#N/A</definedName>
    <definedName name="PS12DurationListRev">#N/A</definedName>
    <definedName name="PS12DurationNetRev">#N/A</definedName>
    <definedName name="PS12EffectiveOff">#N/A</definedName>
    <definedName name="PS12IncentStruct">#N/A</definedName>
    <definedName name="PS12ListRevPce">#N/A</definedName>
    <definedName name="PS12NetRevPce">#N/A</definedName>
    <definedName name="PS12PctCom">#N/A</definedName>
    <definedName name="PS12ResDeliveryDensity">#N/A</definedName>
    <definedName name="PS12ShipmentWeight">#N/A</definedName>
    <definedName name="PS12ShipperCount">#N/A</definedName>
    <definedName name="PS12WeeklyListRev">#N/A</definedName>
    <definedName name="PS12WeeklyNetRev">#N/A</definedName>
    <definedName name="PS12WeeklyVolume">#N/A</definedName>
    <definedName name="PS13AvgWgtPce">#N/A</definedName>
    <definedName name="PS13AvgZone">#N/A</definedName>
    <definedName name="PS13ComDeliveryDensity">#N/A</definedName>
    <definedName name="PS13CubeFactor">#N/A</definedName>
    <definedName name="PS13Dimmed">#N/A</definedName>
    <definedName name="PS13Duration">#N/A</definedName>
    <definedName name="PS13DurationListRev">#N/A</definedName>
    <definedName name="PS13DurationNetRev">#N/A</definedName>
    <definedName name="PS13EffectiveOff">#N/A</definedName>
    <definedName name="PS13IncentStruct">#N/A</definedName>
    <definedName name="PS13ListRevPce">#N/A</definedName>
    <definedName name="PS13NetRevPce">#N/A</definedName>
    <definedName name="PS13PctCom">#N/A</definedName>
    <definedName name="PS13ResDeliveryDensity">#N/A</definedName>
    <definedName name="PS13ShipmentWeight">#N/A</definedName>
    <definedName name="PS13ShipperCount">#N/A</definedName>
    <definedName name="PS13WeeklyListRev">#N/A</definedName>
    <definedName name="PS13WeeklyNetRev">#N/A</definedName>
    <definedName name="PS13WeeklyVolume">#N/A</definedName>
    <definedName name="PS14AvgWgtPce">#N/A</definedName>
    <definedName name="PS14AvgZone">#N/A</definedName>
    <definedName name="PS14ComDeliveryDensity">#N/A</definedName>
    <definedName name="PS14CubeFactor">#N/A</definedName>
    <definedName name="PS14Dimmed">#N/A</definedName>
    <definedName name="PS14Duration">#N/A</definedName>
    <definedName name="PS14DurationListRev">#N/A</definedName>
    <definedName name="PS14DurationNetRev">#N/A</definedName>
    <definedName name="PS14EffectiveOff">#N/A</definedName>
    <definedName name="PS14IncentStruct">#N/A</definedName>
    <definedName name="PS14ListRevPce">#N/A</definedName>
    <definedName name="PS14NetRevPce">#N/A</definedName>
    <definedName name="PS14PctCom">#N/A</definedName>
    <definedName name="PS14ResDeliveryDensity">#N/A</definedName>
    <definedName name="PS14ShipmentWeight">#N/A</definedName>
    <definedName name="PS14ShipperCount">#N/A</definedName>
    <definedName name="PS14WeeklyListRev">#N/A</definedName>
    <definedName name="PS14WeeklyNetRev">#N/A</definedName>
    <definedName name="PS14WeeklyVolume">#N/A</definedName>
    <definedName name="PS15AvgWgtPce">#N/A</definedName>
    <definedName name="PS15AvgZone">#N/A</definedName>
    <definedName name="PS15ComDeliveryDensity">#N/A</definedName>
    <definedName name="PS15CubeFactor">#N/A</definedName>
    <definedName name="PS15Dimmed">#N/A</definedName>
    <definedName name="PS15Duration">#N/A</definedName>
    <definedName name="PS15DurationListRev">#N/A</definedName>
    <definedName name="PS15DurationNetRev">#N/A</definedName>
    <definedName name="PS15EffectiveOff">#N/A</definedName>
    <definedName name="PS15IncentStruct">#N/A</definedName>
    <definedName name="PS15ListRevPce">#N/A</definedName>
    <definedName name="PS15NetRevPce">#N/A</definedName>
    <definedName name="PS15PctCom">#N/A</definedName>
    <definedName name="PS15ResDeliveryDensity">#N/A</definedName>
    <definedName name="PS15ShipmentWeight">#N/A</definedName>
    <definedName name="PS15ShipperCount">#N/A</definedName>
    <definedName name="PS15WeeklyListRev">#N/A</definedName>
    <definedName name="PS15WeeklyNetRev">#N/A</definedName>
    <definedName name="PS15WeeklyVolume">#N/A</definedName>
    <definedName name="PS16AvgWgtPce">#N/A</definedName>
    <definedName name="PS16AvgZone">#N/A</definedName>
    <definedName name="PS16ComDeliveryDensity">#N/A</definedName>
    <definedName name="PS16CubeFactor">#N/A</definedName>
    <definedName name="PS16Dimmed">#N/A</definedName>
    <definedName name="PS16Duration">#N/A</definedName>
    <definedName name="PS16DurationListRev">#N/A</definedName>
    <definedName name="PS16DurationNetRev">#N/A</definedName>
    <definedName name="PS16EffectiveOff">#N/A</definedName>
    <definedName name="PS16IncentStruct">#N/A</definedName>
    <definedName name="PS16ListRevPce">#N/A</definedName>
    <definedName name="PS16NetRevPce">#N/A</definedName>
    <definedName name="PS16PctCom">#N/A</definedName>
    <definedName name="PS16ResDeliveryDensity">#N/A</definedName>
    <definedName name="PS16ShipmentWeight">#N/A</definedName>
    <definedName name="PS16ShipperCount">#N/A</definedName>
    <definedName name="PS16WeeklyListRev">#N/A</definedName>
    <definedName name="PS16WeeklyNetRev">#N/A</definedName>
    <definedName name="PS16WeeklyVolume">#N/A</definedName>
    <definedName name="PS17AvgWgtPce">#N/A</definedName>
    <definedName name="PS17AvgZone">#N/A</definedName>
    <definedName name="PS17ComDeliveryDensity">#N/A</definedName>
    <definedName name="PS17CubeFactor">#N/A</definedName>
    <definedName name="PS17Dimmed">#N/A</definedName>
    <definedName name="PS17Duration">#N/A</definedName>
    <definedName name="PS17DurationListRev">#N/A</definedName>
    <definedName name="PS17DurationNetRev">#N/A</definedName>
    <definedName name="PS17EffectiveOff">#N/A</definedName>
    <definedName name="PS17IncentStruct">#N/A</definedName>
    <definedName name="PS17ListRevPce">#N/A</definedName>
    <definedName name="PS17NetRevPce">#N/A</definedName>
    <definedName name="PS17PctCom">#N/A</definedName>
    <definedName name="PS17ResDeliveryDensity">#N/A</definedName>
    <definedName name="PS17ShipmentWeight">#N/A</definedName>
    <definedName name="PS17ShipperCount">#N/A</definedName>
    <definedName name="PS17WeeklyListRev">#N/A</definedName>
    <definedName name="PS17WeeklyNetRev">#N/A</definedName>
    <definedName name="PS17WeeklyVolume">#N/A</definedName>
    <definedName name="PS18AvgWgtPce">#N/A</definedName>
    <definedName name="PS18AvgZone">#N/A</definedName>
    <definedName name="PS18ComDeliveryDensity">#N/A</definedName>
    <definedName name="PS18CubeFactor">#N/A</definedName>
    <definedName name="PS18Dimmed">#N/A</definedName>
    <definedName name="PS18Duration">#N/A</definedName>
    <definedName name="PS18DurationListRev">#N/A</definedName>
    <definedName name="PS18DurationNetRev">#N/A</definedName>
    <definedName name="PS18EffectiveOff">#N/A</definedName>
    <definedName name="PS18IncentStruct">#N/A</definedName>
    <definedName name="PS18ListRevPce">#N/A</definedName>
    <definedName name="PS18NetRevPce">#N/A</definedName>
    <definedName name="PS18PctCom">#N/A</definedName>
    <definedName name="PS18ResDeliveryDensity">#N/A</definedName>
    <definedName name="PS18ShipmentWeight">#N/A</definedName>
    <definedName name="PS18ShipperCount">#N/A</definedName>
    <definedName name="PS18WeeklyListRev">#N/A</definedName>
    <definedName name="PS18WeeklyNetRev">#N/A</definedName>
    <definedName name="PS18WeeklyVolume">#N/A</definedName>
    <definedName name="PS19AvgWgtPce">#N/A</definedName>
    <definedName name="PS19AvgZone">#N/A</definedName>
    <definedName name="PS19ComDeliveryDensity">#N/A</definedName>
    <definedName name="PS19CubeFactor">#N/A</definedName>
    <definedName name="PS19Dimmed">#N/A</definedName>
    <definedName name="PS19Duration">#N/A</definedName>
    <definedName name="PS19DurationListRev">#N/A</definedName>
    <definedName name="PS19DurationNetRev">#N/A</definedName>
    <definedName name="PS19EffectiveOff">#N/A</definedName>
    <definedName name="PS19IncentStruct">#N/A</definedName>
    <definedName name="PS19ListRevPce">#N/A</definedName>
    <definedName name="PS19NetRevPce">#N/A</definedName>
    <definedName name="PS19PctCom">#N/A</definedName>
    <definedName name="PS19ResDeliveryDensity">#N/A</definedName>
    <definedName name="PS19ShipmentWeight">#N/A</definedName>
    <definedName name="PS19ShipperCount">#N/A</definedName>
    <definedName name="PS19WeeklyListRev">#N/A</definedName>
    <definedName name="PS19WeeklyNetRev">#N/A</definedName>
    <definedName name="PS19WeeklyVolume">#N/A</definedName>
    <definedName name="PS20AvgWgtPce">#N/A</definedName>
    <definedName name="PS20AvgZone">#N/A</definedName>
    <definedName name="PS20ComDeliveryDensity">#N/A</definedName>
    <definedName name="PS20CubeFactor">#N/A</definedName>
    <definedName name="PS20Dimmed">#N/A</definedName>
    <definedName name="PS20Duration">#N/A</definedName>
    <definedName name="PS20DurationListRev">#N/A</definedName>
    <definedName name="PS20DurationNetRev">#N/A</definedName>
    <definedName name="PS20EffectiveOff">#N/A</definedName>
    <definedName name="PS20IncentStruct">#N/A</definedName>
    <definedName name="PS20ListRevPce">#N/A</definedName>
    <definedName name="PS20NetRevPce">#N/A</definedName>
    <definedName name="PS20PctCom">#N/A</definedName>
    <definedName name="PS20ResDeliveryDensity">#N/A</definedName>
    <definedName name="PS20ShipmentWeight">#N/A</definedName>
    <definedName name="PS20ShipperCount">#N/A</definedName>
    <definedName name="PS20WeeklyListRev">#N/A</definedName>
    <definedName name="PS20WeeklyNetRev">#N/A</definedName>
    <definedName name="PS20WeeklyVolume">#N/A</definedName>
    <definedName name="PS21AvgWgtPce">#N/A</definedName>
    <definedName name="PS21AvgZone">#N/A</definedName>
    <definedName name="PS21ComDeliveryDensity">#N/A</definedName>
    <definedName name="PS21CubeFactor">#N/A</definedName>
    <definedName name="PS21Duration">#N/A</definedName>
    <definedName name="PS21DurationListRev">#N/A</definedName>
    <definedName name="PS21DurationNetRev">#N/A</definedName>
    <definedName name="PS21EffectiveOff">#N/A</definedName>
    <definedName name="PS21IncentStruct">#N/A</definedName>
    <definedName name="PS21ListRevPce">#N/A</definedName>
    <definedName name="PS21NetRevPce">#N/A</definedName>
    <definedName name="PS21PctCom">#N/A</definedName>
    <definedName name="PS21ResDeliveryDensity">#N/A</definedName>
    <definedName name="PS21ShipperCount">#N/A</definedName>
    <definedName name="PS21WeeklyListRev">#N/A</definedName>
    <definedName name="PS21WeeklyNetRev">#N/A</definedName>
    <definedName name="PS21WeeklyVolume">#N/A</definedName>
    <definedName name="PS4AvgWgtPce">#N/A</definedName>
    <definedName name="PS4AvgZone">#N/A</definedName>
    <definedName name="PS4ComDeliveryDensity">#N/A</definedName>
    <definedName name="PS4CubeFactor">#N/A</definedName>
    <definedName name="PS4Dimmed">#N/A</definedName>
    <definedName name="PS4Duration">#N/A</definedName>
    <definedName name="PS4DurationListRev">#N/A</definedName>
    <definedName name="PS4DurationNetRev">#N/A</definedName>
    <definedName name="PS4EffectiveOff">#N/A</definedName>
    <definedName name="PS4IncentStruct">#N/A</definedName>
    <definedName name="PS4ListRevPce">#N/A</definedName>
    <definedName name="PS4NetRevPce">#N/A</definedName>
    <definedName name="PS4PctCom">#N/A</definedName>
    <definedName name="PS4ResDeliveryDensity">#N/A</definedName>
    <definedName name="PS4ShipmentWeight">#N/A</definedName>
    <definedName name="PS4ShipperCount">#N/A</definedName>
    <definedName name="PS4WeeklyListRev">#N/A</definedName>
    <definedName name="PS4WeeklyNetRev">#N/A</definedName>
    <definedName name="PS4WeeklyVolume">#N/A</definedName>
    <definedName name="PS5AvgWgtPce">#N/A</definedName>
    <definedName name="PS5AvgZone">#N/A</definedName>
    <definedName name="PS5ComDeliveryDensity">#N/A</definedName>
    <definedName name="PS5CubeFactor">#N/A</definedName>
    <definedName name="PS5Dimmed">#N/A</definedName>
    <definedName name="PS5Duration">#N/A</definedName>
    <definedName name="PS5DurationListRev">#N/A</definedName>
    <definedName name="PS5DurationNetRev">#N/A</definedName>
    <definedName name="PS5EffectiveOff">#N/A</definedName>
    <definedName name="PS5IncentStruct">#N/A</definedName>
    <definedName name="PS5ListRevPce">#N/A</definedName>
    <definedName name="PS5NetRevPce">#N/A</definedName>
    <definedName name="PS5PctCom">#N/A</definedName>
    <definedName name="PS5ResDeliveryDensity">#N/A</definedName>
    <definedName name="PS5ShipmentWeight">#N/A</definedName>
    <definedName name="PS5ShipperCount">#N/A</definedName>
    <definedName name="PS5WeeklyListRev">#N/A</definedName>
    <definedName name="PS5WeeklyNetRev">#N/A</definedName>
    <definedName name="PS5WeeklyVolume">#N/A</definedName>
    <definedName name="PS6AvgWgtPce">#N/A</definedName>
    <definedName name="PS6AvgZone">#N/A</definedName>
    <definedName name="PS6ComDeliveryDensity">#N/A</definedName>
    <definedName name="PS6CubeFactor">#N/A</definedName>
    <definedName name="PS6Dimmed">#N/A</definedName>
    <definedName name="PS6Duration">#N/A</definedName>
    <definedName name="PS6DurationListRev">#N/A</definedName>
    <definedName name="PS6DurationNetRev">#N/A</definedName>
    <definedName name="PS6EffectiveOff">#N/A</definedName>
    <definedName name="PS6IncentStruct">#N/A</definedName>
    <definedName name="PS6ListRevPce">#N/A</definedName>
    <definedName name="PS6NetRevPce">#N/A</definedName>
    <definedName name="PS6PctCom">#N/A</definedName>
    <definedName name="PS6ResDeliveryDensity">#N/A</definedName>
    <definedName name="PS6ShipmentWeight">#N/A</definedName>
    <definedName name="PS6ShipperCount">#N/A</definedName>
    <definedName name="PS6WeeklyListRev">#N/A</definedName>
    <definedName name="PS6WeeklyNetRev">#N/A</definedName>
    <definedName name="PS6WeeklyVolume">#N/A</definedName>
    <definedName name="PS7AvgWgtPce">#N/A</definedName>
    <definedName name="PS7AvgZone">#N/A</definedName>
    <definedName name="PS7ComDeliveryDensity">#N/A</definedName>
    <definedName name="PS7CubeFactor">#N/A</definedName>
    <definedName name="PS7Dimmed">#N/A</definedName>
    <definedName name="PS7Duration">#N/A</definedName>
    <definedName name="PS7DurationListRev">#N/A</definedName>
    <definedName name="PS7DurationNetRev">#N/A</definedName>
    <definedName name="PS7EffectiveOff">#N/A</definedName>
    <definedName name="PS7IncentStruct">#N/A</definedName>
    <definedName name="PS7ListRevPce">#N/A</definedName>
    <definedName name="PS7NetRevPce">#N/A</definedName>
    <definedName name="PS7PctCom">#N/A</definedName>
    <definedName name="PS7ResDeliveryDensity">#N/A</definedName>
    <definedName name="PS7ShipmentWeight">#N/A</definedName>
    <definedName name="PS7ShipperCount">#N/A</definedName>
    <definedName name="PS7WeeklyListRev">#N/A</definedName>
    <definedName name="PS7WeeklyNetRev">#N/A</definedName>
    <definedName name="PS7WeeklyVolume">#N/A</definedName>
    <definedName name="PS8AvgWgtPce">#N/A</definedName>
    <definedName name="PS8AvgZone">#N/A</definedName>
    <definedName name="PS8ComDeliveryDensity">#N/A</definedName>
    <definedName name="PS8CubeFactor">#N/A</definedName>
    <definedName name="PS8Dimmed">#N/A</definedName>
    <definedName name="PS8Duration">#N/A</definedName>
    <definedName name="PS8DurationListRev">#N/A</definedName>
    <definedName name="PS8DurationNetRev">#N/A</definedName>
    <definedName name="PS8EffectiveOff">#N/A</definedName>
    <definedName name="PS8IncentStruct">#N/A</definedName>
    <definedName name="PS8ListRevPce">#N/A</definedName>
    <definedName name="PS8NetRevPce">#N/A</definedName>
    <definedName name="PS8PctCom">#N/A</definedName>
    <definedName name="PS8ResDeliveryDensity">#N/A</definedName>
    <definedName name="PS8ShipmentWeight">#N/A</definedName>
    <definedName name="PS8ShipperCount">#N/A</definedName>
    <definedName name="PS8WeeklyListRev">#N/A</definedName>
    <definedName name="PS8WeeklyNetRev">#N/A</definedName>
    <definedName name="PS8WeeklyVolume">#N/A</definedName>
    <definedName name="PS9AvgWgtPce">#N/A</definedName>
    <definedName name="PS9AvgZone">#N/A</definedName>
    <definedName name="PS9ComDeliveryDensity">#N/A</definedName>
    <definedName name="PS9CubeFactor">#N/A</definedName>
    <definedName name="PS9Dimmed">#N/A</definedName>
    <definedName name="PS9Duration">#N/A</definedName>
    <definedName name="PS9DurationListRev">#N/A</definedName>
    <definedName name="PS9DurationNetRev">#N/A</definedName>
    <definedName name="PS9EffectiveOff">#N/A</definedName>
    <definedName name="PS9IncentStruct">#N/A</definedName>
    <definedName name="PS9ListRevPce">#N/A</definedName>
    <definedName name="PS9NetRevPce">#N/A</definedName>
    <definedName name="PS9PctCom">#N/A</definedName>
    <definedName name="PS9ResDeliveryDensity">#N/A</definedName>
    <definedName name="PS9ShipmentWeight">#N/A</definedName>
    <definedName name="PS9ShipperCount">#N/A</definedName>
    <definedName name="PS9WeeklyListRev">#N/A</definedName>
    <definedName name="PS9WeeklyNetRev">#N/A</definedName>
    <definedName name="PS9WeeklyVolume">#N/A</definedName>
    <definedName name="RATE">#REF!</definedName>
    <definedName name="RecTier" localSheetId="41">#REF!</definedName>
    <definedName name="RecTier" localSheetId="16">#REF!</definedName>
    <definedName name="RecTier" localSheetId="22">#REF!</definedName>
    <definedName name="RecTier">#REF!</definedName>
    <definedName name="RecTierR" localSheetId="41">#REF!</definedName>
    <definedName name="RecTierR" localSheetId="16">#REF!</definedName>
    <definedName name="RecTierR" localSheetId="22">#REF!</definedName>
    <definedName name="RecTierR">#REF!</definedName>
    <definedName name="ReportArea">#N/A</definedName>
    <definedName name="ReqCellByCell" localSheetId="41">#REF!</definedName>
    <definedName name="ReqCellByCell" localSheetId="16">#REF!</definedName>
    <definedName name="ReqCellByCell" localSheetId="22">#REF!</definedName>
    <definedName name="ReqCellByCell">#REF!</definedName>
    <definedName name="ReqCellByCellR" localSheetId="41">#REF!</definedName>
    <definedName name="ReqCellByCellR" localSheetId="16">#REF!</definedName>
    <definedName name="ReqCellByCellR" localSheetId="22">#REF!</definedName>
    <definedName name="ReqCellByCellR">#REF!</definedName>
    <definedName name="ReqInc" localSheetId="41">#REF!</definedName>
    <definedName name="ReqInc" localSheetId="16">#REF!</definedName>
    <definedName name="ReqInc" localSheetId="22">#REF!</definedName>
    <definedName name="ReqInc">#REF!</definedName>
    <definedName name="ReqIncR" localSheetId="41">#REF!</definedName>
    <definedName name="ReqIncR" localSheetId="16">#REF!</definedName>
    <definedName name="ReqIncR" localSheetId="22">#REF!</definedName>
    <definedName name="ReqIncR">#REF!</definedName>
    <definedName name="RequiredFields_Cover">[3]Cover!$I$21:$I$28,[3]Cover!$C$8:$C$9,[3]Cover!$C$13:$C$14,[3]Cover!$C$5,[3]Cover!$I$5,[3]Cover!$I$13:$I$14,[3]Cover!$I$7:$I$8</definedName>
    <definedName name="ResiAirVolume">'[3]Shipper Volume'!$A$13:$IV$14,'[3]Shipper Volume'!$A$17:$IV$18,'[3]Shipper Volume'!$A$21:$IV$22,'[3]Shipper Volume'!$A$25:$IV$26</definedName>
    <definedName name="ResiDisplay" localSheetId="28">'[6]Ground '!#REF!</definedName>
    <definedName name="ResiDisplay" localSheetId="26">'[6]Ground '!#REF!</definedName>
    <definedName name="ResiDisplay" localSheetId="22">'[6]Ground '!#REF!</definedName>
    <definedName name="ResiDisplay" localSheetId="24">'[6]Ground '!#REF!</definedName>
    <definedName name="ResiDisplay" localSheetId="34">'[6]Ground '!#REF!</definedName>
    <definedName name="ResiDisplay" localSheetId="30">'[6]Ground '!#REF!</definedName>
    <definedName name="ResiDisplay" localSheetId="32">'[6]Ground '!#REF!</definedName>
    <definedName name="ResiDisplay">'[6]Ground '!#REF!</definedName>
    <definedName name="ResiSurcharge" localSheetId="41">#REF!</definedName>
    <definedName name="ResiSurcharge" localSheetId="16">#REF!</definedName>
    <definedName name="ResiSurcharge" localSheetId="22">#REF!</definedName>
    <definedName name="ResiSurcharge">#REF!</definedName>
    <definedName name="ResiSurchargeR" localSheetId="41">#REF!</definedName>
    <definedName name="ResiSurchargeR" localSheetId="16">#REF!</definedName>
    <definedName name="ResiSurchargeR" localSheetId="22">#REF!</definedName>
    <definedName name="ResiSurchargeR">#REF!</definedName>
    <definedName name="RPPAdj" localSheetId="41">#REF!</definedName>
    <definedName name="RPPAdj" localSheetId="16">#REF!</definedName>
    <definedName name="RPPAdj" localSheetId="22">#REF!</definedName>
    <definedName name="RPPAdj">#REF!</definedName>
    <definedName name="RPPAdjFlag" localSheetId="41">#REF!</definedName>
    <definedName name="RPPAdjFlag" localSheetId="16">#REF!</definedName>
    <definedName name="RPPAdjFlag" localSheetId="22">#REF!</definedName>
    <definedName name="RPPAdjFlag">#REF!</definedName>
    <definedName name="Saver_Ltr" localSheetId="41">#REF!</definedName>
    <definedName name="Saver_Ltr" localSheetId="16">#REF!</definedName>
    <definedName name="Saver_Ltr" localSheetId="22">#REF!</definedName>
    <definedName name="Saver_Ltr">#REF!</definedName>
    <definedName name="Saver_Resi_Bid" localSheetId="41">#REF!</definedName>
    <definedName name="Saver_Resi_Bid" localSheetId="16">#REF!</definedName>
    <definedName name="Saver_Resi_Bid" localSheetId="22">#REF!</definedName>
    <definedName name="Saver_Resi_Bid">#REF!</definedName>
    <definedName name="SaverPkg_Wt" localSheetId="41">#REF!</definedName>
    <definedName name="SaverPkg_Wt" localSheetId="16">#REF!</definedName>
    <definedName name="SaverPkg_Wt" localSheetId="22">#REF!</definedName>
    <definedName name="SaverPkg_Wt">#REF!</definedName>
    <definedName name="SaverPkg_Zips" localSheetId="41">#REF!</definedName>
    <definedName name="SaverPkg_Zips" localSheetId="16">#REF!</definedName>
    <definedName name="SaverPkg_Zips" localSheetId="22">#REF!</definedName>
    <definedName name="SaverPkg_Zips">#REF!</definedName>
    <definedName name="ServiceName">#N/A</definedName>
    <definedName name="SeventyRow" localSheetId="41">#REF!</definedName>
    <definedName name="SeventyRow" localSheetId="16">#REF!</definedName>
    <definedName name="SeventyRow" localSheetId="22">#REF!</definedName>
    <definedName name="SeventyRow">#REF!</definedName>
    <definedName name="SeventyRowR" localSheetId="41">#REF!</definedName>
    <definedName name="SeventyRowR" localSheetId="16">#REF!</definedName>
    <definedName name="SeventyRowR" localSheetId="22">#REF!</definedName>
    <definedName name="SeventyRowR">#REF!</definedName>
    <definedName name="SOLPricingOption">[5]Master!$AB$14</definedName>
    <definedName name="SOPricingOption">[5]Master!$AB$15</definedName>
    <definedName name="SPPQR_BidName" localSheetId="41">#REF!</definedName>
    <definedName name="SPPQR_BidName" localSheetId="16">#REF!</definedName>
    <definedName name="SPPQR_BidName" localSheetId="22">#REF!</definedName>
    <definedName name="SPPQR_BidName">#REF!</definedName>
    <definedName name="SPPQR_BidNumber" localSheetId="41">#REF!</definedName>
    <definedName name="SPPQR_BidNumber" localSheetId="16">#REF!</definedName>
    <definedName name="SPPQR_BidNumber" localSheetId="22">#REF!</definedName>
    <definedName name="SPPQR_BidNumber">#REF!</definedName>
    <definedName name="SPPQR_Packet" localSheetId="41">#REF!</definedName>
    <definedName name="SPPQR_Packet" localSheetId="16">#REF!</definedName>
    <definedName name="SPPQR_Packet" localSheetId="22">#REF!</definedName>
    <definedName name="SPPQR_Packet">#REF!</definedName>
    <definedName name="Start" localSheetId="41">#REF!</definedName>
    <definedName name="Start" localSheetId="16">#REF!</definedName>
    <definedName name="Start" localSheetId="22">#REF!</definedName>
    <definedName name="Start">#REF!</definedName>
    <definedName name="StatusCodes" localSheetId="41">#REF!</definedName>
    <definedName name="StatusCodes" localSheetId="16">#REF!</definedName>
    <definedName name="StatusCodes" localSheetId="22">#REF!</definedName>
    <definedName name="StatusCodes">#REF!</definedName>
    <definedName name="SUMMARY">#REF!</definedName>
    <definedName name="Table1" localSheetId="41">#REF!</definedName>
    <definedName name="Table1" localSheetId="16">#REF!</definedName>
    <definedName name="Table1" localSheetId="22">#REF!</definedName>
    <definedName name="Table1">#REF!</definedName>
    <definedName name="Table2" localSheetId="41">#REF!</definedName>
    <definedName name="Table2" localSheetId="16">#REF!</definedName>
    <definedName name="Table2" localSheetId="22">#REF!</definedName>
    <definedName name="Table2">#REF!</definedName>
    <definedName name="ThreeDay_Resi_Bid" localSheetId="41">#REF!</definedName>
    <definedName name="ThreeDay_Resi_Bid" localSheetId="16">#REF!</definedName>
    <definedName name="ThreeDay_Resi_Bid" localSheetId="22">#REF!</definedName>
    <definedName name="ThreeDay_Resi_Bid">#REF!</definedName>
    <definedName name="ThreeDSCom_Wt" localSheetId="41">#REF!</definedName>
    <definedName name="ThreeDSCom_Wt" localSheetId="16">#REF!</definedName>
    <definedName name="ThreeDSCom_Wt" localSheetId="22">#REF!</definedName>
    <definedName name="ThreeDSCom_Wt">#REF!</definedName>
    <definedName name="ThreeDSCom_Zips" localSheetId="41">#REF!</definedName>
    <definedName name="ThreeDSCom_Zips" localSheetId="16">#REF!</definedName>
    <definedName name="ThreeDSCom_Zips" localSheetId="22">#REF!</definedName>
    <definedName name="ThreeDSCom_Zips">#REF!</definedName>
    <definedName name="ThreeDSRes_Wt" localSheetId="41">#REF!</definedName>
    <definedName name="ThreeDSRes_Wt" localSheetId="16">#REF!</definedName>
    <definedName name="ThreeDSRes_Wt" localSheetId="22">#REF!</definedName>
    <definedName name="ThreeDSRes_Wt">#REF!</definedName>
    <definedName name="ThreeDSRes_Zips" localSheetId="41">#REF!</definedName>
    <definedName name="ThreeDSRes_Zips" localSheetId="16">#REF!</definedName>
    <definedName name="ThreeDSRes_Zips" localSheetId="22">#REF!</definedName>
    <definedName name="ThreeDSRes_Zips">#REF!</definedName>
    <definedName name="ThreePart">#N/A</definedName>
    <definedName name="TierInc" localSheetId="41">#REF!</definedName>
    <definedName name="TierInc" localSheetId="16">#REF!</definedName>
    <definedName name="TierInc" localSheetId="22">#REF!</definedName>
    <definedName name="TierInc">#REF!</definedName>
    <definedName name="TierIncR" localSheetId="41">#REF!</definedName>
    <definedName name="TierIncR" localSheetId="16">#REF!</definedName>
    <definedName name="TierIncR" localSheetId="22">#REF!</definedName>
    <definedName name="TierIncR">#REF!</definedName>
    <definedName name="TierPct">#N/A</definedName>
    <definedName name="TierPlusInfo">#N/A</definedName>
    <definedName name="TierScalar" localSheetId="41">#REF!</definedName>
    <definedName name="TierScalar" localSheetId="16">#REF!</definedName>
    <definedName name="TierScalar" localSheetId="22">#REF!</definedName>
    <definedName name="TierScalar">#REF!</definedName>
    <definedName name="TierScalarR" localSheetId="41">#REF!</definedName>
    <definedName name="TierScalarR" localSheetId="16">#REF!</definedName>
    <definedName name="TierScalarR" localSheetId="22">#REF!</definedName>
    <definedName name="TierScalarR">#REF!</definedName>
    <definedName name="TierThreshold" localSheetId="41">#REF!</definedName>
    <definedName name="TierThreshold" localSheetId="16">#REF!</definedName>
    <definedName name="TierThreshold" localSheetId="22">#REF!</definedName>
    <definedName name="TierThreshold">#REF!</definedName>
    <definedName name="TierThresholdR" localSheetId="41">#REF!</definedName>
    <definedName name="TierThresholdR" localSheetId="16">#REF!</definedName>
    <definedName name="TierThresholdR" localSheetId="22">#REF!</definedName>
    <definedName name="TierThresholdR">#REF!</definedName>
    <definedName name="Title" localSheetId="41">#REF!</definedName>
    <definedName name="Title" localSheetId="16">#REF!</definedName>
    <definedName name="Title" localSheetId="22">#REF!</definedName>
    <definedName name="Title">#REF!</definedName>
    <definedName name="Title2" localSheetId="41">#REF!</definedName>
    <definedName name="Title2" localSheetId="16">#REF!</definedName>
    <definedName name="Title2" localSheetId="22">#REF!</definedName>
    <definedName name="Title2">#REF!</definedName>
    <definedName name="Title3" localSheetId="41">#REF!</definedName>
    <definedName name="Title3" localSheetId="16">#REF!</definedName>
    <definedName name="Title3" localSheetId="22">#REF!</definedName>
    <definedName name="Title3">#REF!</definedName>
    <definedName name="TwoDA_Ltr" localSheetId="41">#REF!</definedName>
    <definedName name="TwoDA_Ltr" localSheetId="16">#REF!</definedName>
    <definedName name="TwoDA_Ltr" localSheetId="22">#REF!</definedName>
    <definedName name="TwoDA_Ltr">#REF!</definedName>
    <definedName name="TwoDA_Resi_Bid" localSheetId="41">#REF!</definedName>
    <definedName name="TwoDA_Resi_Bid" localSheetId="16">#REF!</definedName>
    <definedName name="TwoDA_Resi_Bid" localSheetId="22">#REF!</definedName>
    <definedName name="TwoDA_Resi_Bid">#REF!</definedName>
    <definedName name="TwoDAPkg_Wt" localSheetId="41">#REF!</definedName>
    <definedName name="TwoDAPkg_Wt" localSheetId="16">#REF!</definedName>
    <definedName name="TwoDAPkg_Wt" localSheetId="22">#REF!</definedName>
    <definedName name="TwoDAPkg_Wt">#REF!</definedName>
    <definedName name="TwoDAPkg_Zips" localSheetId="41">#REF!</definedName>
    <definedName name="TwoDAPkg_Zips" localSheetId="16">#REF!</definedName>
    <definedName name="TwoDAPkg_Zips" localSheetId="22">#REF!</definedName>
    <definedName name="TwoDAPkg_Zips">#REF!</definedName>
    <definedName name="TwoDM_Ltr" localSheetId="41">#REF!</definedName>
    <definedName name="TwoDM_Ltr" localSheetId="16">#REF!</definedName>
    <definedName name="TwoDM_Ltr" localSheetId="22">#REF!</definedName>
    <definedName name="TwoDM_Ltr">#REF!</definedName>
    <definedName name="TwoDMPkg_Wt" localSheetId="41">#REF!</definedName>
    <definedName name="TwoDMPkg_Wt" localSheetId="16">#REF!</definedName>
    <definedName name="TwoDMPkg_Wt" localSheetId="22">#REF!</definedName>
    <definedName name="TwoDMPkg_Wt">#REF!</definedName>
    <definedName name="TwoDMPkg_Zips" localSheetId="41">#REF!</definedName>
    <definedName name="TwoDMPkg_Zips" localSheetId="16">#REF!</definedName>
    <definedName name="TwoDMPkg_Zips" localSheetId="22">#REF!</definedName>
    <definedName name="TwoDMPkg_Zips">#REF!</definedName>
    <definedName name="UserChoice" localSheetId="41">#REF!</definedName>
    <definedName name="UserChoice" localSheetId="16">#REF!</definedName>
    <definedName name="UserChoice" localSheetId="22">#REF!</definedName>
    <definedName name="UserChoice">#REF!</definedName>
    <definedName name="UserChoiceR" localSheetId="41">#REF!</definedName>
    <definedName name="UserChoiceR" localSheetId="16">#REF!</definedName>
    <definedName name="UserChoiceR" localSheetId="22">#REF!</definedName>
    <definedName name="UserChoiceR">#REF!</definedName>
    <definedName name="UseTierPlus" localSheetId="41">#REF!</definedName>
    <definedName name="UseTierPlus" localSheetId="16">#REF!</definedName>
    <definedName name="UseTierPlus" localSheetId="22">#REF!</definedName>
    <definedName name="UseTierPlus">#REF!</definedName>
    <definedName name="UseTierPlusR" localSheetId="41">#REF!</definedName>
    <definedName name="UseTierPlusR" localSheetId="16">#REF!</definedName>
    <definedName name="UseTierPlusR" localSheetId="22">#REF!</definedName>
    <definedName name="UseTierPlusR">#REF!</definedName>
    <definedName name="Valid_AGSR" localSheetId="41">#REF!</definedName>
    <definedName name="Valid_AGSR" localSheetId="16">#REF!</definedName>
    <definedName name="Valid_AGSR" localSheetId="22">#REF!</definedName>
    <definedName name="Valid_AGSR">#REF!</definedName>
    <definedName name="Valid_CWTTier" localSheetId="41">#REF!</definedName>
    <definedName name="Valid_CWTTier" localSheetId="16">#REF!</definedName>
    <definedName name="Valid_CWTTier" localSheetId="22">#REF!</definedName>
    <definedName name="Valid_CWTTier">#REF!</definedName>
    <definedName name="Valid_Export" localSheetId="41">#REF!</definedName>
    <definedName name="Valid_Export" localSheetId="16">#REF!</definedName>
    <definedName name="Valid_Export" localSheetId="22">#REF!</definedName>
    <definedName name="Valid_Export">#REF!</definedName>
    <definedName name="Valid_Import" localSheetId="41">#REF!</definedName>
    <definedName name="Valid_Import" localSheetId="16">#REF!</definedName>
    <definedName name="Valid_Import" localSheetId="22">#REF!</definedName>
    <definedName name="Valid_Import">#REF!</definedName>
    <definedName name="Valid_PaymentTerms" localSheetId="41">#REF!</definedName>
    <definedName name="Valid_PaymentTerms" localSheetId="16">#REF!</definedName>
    <definedName name="Valid_PaymentTerms" localSheetId="22">#REF!</definedName>
    <definedName name="Valid_PaymentTerms">#REF!</definedName>
    <definedName name="Valid_PkgSamples" localSheetId="41">#REF!</definedName>
    <definedName name="Valid_PkgSamples" localSheetId="16">#REF!</definedName>
    <definedName name="Valid_PkgSamples" localSheetId="22">#REF!</definedName>
    <definedName name="Valid_PkgSamples">#REF!</definedName>
    <definedName name="Valid_TDCB" localSheetId="41">#REF!</definedName>
    <definedName name="Valid_TDCB" localSheetId="16">#REF!</definedName>
    <definedName name="Valid_TDCB" localSheetId="22">#REF!</definedName>
    <definedName name="Valid_TDCB">#REF!</definedName>
    <definedName name="Valid_WorldEase" localSheetId="41">#REF!</definedName>
    <definedName name="Valid_WorldEase" localSheetId="16">#REF!</definedName>
    <definedName name="Valid_WorldEase" localSheetId="22">#REF!</definedName>
    <definedName name="Valid_WorldEase">#REF!</definedName>
    <definedName name="VolDist" localSheetId="41">#REF!</definedName>
    <definedName name="VolDist" localSheetId="16">#REF!</definedName>
    <definedName name="VolDist" localSheetId="22">#REF!</definedName>
    <definedName name="VolDist">#REF!</definedName>
    <definedName name="VolDistR" localSheetId="41">#REF!</definedName>
    <definedName name="VolDistR" localSheetId="16">#REF!</definedName>
    <definedName name="VolDistR" localSheetId="22">#REF!</definedName>
    <definedName name="VolDistR">#REF!</definedName>
    <definedName name="VolStart" localSheetId="41">#REF!</definedName>
    <definedName name="VolStart" localSheetId="16">#REF!</definedName>
    <definedName name="VolStart" localSheetId="22">#REF!</definedName>
    <definedName name="VolStart">#REF!</definedName>
    <definedName name="VolStartR" localSheetId="41">#REF!</definedName>
    <definedName name="VolStartR" localSheetId="16">#REF!</definedName>
    <definedName name="VolStartR" localSheetId="22">#REF!</definedName>
    <definedName name="VolStartR">#REF!</definedName>
    <definedName name="Volume" localSheetId="41">#REF!</definedName>
    <definedName name="Volume" localSheetId="16">#REF!</definedName>
    <definedName name="Volume" localSheetId="22">#REF!</definedName>
    <definedName name="Volume">#REF!</definedName>
    <definedName name="VolumeR" localSheetId="41">#REF!</definedName>
    <definedName name="VolumeR" localSheetId="16">#REF!</definedName>
    <definedName name="VolumeR" localSheetId="22">#REF!</definedName>
    <definedName name="VolumeR">#REF!</definedName>
    <definedName name="Wgt_pc">'[8]Sample Dist'!$D$9</definedName>
    <definedName name="WgtMin" localSheetId="41">#REF!</definedName>
    <definedName name="WgtMin" localSheetId="16">#REF!</definedName>
    <definedName name="WgtMin" localSheetId="22">#REF!</definedName>
    <definedName name="WgtMin">#REF!</definedName>
    <definedName name="WgtMinR" localSheetId="41">#REF!</definedName>
    <definedName name="WgtMinR" localSheetId="16">#REF!</definedName>
    <definedName name="WgtMinR" localSheetId="22">#REF!</definedName>
    <definedName name="WgtMinR">#REF!</definedName>
    <definedName name="XSPricingOption">[5]Master!$AB$17</definedName>
    <definedName name="ZnMin" localSheetId="41">#REF!</definedName>
    <definedName name="ZnMin" localSheetId="16">#REF!</definedName>
    <definedName name="ZnMin" localSheetId="22">#REF!</definedName>
    <definedName name="ZnMin">#REF!</definedName>
    <definedName name="ZnMinR" localSheetId="41">#REF!</definedName>
    <definedName name="ZnMinR" localSheetId="16">#REF!</definedName>
    <definedName name="ZnMinR" localSheetId="22">#REF!</definedName>
    <definedName name="ZnMinR">#REF!</definedName>
    <definedName name="ZoneHdr1">#N/A</definedName>
    <definedName name="ZoneHdr10">#N/A</definedName>
    <definedName name="ZoneHdr2">#N/A</definedName>
    <definedName name="ZoneHdr3">#N/A</definedName>
    <definedName name="ZoneHdr4">#N/A</definedName>
    <definedName name="ZoneHdr5">#N/A</definedName>
    <definedName name="ZoneHdr6">#N/A</definedName>
    <definedName name="ZoneHdr7">#N/A</definedName>
    <definedName name="ZoneHdr8">#N/A</definedName>
    <definedName name="ZoneHdr9">#N/A</definedName>
  </definedNames>
  <calcPr calcId="152511"/>
</workbook>
</file>

<file path=xl/calcChain.xml><?xml version="1.0" encoding="utf-8"?>
<calcChain xmlns="http://schemas.openxmlformats.org/spreadsheetml/2006/main">
  <c r="I162" i="58" l="1"/>
  <c r="H162" i="58"/>
  <c r="G162" i="58"/>
  <c r="F162" i="58"/>
  <c r="E162" i="58"/>
  <c r="D162" i="58"/>
  <c r="C162" i="58"/>
  <c r="B162" i="58"/>
  <c r="I161" i="58"/>
  <c r="H161" i="58"/>
  <c r="G161" i="58"/>
  <c r="F161" i="58"/>
  <c r="E161" i="58"/>
  <c r="D161" i="58"/>
  <c r="C161" i="58"/>
  <c r="B161" i="58"/>
  <c r="I160" i="58"/>
  <c r="H160" i="58"/>
  <c r="G160" i="58"/>
  <c r="F160" i="58"/>
  <c r="E160" i="58"/>
  <c r="D160" i="58"/>
  <c r="C160" i="58"/>
  <c r="B160" i="58"/>
  <c r="I159" i="58"/>
  <c r="H159" i="58"/>
  <c r="G159" i="58"/>
  <c r="F159" i="58"/>
  <c r="E159" i="58"/>
  <c r="D159" i="58"/>
  <c r="C159" i="58"/>
  <c r="B159" i="58"/>
  <c r="I158" i="58"/>
  <c r="H158" i="58"/>
  <c r="G158" i="58"/>
  <c r="F158" i="58"/>
  <c r="E158" i="58"/>
  <c r="D158" i="58"/>
  <c r="C158" i="58"/>
  <c r="B158" i="58"/>
  <c r="I157" i="58"/>
  <c r="H157" i="58"/>
  <c r="G157" i="58"/>
  <c r="F157" i="58"/>
  <c r="E157" i="58"/>
  <c r="D157" i="58"/>
  <c r="C157" i="58"/>
  <c r="B157" i="58"/>
  <c r="I156" i="58"/>
  <c r="H156" i="58"/>
  <c r="G156" i="58"/>
  <c r="F156" i="58"/>
  <c r="E156" i="58"/>
  <c r="D156" i="58"/>
  <c r="C156" i="58"/>
  <c r="B156" i="58"/>
  <c r="I155" i="58"/>
  <c r="H155" i="58"/>
  <c r="G155" i="58"/>
  <c r="F155" i="58"/>
  <c r="E155" i="58"/>
  <c r="D155" i="58"/>
  <c r="C155" i="58"/>
  <c r="B155" i="58"/>
  <c r="I154" i="58"/>
  <c r="H154" i="58"/>
  <c r="G154" i="58"/>
  <c r="F154" i="58"/>
  <c r="E154" i="58"/>
  <c r="D154" i="58"/>
  <c r="C154" i="58"/>
  <c r="B154" i="58"/>
  <c r="I153" i="58"/>
  <c r="H153" i="58"/>
  <c r="G153" i="58"/>
  <c r="F153" i="58"/>
  <c r="E153" i="58"/>
  <c r="D153" i="58"/>
  <c r="C153" i="58"/>
  <c r="B153" i="58"/>
  <c r="I152" i="58"/>
  <c r="H152" i="58"/>
  <c r="G152" i="58"/>
  <c r="F152" i="58"/>
  <c r="E152" i="58"/>
  <c r="D152" i="58"/>
  <c r="C152" i="58"/>
  <c r="B152" i="58"/>
  <c r="I151" i="58"/>
  <c r="H151" i="58"/>
  <c r="G151" i="58"/>
  <c r="F151" i="58"/>
  <c r="E151" i="58"/>
  <c r="D151" i="58"/>
  <c r="C151" i="58"/>
  <c r="B151" i="58"/>
  <c r="I150" i="58"/>
  <c r="H150" i="58"/>
  <c r="G150" i="58"/>
  <c r="F150" i="58"/>
  <c r="E150" i="58"/>
  <c r="D150" i="58"/>
  <c r="C150" i="58"/>
  <c r="B150" i="58"/>
  <c r="I149" i="58"/>
  <c r="H149" i="58"/>
  <c r="G149" i="58"/>
  <c r="F149" i="58"/>
  <c r="E149" i="58"/>
  <c r="D149" i="58"/>
  <c r="C149" i="58"/>
  <c r="B149" i="58"/>
  <c r="I148" i="58"/>
  <c r="H148" i="58"/>
  <c r="G148" i="58"/>
  <c r="F148" i="58"/>
  <c r="E148" i="58"/>
  <c r="D148" i="58"/>
  <c r="C148" i="58"/>
  <c r="B148" i="58"/>
  <c r="I147" i="58"/>
  <c r="H147" i="58"/>
  <c r="G147" i="58"/>
  <c r="F147" i="58"/>
  <c r="E147" i="58"/>
  <c r="D147" i="58"/>
  <c r="C147" i="58"/>
  <c r="B147" i="58"/>
  <c r="I146" i="58"/>
  <c r="H146" i="58"/>
  <c r="G146" i="58"/>
  <c r="F146" i="58"/>
  <c r="E146" i="58"/>
  <c r="D146" i="58"/>
  <c r="C146" i="58"/>
  <c r="B146" i="58"/>
  <c r="I145" i="58"/>
  <c r="H145" i="58"/>
  <c r="G145" i="58"/>
  <c r="F145" i="58"/>
  <c r="E145" i="58"/>
  <c r="D145" i="58"/>
  <c r="C145" i="58"/>
  <c r="B145" i="58"/>
  <c r="I144" i="58"/>
  <c r="H144" i="58"/>
  <c r="G144" i="58"/>
  <c r="F144" i="58"/>
  <c r="E144" i="58"/>
  <c r="D144" i="58"/>
  <c r="C144" i="58"/>
  <c r="B144" i="58"/>
  <c r="I143" i="58"/>
  <c r="H143" i="58"/>
  <c r="G143" i="58"/>
  <c r="F143" i="58"/>
  <c r="E143" i="58"/>
  <c r="D143" i="58"/>
  <c r="C143" i="58"/>
  <c r="B143" i="58"/>
  <c r="I142" i="58"/>
  <c r="H142" i="58"/>
  <c r="G142" i="58"/>
  <c r="F142" i="58"/>
  <c r="E142" i="58"/>
  <c r="D142" i="58"/>
  <c r="C142" i="58"/>
  <c r="B142" i="58"/>
  <c r="I141" i="58"/>
  <c r="H141" i="58"/>
  <c r="G141" i="58"/>
  <c r="F141" i="58"/>
  <c r="E141" i="58"/>
  <c r="D141" i="58"/>
  <c r="C141" i="58"/>
  <c r="B141" i="58"/>
  <c r="I140" i="58"/>
  <c r="H140" i="58"/>
  <c r="G140" i="58"/>
  <c r="F140" i="58"/>
  <c r="E140" i="58"/>
  <c r="D140" i="58"/>
  <c r="C140" i="58"/>
  <c r="B140" i="58"/>
  <c r="I139" i="58"/>
  <c r="H139" i="58"/>
  <c r="G139" i="58"/>
  <c r="F139" i="58"/>
  <c r="E139" i="58"/>
  <c r="D139" i="58"/>
  <c r="C139" i="58"/>
  <c r="B139" i="58"/>
  <c r="I138" i="58"/>
  <c r="H138" i="58"/>
  <c r="G138" i="58"/>
  <c r="F138" i="58"/>
  <c r="E138" i="58"/>
  <c r="D138" i="58"/>
  <c r="C138" i="58"/>
  <c r="B138" i="58"/>
  <c r="I137" i="58"/>
  <c r="H137" i="58"/>
  <c r="G137" i="58"/>
  <c r="F137" i="58"/>
  <c r="E137" i="58"/>
  <c r="D137" i="58"/>
  <c r="C137" i="58"/>
  <c r="B137" i="58"/>
  <c r="I136" i="58"/>
  <c r="H136" i="58"/>
  <c r="G136" i="58"/>
  <c r="F136" i="58"/>
  <c r="E136" i="58"/>
  <c r="D136" i="58"/>
  <c r="C136" i="58"/>
  <c r="B136" i="58"/>
  <c r="I135" i="58"/>
  <c r="H135" i="58"/>
  <c r="G135" i="58"/>
  <c r="F135" i="58"/>
  <c r="E135" i="58"/>
  <c r="D135" i="58"/>
  <c r="C135" i="58"/>
  <c r="B135" i="58"/>
  <c r="I134" i="58"/>
  <c r="H134" i="58"/>
  <c r="G134" i="58"/>
  <c r="F134" i="58"/>
  <c r="E134" i="58"/>
  <c r="D134" i="58"/>
  <c r="C134" i="58"/>
  <c r="B134" i="58"/>
  <c r="I133" i="58"/>
  <c r="H133" i="58"/>
  <c r="G133" i="58"/>
  <c r="F133" i="58"/>
  <c r="E133" i="58"/>
  <c r="D133" i="58"/>
  <c r="C133" i="58"/>
  <c r="B133" i="58"/>
  <c r="I132" i="58"/>
  <c r="H132" i="58"/>
  <c r="G132" i="58"/>
  <c r="F132" i="58"/>
  <c r="E132" i="58"/>
  <c r="D132" i="58"/>
  <c r="C132" i="58"/>
  <c r="B132" i="58"/>
  <c r="I131" i="58"/>
  <c r="H131" i="58"/>
  <c r="G131" i="58"/>
  <c r="F131" i="58"/>
  <c r="E131" i="58"/>
  <c r="D131" i="58"/>
  <c r="C131" i="58"/>
  <c r="B131" i="58"/>
  <c r="I130" i="58"/>
  <c r="H130" i="58"/>
  <c r="G130" i="58"/>
  <c r="F130" i="58"/>
  <c r="E130" i="58"/>
  <c r="D130" i="58"/>
  <c r="C130" i="58"/>
  <c r="B130" i="58"/>
  <c r="I129" i="58"/>
  <c r="H129" i="58"/>
  <c r="G129" i="58"/>
  <c r="F129" i="58"/>
  <c r="E129" i="58"/>
  <c r="D129" i="58"/>
  <c r="C129" i="58"/>
  <c r="B129" i="58"/>
  <c r="I128" i="58"/>
  <c r="H128" i="58"/>
  <c r="G128" i="58"/>
  <c r="F128" i="58"/>
  <c r="E128" i="58"/>
  <c r="D128" i="58"/>
  <c r="C128" i="58"/>
  <c r="B128" i="58"/>
  <c r="I127" i="58"/>
  <c r="H127" i="58"/>
  <c r="G127" i="58"/>
  <c r="F127" i="58"/>
  <c r="E127" i="58"/>
  <c r="D127" i="58"/>
  <c r="C127" i="58"/>
  <c r="B127" i="58"/>
  <c r="I126" i="58"/>
  <c r="H126" i="58"/>
  <c r="G126" i="58"/>
  <c r="F126" i="58"/>
  <c r="E126" i="58"/>
  <c r="D126" i="58"/>
  <c r="C126" i="58"/>
  <c r="B126" i="58"/>
  <c r="I125" i="58"/>
  <c r="H125" i="58"/>
  <c r="G125" i="58"/>
  <c r="F125" i="58"/>
  <c r="E125" i="58"/>
  <c r="D125" i="58"/>
  <c r="C125" i="58"/>
  <c r="B125" i="58"/>
  <c r="I124" i="58"/>
  <c r="H124" i="58"/>
  <c r="G124" i="58"/>
  <c r="F124" i="58"/>
  <c r="E124" i="58"/>
  <c r="D124" i="58"/>
  <c r="C124" i="58"/>
  <c r="B124" i="58"/>
  <c r="I123" i="58"/>
  <c r="H123" i="58"/>
  <c r="G123" i="58"/>
  <c r="F123" i="58"/>
  <c r="E123" i="58"/>
  <c r="D123" i="58"/>
  <c r="C123" i="58"/>
  <c r="B123" i="58"/>
  <c r="I122" i="58"/>
  <c r="H122" i="58"/>
  <c r="G122" i="58"/>
  <c r="F122" i="58"/>
  <c r="E122" i="58"/>
  <c r="D122" i="58"/>
  <c r="C122" i="58"/>
  <c r="B122" i="58"/>
  <c r="I121" i="58"/>
  <c r="H121" i="58"/>
  <c r="G121" i="58"/>
  <c r="F121" i="58"/>
  <c r="E121" i="58"/>
  <c r="D121" i="58"/>
  <c r="C121" i="58"/>
  <c r="B121" i="58"/>
  <c r="I120" i="58"/>
  <c r="H120" i="58"/>
  <c r="G120" i="58"/>
  <c r="F120" i="58"/>
  <c r="E120" i="58"/>
  <c r="D120" i="58"/>
  <c r="C120" i="58"/>
  <c r="B120" i="58"/>
  <c r="I119" i="58"/>
  <c r="H119" i="58"/>
  <c r="G119" i="58"/>
  <c r="F119" i="58"/>
  <c r="E119" i="58"/>
  <c r="D119" i="58"/>
  <c r="C119" i="58"/>
  <c r="B119" i="58"/>
  <c r="I118" i="58"/>
  <c r="H118" i="58"/>
  <c r="G118" i="58"/>
  <c r="F118" i="58"/>
  <c r="E118" i="58"/>
  <c r="D118" i="58"/>
  <c r="C118" i="58"/>
  <c r="B118" i="58"/>
  <c r="I117" i="58"/>
  <c r="H117" i="58"/>
  <c r="G117" i="58"/>
  <c r="F117" i="58"/>
  <c r="E117" i="58"/>
  <c r="D117" i="58"/>
  <c r="C117" i="58"/>
  <c r="B117" i="58"/>
  <c r="I116" i="58"/>
  <c r="H116" i="58"/>
  <c r="G116" i="58"/>
  <c r="F116" i="58"/>
  <c r="E116" i="58"/>
  <c r="D116" i="58"/>
  <c r="C116" i="58"/>
  <c r="B116" i="58"/>
  <c r="I115" i="58"/>
  <c r="H115" i="58"/>
  <c r="G115" i="58"/>
  <c r="F115" i="58"/>
  <c r="E115" i="58"/>
  <c r="D115" i="58"/>
  <c r="C115" i="58"/>
  <c r="B115" i="58"/>
  <c r="I114" i="58"/>
  <c r="H114" i="58"/>
  <c r="G114" i="58"/>
  <c r="F114" i="58"/>
  <c r="E114" i="58"/>
  <c r="D114" i="58"/>
  <c r="C114" i="58"/>
  <c r="B114" i="58"/>
  <c r="I113" i="58"/>
  <c r="H113" i="58"/>
  <c r="G113" i="58"/>
  <c r="F113" i="58"/>
  <c r="E113" i="58"/>
  <c r="D113" i="58"/>
  <c r="C113" i="58"/>
  <c r="B113" i="58"/>
  <c r="I112" i="58"/>
  <c r="H112" i="58"/>
  <c r="G112" i="58"/>
  <c r="F112" i="58"/>
  <c r="E112" i="58"/>
  <c r="D112" i="58"/>
  <c r="C112" i="58"/>
  <c r="B112" i="58"/>
  <c r="I111" i="58"/>
  <c r="H111" i="58"/>
  <c r="G111" i="58"/>
  <c r="F111" i="58"/>
  <c r="E111" i="58"/>
  <c r="D111" i="58"/>
  <c r="C111" i="58"/>
  <c r="B111" i="58"/>
  <c r="I110" i="58"/>
  <c r="H110" i="58"/>
  <c r="G110" i="58"/>
  <c r="F110" i="58"/>
  <c r="E110" i="58"/>
  <c r="D110" i="58"/>
  <c r="C110" i="58"/>
  <c r="B110" i="58"/>
  <c r="I109" i="58"/>
  <c r="H109" i="58"/>
  <c r="G109" i="58"/>
  <c r="F109" i="58"/>
  <c r="E109" i="58"/>
  <c r="D109" i="58"/>
  <c r="C109" i="58"/>
  <c r="B109" i="58"/>
  <c r="I108" i="58"/>
  <c r="H108" i="58"/>
  <c r="G108" i="58"/>
  <c r="F108" i="58"/>
  <c r="E108" i="58"/>
  <c r="D108" i="58"/>
  <c r="C108" i="58"/>
  <c r="B108" i="58"/>
  <c r="I107" i="58"/>
  <c r="H107" i="58"/>
  <c r="G107" i="58"/>
  <c r="F107" i="58"/>
  <c r="E107" i="58"/>
  <c r="D107" i="58"/>
  <c r="C107" i="58"/>
  <c r="B107" i="58"/>
  <c r="I106" i="58"/>
  <c r="H106" i="58"/>
  <c r="G106" i="58"/>
  <c r="F106" i="58"/>
  <c r="E106" i="58"/>
  <c r="D106" i="58"/>
  <c r="C106" i="58"/>
  <c r="B106" i="58"/>
  <c r="I105" i="58"/>
  <c r="H105" i="58"/>
  <c r="G105" i="58"/>
  <c r="F105" i="58"/>
  <c r="E105" i="58"/>
  <c r="D105" i="58"/>
  <c r="C105" i="58"/>
  <c r="B105" i="58"/>
  <c r="I104" i="58"/>
  <c r="H104" i="58"/>
  <c r="G104" i="58"/>
  <c r="F104" i="58"/>
  <c r="E104" i="58"/>
  <c r="D104" i="58"/>
  <c r="C104" i="58"/>
  <c r="B104" i="58"/>
  <c r="I103" i="58"/>
  <c r="H103" i="58"/>
  <c r="G103" i="58"/>
  <c r="F103" i="58"/>
  <c r="E103" i="58"/>
  <c r="D103" i="58"/>
  <c r="C103" i="58"/>
  <c r="B103" i="58"/>
  <c r="I102" i="58"/>
  <c r="H102" i="58"/>
  <c r="G102" i="58"/>
  <c r="F102" i="58"/>
  <c r="E102" i="58"/>
  <c r="D102" i="58"/>
  <c r="C102" i="58"/>
  <c r="B102" i="58"/>
  <c r="I101" i="58"/>
  <c r="H101" i="58"/>
  <c r="G101" i="58"/>
  <c r="F101" i="58"/>
  <c r="E101" i="58"/>
  <c r="D101" i="58"/>
  <c r="C101" i="58"/>
  <c r="B101" i="58"/>
  <c r="I100" i="58"/>
  <c r="H100" i="58"/>
  <c r="G100" i="58"/>
  <c r="F100" i="58"/>
  <c r="E100" i="58"/>
  <c r="D100" i="58"/>
  <c r="C100" i="58"/>
  <c r="B100" i="58"/>
  <c r="I99" i="58"/>
  <c r="H99" i="58"/>
  <c r="G99" i="58"/>
  <c r="F99" i="58"/>
  <c r="E99" i="58"/>
  <c r="D99" i="58"/>
  <c r="C99" i="58"/>
  <c r="B99" i="58"/>
  <c r="I98" i="58"/>
  <c r="H98" i="58"/>
  <c r="G98" i="58"/>
  <c r="F98" i="58"/>
  <c r="E98" i="58"/>
  <c r="D98" i="58"/>
  <c r="C98" i="58"/>
  <c r="B98" i="58"/>
  <c r="I97" i="58"/>
  <c r="H97" i="58"/>
  <c r="G97" i="58"/>
  <c r="F97" i="58"/>
  <c r="E97" i="58"/>
  <c r="D97" i="58"/>
  <c r="C97" i="58"/>
  <c r="B97" i="58"/>
  <c r="I96" i="58"/>
  <c r="H96" i="58"/>
  <c r="G96" i="58"/>
  <c r="F96" i="58"/>
  <c r="E96" i="58"/>
  <c r="D96" i="58"/>
  <c r="C96" i="58"/>
  <c r="B96" i="58"/>
  <c r="I95" i="58"/>
  <c r="H95" i="58"/>
  <c r="G95" i="58"/>
  <c r="F95" i="58"/>
  <c r="E95" i="58"/>
  <c r="D95" i="58"/>
  <c r="C95" i="58"/>
  <c r="B95" i="58"/>
  <c r="I94" i="58"/>
  <c r="H94" i="58"/>
  <c r="G94" i="58"/>
  <c r="F94" i="58"/>
  <c r="E94" i="58"/>
  <c r="D94" i="58"/>
  <c r="C94" i="58"/>
  <c r="B94" i="58"/>
  <c r="I93" i="58"/>
  <c r="H93" i="58"/>
  <c r="G93" i="58"/>
  <c r="F93" i="58"/>
  <c r="E93" i="58"/>
  <c r="D93" i="58"/>
  <c r="C93" i="58"/>
  <c r="B93" i="58"/>
  <c r="I92" i="58"/>
  <c r="H92" i="58"/>
  <c r="G92" i="58"/>
  <c r="F92" i="58"/>
  <c r="E92" i="58"/>
  <c r="D92" i="58"/>
  <c r="C92" i="58"/>
  <c r="B92" i="58"/>
  <c r="I91" i="58"/>
  <c r="H91" i="58"/>
  <c r="G91" i="58"/>
  <c r="F91" i="58"/>
  <c r="E91" i="58"/>
  <c r="D91" i="58"/>
  <c r="C91" i="58"/>
  <c r="B91" i="58"/>
  <c r="I90" i="58"/>
  <c r="H90" i="58"/>
  <c r="G90" i="58"/>
  <c r="F90" i="58"/>
  <c r="E90" i="58"/>
  <c r="D90" i="58"/>
  <c r="C90" i="58"/>
  <c r="B90" i="58"/>
  <c r="I89" i="58"/>
  <c r="H89" i="58"/>
  <c r="G89" i="58"/>
  <c r="F89" i="58"/>
  <c r="E89" i="58"/>
  <c r="D89" i="58"/>
  <c r="C89" i="58"/>
  <c r="B89" i="58"/>
  <c r="I88" i="58"/>
  <c r="H88" i="58"/>
  <c r="G88" i="58"/>
  <c r="F88" i="58"/>
  <c r="E88" i="58"/>
  <c r="D88" i="58"/>
  <c r="C88" i="58"/>
  <c r="B88" i="58"/>
  <c r="I87" i="58"/>
  <c r="H87" i="58"/>
  <c r="G87" i="58"/>
  <c r="F87" i="58"/>
  <c r="E87" i="58"/>
  <c r="D87" i="58"/>
  <c r="C87" i="58"/>
  <c r="B87" i="58"/>
  <c r="I86" i="58"/>
  <c r="H86" i="58"/>
  <c r="G86" i="58"/>
  <c r="F86" i="58"/>
  <c r="E86" i="58"/>
  <c r="D86" i="58"/>
  <c r="C86" i="58"/>
  <c r="B86" i="58"/>
  <c r="I85" i="58"/>
  <c r="H85" i="58"/>
  <c r="G85" i="58"/>
  <c r="F85" i="58"/>
  <c r="E85" i="58"/>
  <c r="D85" i="58"/>
  <c r="C85" i="58"/>
  <c r="B85" i="58"/>
  <c r="I84" i="58"/>
  <c r="H84" i="58"/>
  <c r="G84" i="58"/>
  <c r="F84" i="58"/>
  <c r="E84" i="58"/>
  <c r="D84" i="58"/>
  <c r="C84" i="58"/>
  <c r="B84" i="58"/>
  <c r="I83" i="58"/>
  <c r="H83" i="58"/>
  <c r="G83" i="58"/>
  <c r="F83" i="58"/>
  <c r="E83" i="58"/>
  <c r="D83" i="58"/>
  <c r="C83" i="58"/>
  <c r="B83" i="58"/>
  <c r="I82" i="58"/>
  <c r="H82" i="58"/>
  <c r="G82" i="58"/>
  <c r="F82" i="58"/>
  <c r="E82" i="58"/>
  <c r="D82" i="58"/>
  <c r="C82" i="58"/>
  <c r="B82" i="58"/>
  <c r="I81" i="58"/>
  <c r="H81" i="58"/>
  <c r="G81" i="58"/>
  <c r="F81" i="58"/>
  <c r="E81" i="58"/>
  <c r="D81" i="58"/>
  <c r="C81" i="58"/>
  <c r="B81" i="58"/>
  <c r="I80" i="58"/>
  <c r="H80" i="58"/>
  <c r="G80" i="58"/>
  <c r="F80" i="58"/>
  <c r="E80" i="58"/>
  <c r="D80" i="58"/>
  <c r="C80" i="58"/>
  <c r="B80" i="58"/>
  <c r="I79" i="58"/>
  <c r="H79" i="58"/>
  <c r="G79" i="58"/>
  <c r="F79" i="58"/>
  <c r="E79" i="58"/>
  <c r="D79" i="58"/>
  <c r="C79" i="58"/>
  <c r="B79" i="58"/>
  <c r="I78" i="58"/>
  <c r="H78" i="58"/>
  <c r="G78" i="58"/>
  <c r="F78" i="58"/>
  <c r="E78" i="58"/>
  <c r="D78" i="58"/>
  <c r="C78" i="58"/>
  <c r="B78" i="58"/>
  <c r="I77" i="58"/>
  <c r="H77" i="58"/>
  <c r="G77" i="58"/>
  <c r="F77" i="58"/>
  <c r="E77" i="58"/>
  <c r="D77" i="58"/>
  <c r="C77" i="58"/>
  <c r="B77" i="58"/>
  <c r="I76" i="58"/>
  <c r="H76" i="58"/>
  <c r="G76" i="58"/>
  <c r="F76" i="58"/>
  <c r="E76" i="58"/>
  <c r="D76" i="58"/>
  <c r="C76" i="58"/>
  <c r="B76" i="58"/>
  <c r="I75" i="58"/>
  <c r="H75" i="58"/>
  <c r="G75" i="58"/>
  <c r="F75" i="58"/>
  <c r="E75" i="58"/>
  <c r="D75" i="58"/>
  <c r="C75" i="58"/>
  <c r="B75" i="58"/>
  <c r="I74" i="58"/>
  <c r="H74" i="58"/>
  <c r="G74" i="58"/>
  <c r="F74" i="58"/>
  <c r="E74" i="58"/>
  <c r="D74" i="58"/>
  <c r="C74" i="58"/>
  <c r="B74" i="58"/>
  <c r="I73" i="58"/>
  <c r="H73" i="58"/>
  <c r="G73" i="58"/>
  <c r="F73" i="58"/>
  <c r="E73" i="58"/>
  <c r="D73" i="58"/>
  <c r="C73" i="58"/>
  <c r="B73" i="58"/>
  <c r="I72" i="58"/>
  <c r="H72" i="58"/>
  <c r="G72" i="58"/>
  <c r="F72" i="58"/>
  <c r="E72" i="58"/>
  <c r="D72" i="58"/>
  <c r="C72" i="58"/>
  <c r="B72" i="58"/>
  <c r="I71" i="58"/>
  <c r="H71" i="58"/>
  <c r="G71" i="58"/>
  <c r="F71" i="58"/>
  <c r="E71" i="58"/>
  <c r="D71" i="58"/>
  <c r="C71" i="58"/>
  <c r="B71" i="58"/>
  <c r="I70" i="58"/>
  <c r="H70" i="58"/>
  <c r="G70" i="58"/>
  <c r="F70" i="58"/>
  <c r="E70" i="58"/>
  <c r="D70" i="58"/>
  <c r="C70" i="58"/>
  <c r="B70" i="58"/>
  <c r="I69" i="58"/>
  <c r="H69" i="58"/>
  <c r="G69" i="58"/>
  <c r="F69" i="58"/>
  <c r="E69" i="58"/>
  <c r="D69" i="58"/>
  <c r="C69" i="58"/>
  <c r="B69" i="58"/>
  <c r="I68" i="58"/>
  <c r="H68" i="58"/>
  <c r="G68" i="58"/>
  <c r="F68" i="58"/>
  <c r="E68" i="58"/>
  <c r="D68" i="58"/>
  <c r="C68" i="58"/>
  <c r="B68" i="58"/>
  <c r="I67" i="58"/>
  <c r="H67" i="58"/>
  <c r="G67" i="58"/>
  <c r="F67" i="58"/>
  <c r="E67" i="58"/>
  <c r="D67" i="58"/>
  <c r="C67" i="58"/>
  <c r="B67" i="58"/>
  <c r="I66" i="58"/>
  <c r="H66" i="58"/>
  <c r="G66" i="58"/>
  <c r="F66" i="58"/>
  <c r="E66" i="58"/>
  <c r="D66" i="58"/>
  <c r="C66" i="58"/>
  <c r="B66" i="58"/>
  <c r="I65" i="58"/>
  <c r="H65" i="58"/>
  <c r="G65" i="58"/>
  <c r="F65" i="58"/>
  <c r="E65" i="58"/>
  <c r="D65" i="58"/>
  <c r="C65" i="58"/>
  <c r="B65" i="58"/>
  <c r="I64" i="58"/>
  <c r="H64" i="58"/>
  <c r="G64" i="58"/>
  <c r="F64" i="58"/>
  <c r="E64" i="58"/>
  <c r="D64" i="58"/>
  <c r="C64" i="58"/>
  <c r="B64" i="58"/>
  <c r="I63" i="58"/>
  <c r="H63" i="58"/>
  <c r="G63" i="58"/>
  <c r="F63" i="58"/>
  <c r="E63" i="58"/>
  <c r="D63" i="58"/>
  <c r="C63" i="58"/>
  <c r="B63" i="58"/>
  <c r="I62" i="58"/>
  <c r="H62" i="58"/>
  <c r="G62" i="58"/>
  <c r="F62" i="58"/>
  <c r="E62" i="58"/>
  <c r="D62" i="58"/>
  <c r="C62" i="58"/>
  <c r="B62" i="58"/>
  <c r="I61" i="58"/>
  <c r="H61" i="58"/>
  <c r="G61" i="58"/>
  <c r="F61" i="58"/>
  <c r="E61" i="58"/>
  <c r="D61" i="58"/>
  <c r="C61" i="58"/>
  <c r="B61" i="58"/>
  <c r="I60" i="58"/>
  <c r="H60" i="58"/>
  <c r="G60" i="58"/>
  <c r="F60" i="58"/>
  <c r="E60" i="58"/>
  <c r="D60" i="58"/>
  <c r="C60" i="58"/>
  <c r="B60" i="58"/>
  <c r="I59" i="58"/>
  <c r="H59" i="58"/>
  <c r="G59" i="58"/>
  <c r="F59" i="58"/>
  <c r="E59" i="58"/>
  <c r="D59" i="58"/>
  <c r="C59" i="58"/>
  <c r="B59" i="58"/>
  <c r="I58" i="58"/>
  <c r="H58" i="58"/>
  <c r="G58" i="58"/>
  <c r="F58" i="58"/>
  <c r="E58" i="58"/>
  <c r="D58" i="58"/>
  <c r="C58" i="58"/>
  <c r="B58" i="58"/>
  <c r="I57" i="58"/>
  <c r="H57" i="58"/>
  <c r="G57" i="58"/>
  <c r="F57" i="58"/>
  <c r="E57" i="58"/>
  <c r="D57" i="58"/>
  <c r="C57" i="58"/>
  <c r="B57" i="58"/>
  <c r="I56" i="58"/>
  <c r="H56" i="58"/>
  <c r="G56" i="58"/>
  <c r="F56" i="58"/>
  <c r="E56" i="58"/>
  <c r="D56" i="58"/>
  <c r="C56" i="58"/>
  <c r="B56" i="58"/>
  <c r="I55" i="58"/>
  <c r="H55" i="58"/>
  <c r="G55" i="58"/>
  <c r="F55" i="58"/>
  <c r="E55" i="58"/>
  <c r="D55" i="58"/>
  <c r="C55" i="58"/>
  <c r="B55" i="58"/>
  <c r="I54" i="58"/>
  <c r="H54" i="58"/>
  <c r="G54" i="58"/>
  <c r="F54" i="58"/>
  <c r="E54" i="58"/>
  <c r="D54" i="58"/>
  <c r="C54" i="58"/>
  <c r="B54" i="58"/>
  <c r="I53" i="58"/>
  <c r="H53" i="58"/>
  <c r="G53" i="58"/>
  <c r="F53" i="58"/>
  <c r="E53" i="58"/>
  <c r="D53" i="58"/>
  <c r="C53" i="58"/>
  <c r="B53" i="58"/>
  <c r="I52" i="58"/>
  <c r="H52" i="58"/>
  <c r="G52" i="58"/>
  <c r="F52" i="58"/>
  <c r="E52" i="58"/>
  <c r="D52" i="58"/>
  <c r="C52" i="58"/>
  <c r="B52" i="58"/>
  <c r="I51" i="58"/>
  <c r="H51" i="58"/>
  <c r="G51" i="58"/>
  <c r="F51" i="58"/>
  <c r="E51" i="58"/>
  <c r="D51" i="58"/>
  <c r="C51" i="58"/>
  <c r="B51" i="58"/>
  <c r="I50" i="58"/>
  <c r="H50" i="58"/>
  <c r="G50" i="58"/>
  <c r="F50" i="58"/>
  <c r="E50" i="58"/>
  <c r="D50" i="58"/>
  <c r="C50" i="58"/>
  <c r="B50" i="58"/>
  <c r="I49" i="58"/>
  <c r="H49" i="58"/>
  <c r="G49" i="58"/>
  <c r="F49" i="58"/>
  <c r="E49" i="58"/>
  <c r="D49" i="58"/>
  <c r="C49" i="58"/>
  <c r="B49" i="58"/>
  <c r="I48" i="58"/>
  <c r="H48" i="58"/>
  <c r="G48" i="58"/>
  <c r="F48" i="58"/>
  <c r="E48" i="58"/>
  <c r="D48" i="58"/>
  <c r="C48" i="58"/>
  <c r="B48" i="58"/>
  <c r="I47" i="58"/>
  <c r="H47" i="58"/>
  <c r="G47" i="58"/>
  <c r="F47" i="58"/>
  <c r="E47" i="58"/>
  <c r="D47" i="58"/>
  <c r="C47" i="58"/>
  <c r="B47" i="58"/>
  <c r="I46" i="58"/>
  <c r="H46" i="58"/>
  <c r="G46" i="58"/>
  <c r="F46" i="58"/>
  <c r="E46" i="58"/>
  <c r="D46" i="58"/>
  <c r="C46" i="58"/>
  <c r="B46" i="58"/>
  <c r="I45" i="58"/>
  <c r="H45" i="58"/>
  <c r="G45" i="58"/>
  <c r="F45" i="58"/>
  <c r="E45" i="58"/>
  <c r="D45" i="58"/>
  <c r="C45" i="58"/>
  <c r="B45" i="58"/>
  <c r="I44" i="58"/>
  <c r="H44" i="58"/>
  <c r="G44" i="58"/>
  <c r="F44" i="58"/>
  <c r="E44" i="58"/>
  <c r="D44" i="58"/>
  <c r="C44" i="58"/>
  <c r="B44" i="58"/>
  <c r="I43" i="58"/>
  <c r="H43" i="58"/>
  <c r="G43" i="58"/>
  <c r="F43" i="58"/>
  <c r="E43" i="58"/>
  <c r="D43" i="58"/>
  <c r="C43" i="58"/>
  <c r="B43" i="58"/>
  <c r="I42" i="58"/>
  <c r="H42" i="58"/>
  <c r="G42" i="58"/>
  <c r="F42" i="58"/>
  <c r="E42" i="58"/>
  <c r="D42" i="58"/>
  <c r="C42" i="58"/>
  <c r="B42" i="58"/>
  <c r="I41" i="58"/>
  <c r="H41" i="58"/>
  <c r="G41" i="58"/>
  <c r="F41" i="58"/>
  <c r="E41" i="58"/>
  <c r="D41" i="58"/>
  <c r="C41" i="58"/>
  <c r="B41" i="58"/>
  <c r="I40" i="58"/>
  <c r="H40" i="58"/>
  <c r="G40" i="58"/>
  <c r="F40" i="58"/>
  <c r="E40" i="58"/>
  <c r="D40" i="58"/>
  <c r="C40" i="58"/>
  <c r="B40" i="58"/>
  <c r="I39" i="58"/>
  <c r="H39" i="58"/>
  <c r="G39" i="58"/>
  <c r="F39" i="58"/>
  <c r="E39" i="58"/>
  <c r="D39" i="58"/>
  <c r="C39" i="58"/>
  <c r="B39" i="58"/>
  <c r="I38" i="58"/>
  <c r="H38" i="58"/>
  <c r="G38" i="58"/>
  <c r="F38" i="58"/>
  <c r="E38" i="58"/>
  <c r="D38" i="58"/>
  <c r="C38" i="58"/>
  <c r="B38" i="58"/>
  <c r="I37" i="58"/>
  <c r="H37" i="58"/>
  <c r="G37" i="58"/>
  <c r="F37" i="58"/>
  <c r="E37" i="58"/>
  <c r="D37" i="58"/>
  <c r="C37" i="58"/>
  <c r="B37" i="58"/>
  <c r="I36" i="58"/>
  <c r="H36" i="58"/>
  <c r="G36" i="58"/>
  <c r="F36" i="58"/>
  <c r="E36" i="58"/>
  <c r="D36" i="58"/>
  <c r="C36" i="58"/>
  <c r="B36" i="58"/>
  <c r="I35" i="58"/>
  <c r="H35" i="58"/>
  <c r="G35" i="58"/>
  <c r="F35" i="58"/>
  <c r="E35" i="58"/>
  <c r="D35" i="58"/>
  <c r="C35" i="58"/>
  <c r="B35" i="58"/>
  <c r="I34" i="58"/>
  <c r="H34" i="58"/>
  <c r="G34" i="58"/>
  <c r="F34" i="58"/>
  <c r="E34" i="58"/>
  <c r="D34" i="58"/>
  <c r="C34" i="58"/>
  <c r="B34" i="58"/>
  <c r="I33" i="58"/>
  <c r="H33" i="58"/>
  <c r="G33" i="58"/>
  <c r="F33" i="58"/>
  <c r="E33" i="58"/>
  <c r="D33" i="58"/>
  <c r="C33" i="58"/>
  <c r="B33" i="58"/>
  <c r="I32" i="58"/>
  <c r="H32" i="58"/>
  <c r="G32" i="58"/>
  <c r="F32" i="58"/>
  <c r="E32" i="58"/>
  <c r="D32" i="58"/>
  <c r="C32" i="58"/>
  <c r="B32" i="58"/>
  <c r="I31" i="58"/>
  <c r="H31" i="58"/>
  <c r="G31" i="58"/>
  <c r="F31" i="58"/>
  <c r="E31" i="58"/>
  <c r="D31" i="58"/>
  <c r="C31" i="58"/>
  <c r="B31" i="58"/>
  <c r="I30" i="58"/>
  <c r="H30" i="58"/>
  <c r="G30" i="58"/>
  <c r="F30" i="58"/>
  <c r="E30" i="58"/>
  <c r="D30" i="58"/>
  <c r="C30" i="58"/>
  <c r="B30" i="58"/>
  <c r="I29" i="58"/>
  <c r="H29" i="58"/>
  <c r="G29" i="58"/>
  <c r="F29" i="58"/>
  <c r="E29" i="58"/>
  <c r="D29" i="58"/>
  <c r="C29" i="58"/>
  <c r="B29" i="58"/>
  <c r="I28" i="58"/>
  <c r="H28" i="58"/>
  <c r="G28" i="58"/>
  <c r="F28" i="58"/>
  <c r="E28" i="58"/>
  <c r="D28" i="58"/>
  <c r="C28" i="58"/>
  <c r="B28" i="58"/>
  <c r="I27" i="58"/>
  <c r="H27" i="58"/>
  <c r="G27" i="58"/>
  <c r="F27" i="58"/>
  <c r="E27" i="58"/>
  <c r="D27" i="58"/>
  <c r="C27" i="58"/>
  <c r="B27" i="58"/>
  <c r="I26" i="58"/>
  <c r="H26" i="58"/>
  <c r="G26" i="58"/>
  <c r="F26" i="58"/>
  <c r="E26" i="58"/>
  <c r="D26" i="58"/>
  <c r="C26" i="58"/>
  <c r="B26" i="58"/>
  <c r="I25" i="58"/>
  <c r="H25" i="58"/>
  <c r="G25" i="58"/>
  <c r="F25" i="58"/>
  <c r="E25" i="58"/>
  <c r="D25" i="58"/>
  <c r="C25" i="58"/>
  <c r="B25" i="58"/>
  <c r="I24" i="58"/>
  <c r="H24" i="58"/>
  <c r="G24" i="58"/>
  <c r="F24" i="58"/>
  <c r="E24" i="58"/>
  <c r="D24" i="58"/>
  <c r="C24" i="58"/>
  <c r="B24" i="58"/>
  <c r="I23" i="58"/>
  <c r="H23" i="58"/>
  <c r="G23" i="58"/>
  <c r="F23" i="58"/>
  <c r="E23" i="58"/>
  <c r="D23" i="58"/>
  <c r="C23" i="58"/>
  <c r="B23" i="58"/>
  <c r="I22" i="58"/>
  <c r="H22" i="58"/>
  <c r="G22" i="58"/>
  <c r="F22" i="58"/>
  <c r="E22" i="58"/>
  <c r="D22" i="58"/>
  <c r="C22" i="58"/>
  <c r="B22" i="58"/>
  <c r="I21" i="58"/>
  <c r="H21" i="58"/>
  <c r="G21" i="58"/>
  <c r="F21" i="58"/>
  <c r="E21" i="58"/>
  <c r="D21" i="58"/>
  <c r="C21" i="58"/>
  <c r="B21" i="58"/>
  <c r="I20" i="58"/>
  <c r="H20" i="58"/>
  <c r="G20" i="58"/>
  <c r="F20" i="58"/>
  <c r="E20" i="58"/>
  <c r="D20" i="58"/>
  <c r="C20" i="58"/>
  <c r="B20" i="58"/>
  <c r="I19" i="58"/>
  <c r="H19" i="58"/>
  <c r="G19" i="58"/>
  <c r="F19" i="58"/>
  <c r="E19" i="58"/>
  <c r="D19" i="58"/>
  <c r="C19" i="58"/>
  <c r="B19" i="58"/>
  <c r="I18" i="58"/>
  <c r="H18" i="58"/>
  <c r="G18" i="58"/>
  <c r="F18" i="58"/>
  <c r="E18" i="58"/>
  <c r="D18" i="58"/>
  <c r="C18" i="58"/>
  <c r="B18" i="58"/>
  <c r="I17" i="58"/>
  <c r="H17" i="58"/>
  <c r="G17" i="58"/>
  <c r="F17" i="58"/>
  <c r="E17" i="58"/>
  <c r="D17" i="58"/>
  <c r="C17" i="58"/>
  <c r="B17" i="58"/>
  <c r="I16" i="58"/>
  <c r="H16" i="58"/>
  <c r="G16" i="58"/>
  <c r="F16" i="58"/>
  <c r="E16" i="58"/>
  <c r="D16" i="58"/>
  <c r="C16" i="58"/>
  <c r="B16" i="58"/>
  <c r="I15" i="58"/>
  <c r="H15" i="58"/>
  <c r="G15" i="58"/>
  <c r="F15" i="58"/>
  <c r="E15" i="58"/>
  <c r="D15" i="58"/>
  <c r="C15" i="58"/>
  <c r="B15" i="58"/>
  <c r="I14" i="58"/>
  <c r="H14" i="58"/>
  <c r="G14" i="58"/>
  <c r="F14" i="58"/>
  <c r="E14" i="58"/>
  <c r="D14" i="58"/>
  <c r="C14" i="58"/>
  <c r="B14" i="58"/>
  <c r="I13" i="58"/>
  <c r="H13" i="58"/>
  <c r="G13" i="58"/>
  <c r="F13" i="58"/>
  <c r="E13" i="58"/>
  <c r="D13" i="58"/>
  <c r="C13" i="58"/>
  <c r="B13" i="58"/>
  <c r="I12" i="58"/>
  <c r="H12" i="58"/>
  <c r="G12" i="58"/>
  <c r="F12" i="58"/>
  <c r="E12" i="58"/>
  <c r="D12" i="58"/>
  <c r="C12" i="58"/>
  <c r="B12" i="58"/>
  <c r="I11" i="58"/>
  <c r="H11" i="58"/>
  <c r="G11" i="58"/>
  <c r="F11" i="58"/>
  <c r="E11" i="58"/>
  <c r="D11" i="58"/>
  <c r="C11" i="58"/>
  <c r="B11" i="58"/>
  <c r="T160" i="34" l="1"/>
  <c r="T161" i="34" s="1"/>
  <c r="T162" i="34" s="1"/>
  <c r="S160" i="34"/>
  <c r="S161" i="34" s="1"/>
  <c r="S162" i="34" s="1"/>
  <c r="R160" i="34"/>
  <c r="R161" i="34" s="1"/>
  <c r="R162" i="34" s="1"/>
  <c r="Q160" i="34"/>
  <c r="Q161" i="34" s="1"/>
  <c r="Q162" i="34" s="1"/>
  <c r="P160" i="34"/>
  <c r="P161" i="34" s="1"/>
  <c r="P162" i="34" s="1"/>
  <c r="O160" i="34"/>
  <c r="O161" i="34" s="1"/>
  <c r="O162" i="34" s="1"/>
  <c r="N160" i="34"/>
  <c r="N161" i="34" s="1"/>
  <c r="N162" i="34" s="1"/>
  <c r="M160" i="34"/>
  <c r="M161" i="34" s="1"/>
  <c r="M162" i="34" s="1"/>
  <c r="L160" i="34"/>
  <c r="L161" i="34" s="1"/>
  <c r="L162" i="34" s="1"/>
  <c r="K160" i="34"/>
  <c r="K161" i="34" s="1"/>
  <c r="K162" i="34" s="1"/>
  <c r="J160" i="34"/>
  <c r="J161" i="34" s="1"/>
  <c r="J162" i="34" s="1"/>
  <c r="I160" i="34"/>
  <c r="I161" i="34" s="1"/>
  <c r="I162" i="34" s="1"/>
  <c r="E51" i="32" l="1"/>
  <c r="E97" i="32" l="1"/>
  <c r="E93" i="32"/>
  <c r="E94" i="32"/>
  <c r="E104" i="32"/>
  <c r="E96" i="32"/>
  <c r="E62" i="32"/>
  <c r="E63" i="32"/>
  <c r="E38" i="32"/>
  <c r="E34" i="32"/>
  <c r="E35" i="32"/>
  <c r="E55" i="32" l="1"/>
  <c r="E56" i="32"/>
  <c r="E37" i="32" l="1"/>
  <c r="E52" i="32"/>
  <c r="E24" i="32"/>
  <c r="E23" i="32"/>
  <c r="E10" i="32"/>
  <c r="E9" i="32"/>
  <c r="E5" i="32"/>
  <c r="E4" i="32"/>
  <c r="E3" i="32"/>
  <c r="D33" i="24" l="1"/>
  <c r="D31" i="24"/>
  <c r="D29" i="24"/>
  <c r="D28" i="24"/>
  <c r="D27" i="24"/>
  <c r="D26" i="24"/>
  <c r="D25" i="24"/>
  <c r="D24" i="24"/>
  <c r="D23" i="24"/>
  <c r="D22" i="24"/>
  <c r="D21" i="24"/>
  <c r="D20" i="24"/>
  <c r="D19" i="24"/>
  <c r="D17" i="24"/>
  <c r="D16" i="24"/>
  <c r="D15" i="24"/>
  <c r="D14" i="24"/>
  <c r="D13" i="24"/>
  <c r="D12" i="24"/>
  <c r="D11" i="24"/>
  <c r="D10" i="24"/>
  <c r="D9" i="24"/>
  <c r="D8" i="24"/>
  <c r="D7" i="24"/>
  <c r="D6" i="24"/>
  <c r="D5" i="24"/>
  <c r="D3" i="24"/>
  <c r="D52" i="23"/>
  <c r="D51" i="23"/>
  <c r="D50" i="23"/>
  <c r="D49" i="23"/>
  <c r="D48" i="23"/>
  <c r="D47" i="23"/>
  <c r="D46" i="23"/>
  <c r="D44" i="23"/>
  <c r="D41" i="23"/>
  <c r="D40" i="23"/>
  <c r="D39" i="23"/>
  <c r="D38" i="23"/>
  <c r="D37" i="23"/>
  <c r="D36" i="23"/>
  <c r="D35" i="23"/>
  <c r="D34" i="23"/>
  <c r="D33" i="23"/>
  <c r="D32" i="23"/>
  <c r="D31" i="23"/>
  <c r="D30" i="23"/>
  <c r="D29" i="23"/>
  <c r="D28" i="23"/>
  <c r="D27" i="23"/>
  <c r="D26" i="23"/>
  <c r="D25" i="23"/>
  <c r="D24" i="23"/>
  <c r="D23" i="23"/>
  <c r="D22" i="23"/>
  <c r="D21" i="23"/>
  <c r="D20" i="23"/>
  <c r="D14" i="23"/>
  <c r="D13" i="23"/>
  <c r="D12" i="23"/>
  <c r="D11" i="23"/>
  <c r="D10" i="23"/>
  <c r="D9" i="23"/>
  <c r="D8" i="23"/>
  <c r="D7" i="23"/>
  <c r="D5" i="23"/>
  <c r="AK313" i="21" l="1"/>
  <c r="AK314" i="21" s="1"/>
  <c r="AJ313" i="21"/>
  <c r="AJ314" i="21" s="1"/>
  <c r="AI313" i="21"/>
  <c r="AI314" i="21" s="1"/>
  <c r="BL158" i="21"/>
  <c r="BL159" i="21" s="1"/>
  <c r="AH314" i="21" s="1"/>
  <c r="AH158" i="21"/>
  <c r="AH159" i="21" s="1"/>
  <c r="BK158" i="21"/>
  <c r="BK159" i="21" s="1"/>
  <c r="AG314" i="21" s="1"/>
  <c r="AG158" i="21"/>
  <c r="AG159" i="21" s="1"/>
  <c r="BJ158" i="21"/>
  <c r="AF158" i="21"/>
  <c r="AF159" i="21"/>
  <c r="BI158" i="21"/>
  <c r="AE158" i="21"/>
  <c r="BH158" i="21"/>
  <c r="BH159" i="21" s="1"/>
  <c r="AD158" i="21"/>
  <c r="AD159" i="21"/>
  <c r="BG158" i="21"/>
  <c r="AC158" i="21"/>
  <c r="AC159" i="21"/>
  <c r="BF158" i="21"/>
  <c r="BF159" i="21" s="1"/>
  <c r="AB158" i="21"/>
  <c r="AB159" i="21" s="1"/>
  <c r="W314" i="21"/>
  <c r="V314" i="21"/>
  <c r="U314" i="21"/>
  <c r="T314" i="21"/>
  <c r="S314" i="21"/>
  <c r="R314" i="21"/>
  <c r="Q314" i="21"/>
  <c r="P314" i="21"/>
  <c r="O314" i="21"/>
  <c r="N314" i="21"/>
  <c r="H314" i="21"/>
  <c r="G314" i="21"/>
  <c r="F314" i="21"/>
  <c r="E314" i="21"/>
  <c r="D314" i="21"/>
  <c r="C314" i="21"/>
  <c r="B314" i="21"/>
  <c r="H313" i="21"/>
  <c r="G313" i="21"/>
  <c r="F313" i="21"/>
  <c r="E313" i="21"/>
  <c r="D313" i="21"/>
  <c r="C313" i="21"/>
  <c r="B313" i="21"/>
  <c r="AK312" i="21"/>
  <c r="AJ312" i="21"/>
  <c r="AI312" i="21"/>
  <c r="BL157" i="21"/>
  <c r="AH312" i="21" s="1"/>
  <c r="AH157" i="21"/>
  <c r="BK157" i="21"/>
  <c r="AG157" i="21"/>
  <c r="BJ157" i="21"/>
  <c r="AF157" i="21"/>
  <c r="BI157" i="21"/>
  <c r="AE312" i="21" s="1"/>
  <c r="AE157" i="21"/>
  <c r="BH157" i="21"/>
  <c r="AD157" i="21"/>
  <c r="BG157" i="21"/>
  <c r="AC157" i="21"/>
  <c r="BF157" i="21"/>
  <c r="AB157" i="21"/>
  <c r="H312" i="21"/>
  <c r="G312" i="21"/>
  <c r="F312" i="21"/>
  <c r="E312" i="21"/>
  <c r="D312" i="21"/>
  <c r="C312" i="21"/>
  <c r="B312" i="21"/>
  <c r="AK311" i="21"/>
  <c r="AJ311" i="21"/>
  <c r="AI311" i="21"/>
  <c r="BL156" i="21"/>
  <c r="AH156" i="21"/>
  <c r="AH311" i="21" s="1"/>
  <c r="BK156" i="21"/>
  <c r="AG156" i="21"/>
  <c r="BJ156" i="21"/>
  <c r="AF156" i="21"/>
  <c r="AF311" i="21" s="1"/>
  <c r="BI156" i="21"/>
  <c r="AE156" i="21"/>
  <c r="BH156" i="21"/>
  <c r="AD156" i="21"/>
  <c r="AD311" i="21" s="1"/>
  <c r="BG156" i="21"/>
  <c r="AC311" i="21" s="1"/>
  <c r="AC156" i="21"/>
  <c r="BF156" i="21"/>
  <c r="AB311" i="21"/>
  <c r="AB156" i="21"/>
  <c r="H311" i="21"/>
  <c r="G311" i="21"/>
  <c r="F311" i="21"/>
  <c r="E311" i="21"/>
  <c r="D311" i="21"/>
  <c r="C311" i="21"/>
  <c r="B311" i="21"/>
  <c r="AK310" i="21"/>
  <c r="AJ310" i="21"/>
  <c r="AI310" i="21"/>
  <c r="BL155" i="21"/>
  <c r="AH155" i="21"/>
  <c r="BK155" i="21"/>
  <c r="AG155" i="21"/>
  <c r="BJ155" i="21"/>
  <c r="AF155" i="21"/>
  <c r="BI155" i="21"/>
  <c r="AE155" i="21"/>
  <c r="BH155" i="21"/>
  <c r="AD155" i="21"/>
  <c r="BG155" i="21"/>
  <c r="AC155" i="21"/>
  <c r="AC310" i="21" s="1"/>
  <c r="BF155" i="21"/>
  <c r="AB310" i="21" s="1"/>
  <c r="AB155" i="21"/>
  <c r="H310" i="21"/>
  <c r="G310" i="21"/>
  <c r="F310" i="21"/>
  <c r="E310" i="21"/>
  <c r="D310" i="21"/>
  <c r="C310" i="21"/>
  <c r="B310" i="21"/>
  <c r="AK309" i="21"/>
  <c r="AJ309" i="21"/>
  <c r="AI309" i="21"/>
  <c r="BL154" i="21"/>
  <c r="AH154" i="21"/>
  <c r="BK154" i="21"/>
  <c r="AG154" i="21"/>
  <c r="AG309" i="21" s="1"/>
  <c r="BJ154" i="21"/>
  <c r="AF154" i="21"/>
  <c r="BI154" i="21"/>
  <c r="AE154" i="21"/>
  <c r="BH154" i="21"/>
  <c r="AD154" i="21"/>
  <c r="AD309" i="21" s="1"/>
  <c r="BG154" i="21"/>
  <c r="AC154" i="21"/>
  <c r="BF154" i="21"/>
  <c r="AB309" i="21" s="1"/>
  <c r="AB154" i="21"/>
  <c r="H309" i="21"/>
  <c r="G309" i="21"/>
  <c r="F309" i="21"/>
  <c r="E309" i="21"/>
  <c r="D309" i="21"/>
  <c r="C309" i="21"/>
  <c r="B309" i="21"/>
  <c r="AK308" i="21"/>
  <c r="AJ308" i="21"/>
  <c r="AI308" i="21"/>
  <c r="BL153" i="21"/>
  <c r="AH153" i="21"/>
  <c r="BK153" i="21"/>
  <c r="AG308" i="21" s="1"/>
  <c r="AG153" i="21"/>
  <c r="BJ153" i="21"/>
  <c r="AF308" i="21" s="1"/>
  <c r="AF153" i="21"/>
  <c r="BI153" i="21"/>
  <c r="AE153" i="21"/>
  <c r="AE308" i="21" s="1"/>
  <c r="BH153" i="21"/>
  <c r="AD153" i="21"/>
  <c r="AD308" i="21"/>
  <c r="BG153" i="21"/>
  <c r="AC153" i="21"/>
  <c r="BF153" i="21"/>
  <c r="AB153" i="21"/>
  <c r="H308" i="21"/>
  <c r="G308" i="21"/>
  <c r="F308" i="21"/>
  <c r="E308" i="21"/>
  <c r="D308" i="21"/>
  <c r="C308" i="21"/>
  <c r="B308" i="21"/>
  <c r="AK307" i="21"/>
  <c r="AJ307" i="21"/>
  <c r="AI307" i="21"/>
  <c r="BL152" i="21"/>
  <c r="AH152" i="21"/>
  <c r="AH307" i="21" s="1"/>
  <c r="BK152" i="21"/>
  <c r="AG152" i="21"/>
  <c r="BJ152" i="21"/>
  <c r="AF152" i="21"/>
  <c r="AF307" i="21" s="1"/>
  <c r="BI152" i="21"/>
  <c r="AE152" i="21"/>
  <c r="BH152" i="21"/>
  <c r="AD152" i="21"/>
  <c r="BG152" i="21"/>
  <c r="AC152" i="21"/>
  <c r="BF152" i="21"/>
  <c r="AB152" i="21"/>
  <c r="H307" i="21"/>
  <c r="G307" i="21"/>
  <c r="F307" i="21"/>
  <c r="E307" i="21"/>
  <c r="D307" i="21"/>
  <c r="C307" i="21"/>
  <c r="B307" i="21"/>
  <c r="AK306" i="21"/>
  <c r="AJ306" i="21"/>
  <c r="AI306" i="21"/>
  <c r="BL151" i="21"/>
  <c r="AH151" i="21"/>
  <c r="BK151" i="21"/>
  <c r="AG151" i="21"/>
  <c r="BJ151" i="21"/>
  <c r="AF151" i="21"/>
  <c r="AF306" i="21"/>
  <c r="BI151" i="21"/>
  <c r="AE151" i="21"/>
  <c r="BH151" i="21"/>
  <c r="AD151" i="21"/>
  <c r="BG151" i="21"/>
  <c r="AC151" i="21"/>
  <c r="AC306" i="21"/>
  <c r="BF151" i="21"/>
  <c r="AB306" i="21" s="1"/>
  <c r="AB151" i="21"/>
  <c r="H306" i="21"/>
  <c r="G306" i="21"/>
  <c r="F306" i="21"/>
  <c r="E306" i="21"/>
  <c r="D306" i="21"/>
  <c r="C306" i="21"/>
  <c r="B306" i="21"/>
  <c r="AK305" i="21"/>
  <c r="AJ305" i="21"/>
  <c r="AI305" i="21"/>
  <c r="BL150" i="21"/>
  <c r="AH150" i="21"/>
  <c r="BK150" i="21"/>
  <c r="AG150" i="21"/>
  <c r="BJ150" i="21"/>
  <c r="AF150" i="21"/>
  <c r="BI150" i="21"/>
  <c r="AE150" i="21"/>
  <c r="AE305" i="21" s="1"/>
  <c r="BH150" i="21"/>
  <c r="AD150" i="21"/>
  <c r="BG150" i="21"/>
  <c r="AC150" i="21"/>
  <c r="BF150" i="21"/>
  <c r="AB150" i="21"/>
  <c r="H305" i="21"/>
  <c r="G305" i="21"/>
  <c r="F305" i="21"/>
  <c r="E305" i="21"/>
  <c r="D305" i="21"/>
  <c r="C305" i="21"/>
  <c r="B305" i="21"/>
  <c r="AK304" i="21"/>
  <c r="AJ304" i="21"/>
  <c r="AI304" i="21"/>
  <c r="BL149" i="21"/>
  <c r="AH149" i="21"/>
  <c r="BK149" i="21"/>
  <c r="AG149" i="21"/>
  <c r="AG304" i="21" s="1"/>
  <c r="BJ149" i="21"/>
  <c r="AF149" i="21"/>
  <c r="BI149" i="21"/>
  <c r="AE149" i="21"/>
  <c r="BH149" i="21"/>
  <c r="AD149" i="21"/>
  <c r="AD304" i="21" s="1"/>
  <c r="BG149" i="21"/>
  <c r="AC149" i="21"/>
  <c r="BF149" i="21"/>
  <c r="AB149" i="21"/>
  <c r="H304" i="21"/>
  <c r="G304" i="21"/>
  <c r="F304" i="21"/>
  <c r="E304" i="21"/>
  <c r="D304" i="21"/>
  <c r="C304" i="21"/>
  <c r="B304" i="21"/>
  <c r="AK303" i="21"/>
  <c r="AJ303" i="21"/>
  <c r="AI303" i="21"/>
  <c r="BL148" i="21"/>
  <c r="AH148" i="21"/>
  <c r="BK148" i="21"/>
  <c r="AG148" i="21"/>
  <c r="BJ148" i="21"/>
  <c r="AF303" i="21" s="1"/>
  <c r="AF148" i="21"/>
  <c r="BI148" i="21"/>
  <c r="AE303" i="21" s="1"/>
  <c r="AE148" i="21"/>
  <c r="BH148" i="21"/>
  <c r="AD148" i="21"/>
  <c r="BG148" i="21"/>
  <c r="AC148" i="21"/>
  <c r="BF148" i="21"/>
  <c r="AB148" i="21"/>
  <c r="H303" i="21"/>
  <c r="G303" i="21"/>
  <c r="F303" i="21"/>
  <c r="E303" i="21"/>
  <c r="D303" i="21"/>
  <c r="C303" i="21"/>
  <c r="B303" i="21"/>
  <c r="AK302" i="21"/>
  <c r="AJ302" i="21"/>
  <c r="AI302" i="21"/>
  <c r="BL147" i="21"/>
  <c r="AH147" i="21"/>
  <c r="BK147" i="21"/>
  <c r="AG147" i="21"/>
  <c r="BJ147" i="21"/>
  <c r="AF147" i="21"/>
  <c r="BI147" i="21"/>
  <c r="AE147" i="21"/>
  <c r="AE302" i="21" s="1"/>
  <c r="BH147" i="21"/>
  <c r="AD147" i="21"/>
  <c r="BG147" i="21"/>
  <c r="AC147" i="21"/>
  <c r="BF147" i="21"/>
  <c r="AB147" i="21"/>
  <c r="H302" i="21"/>
  <c r="G302" i="21"/>
  <c r="F302" i="21"/>
  <c r="E302" i="21"/>
  <c r="D302" i="21"/>
  <c r="C302" i="21"/>
  <c r="B302" i="21"/>
  <c r="AK301" i="21"/>
  <c r="AJ301" i="21"/>
  <c r="AI301" i="21"/>
  <c r="BL146" i="21"/>
  <c r="AH146" i="21"/>
  <c r="BK146" i="21"/>
  <c r="AG146" i="21"/>
  <c r="AG301" i="21" s="1"/>
  <c r="BJ146" i="21"/>
  <c r="AF146" i="21"/>
  <c r="BI146" i="21"/>
  <c r="AE146" i="21"/>
  <c r="BH146" i="21"/>
  <c r="AD146" i="21"/>
  <c r="BG146" i="21"/>
  <c r="AC146" i="21"/>
  <c r="BF146" i="21"/>
  <c r="AB146" i="21"/>
  <c r="H301" i="21"/>
  <c r="G301" i="21"/>
  <c r="F301" i="21"/>
  <c r="E301" i="21"/>
  <c r="D301" i="21"/>
  <c r="C301" i="21"/>
  <c r="B301" i="21"/>
  <c r="AK300" i="21"/>
  <c r="AJ300" i="21"/>
  <c r="AI300" i="21"/>
  <c r="BL145" i="21"/>
  <c r="AH300" i="21" s="1"/>
  <c r="AH145" i="21"/>
  <c r="BK145" i="21"/>
  <c r="AG145" i="21"/>
  <c r="BJ145" i="21"/>
  <c r="AF145" i="21"/>
  <c r="AF300" i="21" s="1"/>
  <c r="BI145" i="21"/>
  <c r="AE145" i="21"/>
  <c r="BH145" i="21"/>
  <c r="AD145" i="21"/>
  <c r="BG145" i="21"/>
  <c r="AC145" i="21"/>
  <c r="BF145" i="21"/>
  <c r="AB145" i="21"/>
  <c r="H300" i="21"/>
  <c r="G300" i="21"/>
  <c r="F300" i="21"/>
  <c r="E300" i="21"/>
  <c r="D300" i="21"/>
  <c r="C300" i="21"/>
  <c r="B300" i="21"/>
  <c r="AK299" i="21"/>
  <c r="AJ299" i="21"/>
  <c r="AI299" i="21"/>
  <c r="BL144" i="21"/>
  <c r="AH299" i="21" s="1"/>
  <c r="AH144" i="21"/>
  <c r="BK144" i="21"/>
  <c r="AG144" i="21"/>
  <c r="AG299" i="21" s="1"/>
  <c r="BJ144" i="21"/>
  <c r="AF144" i="21"/>
  <c r="BI144" i="21"/>
  <c r="AE144" i="21"/>
  <c r="BH144" i="21"/>
  <c r="AD144" i="21"/>
  <c r="BG144" i="21"/>
  <c r="AC144" i="21"/>
  <c r="BF144" i="21"/>
  <c r="AB144" i="21"/>
  <c r="H299" i="21"/>
  <c r="G299" i="21"/>
  <c r="F299" i="21"/>
  <c r="E299" i="21"/>
  <c r="D299" i="21"/>
  <c r="C299" i="21"/>
  <c r="B299" i="21"/>
  <c r="AK298" i="21"/>
  <c r="AJ298" i="21"/>
  <c r="AI298" i="21"/>
  <c r="BL143" i="21"/>
  <c r="AH143" i="21"/>
  <c r="BK143" i="21"/>
  <c r="AG143" i="21"/>
  <c r="BJ143" i="21"/>
  <c r="AF143" i="21"/>
  <c r="BI143" i="21"/>
  <c r="AE143" i="21"/>
  <c r="BH143" i="21"/>
  <c r="AD143" i="21"/>
  <c r="BG143" i="21"/>
  <c r="AC143" i="21"/>
  <c r="BF143" i="21"/>
  <c r="AB143" i="21"/>
  <c r="H298" i="21"/>
  <c r="G298" i="21"/>
  <c r="F298" i="21"/>
  <c r="E298" i="21"/>
  <c r="D298" i="21"/>
  <c r="C298" i="21"/>
  <c r="B298" i="21"/>
  <c r="AK297" i="21"/>
  <c r="AJ297" i="21"/>
  <c r="AI297" i="21"/>
  <c r="BL142" i="21"/>
  <c r="AH142" i="21"/>
  <c r="BK142" i="21"/>
  <c r="AG142" i="21"/>
  <c r="BJ142" i="21"/>
  <c r="AF142" i="21"/>
  <c r="BI142" i="21"/>
  <c r="AE142" i="21"/>
  <c r="BH142" i="21"/>
  <c r="AD142" i="21"/>
  <c r="BG142" i="21"/>
  <c r="AC297" i="21" s="1"/>
  <c r="AC142" i="21"/>
  <c r="BF142" i="21"/>
  <c r="AB142" i="21"/>
  <c r="H297" i="21"/>
  <c r="G297" i="21"/>
  <c r="F297" i="21"/>
  <c r="E297" i="21"/>
  <c r="D297" i="21"/>
  <c r="C297" i="21"/>
  <c r="B297" i="21"/>
  <c r="AK296" i="21"/>
  <c r="AJ296" i="21"/>
  <c r="AI296" i="21"/>
  <c r="BL141" i="21"/>
  <c r="AH141" i="21"/>
  <c r="AH296" i="21" s="1"/>
  <c r="BK141" i="21"/>
  <c r="AG141" i="21"/>
  <c r="BJ141" i="21"/>
  <c r="AF141" i="21"/>
  <c r="AF296" i="21" s="1"/>
  <c r="BI141" i="21"/>
  <c r="AE296" i="21" s="1"/>
  <c r="AE141" i="21"/>
  <c r="BH141" i="21"/>
  <c r="AD141" i="21"/>
  <c r="BG141" i="21"/>
  <c r="AC141" i="21"/>
  <c r="AC296" i="21" s="1"/>
  <c r="BF141" i="21"/>
  <c r="AB141" i="21"/>
  <c r="H296" i="21"/>
  <c r="G296" i="21"/>
  <c r="F296" i="21"/>
  <c r="E296" i="21"/>
  <c r="D296" i="21"/>
  <c r="C296" i="21"/>
  <c r="B296" i="21"/>
  <c r="AK295" i="21"/>
  <c r="AJ295" i="21"/>
  <c r="AI295" i="21"/>
  <c r="BL140" i="21"/>
  <c r="AH140" i="21"/>
  <c r="AH295" i="21" s="1"/>
  <c r="BK140" i="21"/>
  <c r="AG140" i="21"/>
  <c r="BJ140" i="21"/>
  <c r="AF140" i="21"/>
  <c r="AF295" i="21" s="1"/>
  <c r="BI140" i="21"/>
  <c r="AE140" i="21"/>
  <c r="AE295" i="21"/>
  <c r="BH140" i="21"/>
  <c r="AD140" i="21"/>
  <c r="BG140" i="21"/>
  <c r="AC140" i="21"/>
  <c r="BF140" i="21"/>
  <c r="AB295" i="21" s="1"/>
  <c r="AB140" i="21"/>
  <c r="H295" i="21"/>
  <c r="G295" i="21"/>
  <c r="F295" i="21"/>
  <c r="E295" i="21"/>
  <c r="D295" i="21"/>
  <c r="C295" i="21"/>
  <c r="B295" i="21"/>
  <c r="AK294" i="21"/>
  <c r="AJ294" i="21"/>
  <c r="AI294" i="21"/>
  <c r="BL139" i="21"/>
  <c r="AH139" i="21"/>
  <c r="BK139" i="21"/>
  <c r="AG294" i="21" s="1"/>
  <c r="AG139" i="21"/>
  <c r="BJ139" i="21"/>
  <c r="AF139" i="21"/>
  <c r="BI139" i="21"/>
  <c r="AE139" i="21"/>
  <c r="BH139" i="21"/>
  <c r="AD139" i="21"/>
  <c r="AD294" i="21" s="1"/>
  <c r="BG139" i="21"/>
  <c r="AC139" i="21"/>
  <c r="BF139" i="21"/>
  <c r="AB139" i="21"/>
  <c r="H294" i="21"/>
  <c r="G294" i="21"/>
  <c r="F294" i="21"/>
  <c r="E294" i="21"/>
  <c r="D294" i="21"/>
  <c r="C294" i="21"/>
  <c r="B294" i="21"/>
  <c r="AK293" i="21"/>
  <c r="AJ293" i="21"/>
  <c r="AI293" i="21"/>
  <c r="BL138" i="21"/>
  <c r="AH138" i="21"/>
  <c r="BK138" i="21"/>
  <c r="AG293" i="21" s="1"/>
  <c r="AG138" i="21"/>
  <c r="BJ138" i="21"/>
  <c r="AF293" i="21" s="1"/>
  <c r="AF138" i="21"/>
  <c r="BI138" i="21"/>
  <c r="AE138" i="21"/>
  <c r="BH138" i="21"/>
  <c r="AD293" i="21" s="1"/>
  <c r="AD138" i="21"/>
  <c r="BG138" i="21"/>
  <c r="AC293" i="21" s="1"/>
  <c r="AC138" i="21"/>
  <c r="BF138" i="21"/>
  <c r="AB138" i="21"/>
  <c r="H293" i="21"/>
  <c r="G293" i="21"/>
  <c r="F293" i="21"/>
  <c r="E293" i="21"/>
  <c r="D293" i="21"/>
  <c r="C293" i="21"/>
  <c r="B293" i="21"/>
  <c r="AK292" i="21"/>
  <c r="AJ292" i="21"/>
  <c r="AI292" i="21"/>
  <c r="BL137" i="21"/>
  <c r="AH292" i="21" s="1"/>
  <c r="AH137" i="21"/>
  <c r="BK137" i="21"/>
  <c r="AG137" i="21"/>
  <c r="BJ137" i="21"/>
  <c r="AF137" i="21"/>
  <c r="BI137" i="21"/>
  <c r="AE137" i="21"/>
  <c r="AE292" i="21"/>
  <c r="BH137" i="21"/>
  <c r="AD137" i="21"/>
  <c r="BG137" i="21"/>
  <c r="AC292" i="21"/>
  <c r="AC137" i="21"/>
  <c r="BF137" i="21"/>
  <c r="AB137" i="21"/>
  <c r="H292" i="21"/>
  <c r="G292" i="21"/>
  <c r="F292" i="21"/>
  <c r="E292" i="21"/>
  <c r="D292" i="21"/>
  <c r="C292" i="21"/>
  <c r="B292" i="21"/>
  <c r="AK291" i="21"/>
  <c r="AJ291" i="21"/>
  <c r="AI291" i="21"/>
  <c r="BL136" i="21"/>
  <c r="AH136" i="21"/>
  <c r="BK136" i="21"/>
  <c r="AG136" i="21"/>
  <c r="BJ136" i="21"/>
  <c r="AF136" i="21"/>
  <c r="BI136" i="21"/>
  <c r="AE291" i="21" s="1"/>
  <c r="AE136" i="21"/>
  <c r="BH136" i="21"/>
  <c r="AD136" i="21"/>
  <c r="BG136" i="21"/>
  <c r="AC136" i="21"/>
  <c r="BF136" i="21"/>
  <c r="AB136" i="21"/>
  <c r="H291" i="21"/>
  <c r="G291" i="21"/>
  <c r="F291" i="21"/>
  <c r="E291" i="21"/>
  <c r="D291" i="21"/>
  <c r="C291" i="21"/>
  <c r="B291" i="21"/>
  <c r="AK290" i="21"/>
  <c r="AJ290" i="21"/>
  <c r="AI290" i="21"/>
  <c r="BL135" i="21"/>
  <c r="AH290" i="21" s="1"/>
  <c r="AH135" i="21"/>
  <c r="BK135" i="21"/>
  <c r="AG290" i="21" s="1"/>
  <c r="AG135" i="21"/>
  <c r="BJ135" i="21"/>
  <c r="AF135" i="21"/>
  <c r="BI135" i="21"/>
  <c r="AE135" i="21"/>
  <c r="BH135" i="21"/>
  <c r="AD135" i="21"/>
  <c r="BG135" i="21"/>
  <c r="AC135" i="21"/>
  <c r="BF135" i="21"/>
  <c r="AB135" i="21"/>
  <c r="AB290" i="21" s="1"/>
  <c r="H290" i="21"/>
  <c r="G290" i="21"/>
  <c r="F290" i="21"/>
  <c r="E290" i="21"/>
  <c r="D290" i="21"/>
  <c r="C290" i="21"/>
  <c r="B290" i="21"/>
  <c r="AK289" i="21"/>
  <c r="AJ289" i="21"/>
  <c r="AI289" i="21"/>
  <c r="BL134" i="21"/>
  <c r="AH134" i="21"/>
  <c r="BK134" i="21"/>
  <c r="AG134" i="21"/>
  <c r="BJ134" i="21"/>
  <c r="AF134" i="21"/>
  <c r="BI134" i="21"/>
  <c r="AE134" i="21"/>
  <c r="BH134" i="21"/>
  <c r="AD134" i="21"/>
  <c r="BG134" i="21"/>
  <c r="AC289" i="21" s="1"/>
  <c r="AC134" i="21"/>
  <c r="BF134" i="21"/>
  <c r="AB134" i="21"/>
  <c r="H289" i="21"/>
  <c r="G289" i="21"/>
  <c r="F289" i="21"/>
  <c r="E289" i="21"/>
  <c r="D289" i="21"/>
  <c r="C289" i="21"/>
  <c r="B289" i="21"/>
  <c r="AK288" i="21"/>
  <c r="AJ288" i="21"/>
  <c r="AI288" i="21"/>
  <c r="BL133" i="21"/>
  <c r="AH133" i="21"/>
  <c r="BK133" i="21"/>
  <c r="AG288" i="21" s="1"/>
  <c r="AG133" i="21"/>
  <c r="BJ133" i="21"/>
  <c r="AF133" i="21"/>
  <c r="AF288" i="21" s="1"/>
  <c r="BI133" i="21"/>
  <c r="AE133" i="21"/>
  <c r="BH133" i="21"/>
  <c r="AD133" i="21"/>
  <c r="BG133" i="21"/>
  <c r="AC288" i="21" s="1"/>
  <c r="AC133" i="21"/>
  <c r="BF133" i="21"/>
  <c r="AB133" i="21"/>
  <c r="H288" i="21"/>
  <c r="G288" i="21"/>
  <c r="F288" i="21"/>
  <c r="E288" i="21"/>
  <c r="D288" i="21"/>
  <c r="C288" i="21"/>
  <c r="B288" i="21"/>
  <c r="AK287" i="21"/>
  <c r="AJ287" i="21"/>
  <c r="AI287" i="21"/>
  <c r="BL132" i="21"/>
  <c r="AH132" i="21"/>
  <c r="BK132" i="21"/>
  <c r="AG132" i="21"/>
  <c r="BJ132" i="21"/>
  <c r="AF132" i="21"/>
  <c r="BI132" i="21"/>
  <c r="AE132" i="21"/>
  <c r="BH132" i="21"/>
  <c r="AD132" i="21"/>
  <c r="BG132" i="21"/>
  <c r="AC132" i="21"/>
  <c r="BF132" i="21"/>
  <c r="AB132" i="21"/>
  <c r="H287" i="21"/>
  <c r="G287" i="21"/>
  <c r="F287" i="21"/>
  <c r="E287" i="21"/>
  <c r="D287" i="21"/>
  <c r="C287" i="21"/>
  <c r="B287" i="21"/>
  <c r="AK286" i="21"/>
  <c r="AJ286" i="21"/>
  <c r="AI286" i="21"/>
  <c r="BL131" i="21"/>
  <c r="AH131" i="21"/>
  <c r="BK131" i="21"/>
  <c r="AG131" i="21"/>
  <c r="BJ131" i="21"/>
  <c r="AF131" i="21"/>
  <c r="BI131" i="21"/>
  <c r="AE131" i="21"/>
  <c r="BH131" i="21"/>
  <c r="AD131" i="21"/>
  <c r="BG131" i="21"/>
  <c r="AC131" i="21"/>
  <c r="BF131" i="21"/>
  <c r="AB131" i="21"/>
  <c r="H286" i="21"/>
  <c r="G286" i="21"/>
  <c r="F286" i="21"/>
  <c r="E286" i="21"/>
  <c r="D286" i="21"/>
  <c r="C286" i="21"/>
  <c r="B286" i="21"/>
  <c r="AK285" i="21"/>
  <c r="AJ285" i="21"/>
  <c r="AI285" i="21"/>
  <c r="BL130" i="21"/>
  <c r="AH285" i="21" s="1"/>
  <c r="AH130" i="21"/>
  <c r="BK130" i="21"/>
  <c r="AG130" i="21"/>
  <c r="BJ130" i="21"/>
  <c r="AF130" i="21"/>
  <c r="AF285" i="21" s="1"/>
  <c r="BI130" i="21"/>
  <c r="AE130" i="21"/>
  <c r="BH130" i="21"/>
  <c r="AD130" i="21"/>
  <c r="BG130" i="21"/>
  <c r="AC130" i="21"/>
  <c r="AC285" i="21"/>
  <c r="BF130" i="21"/>
  <c r="AB285" i="21" s="1"/>
  <c r="AB130" i="21"/>
  <c r="H285" i="21"/>
  <c r="G285" i="21"/>
  <c r="F285" i="21"/>
  <c r="E285" i="21"/>
  <c r="D285" i="21"/>
  <c r="C285" i="21"/>
  <c r="B285" i="21"/>
  <c r="AK284" i="21"/>
  <c r="AJ284" i="21"/>
  <c r="AI284" i="21"/>
  <c r="BL129" i="21"/>
  <c r="AH129" i="21"/>
  <c r="AH284" i="21"/>
  <c r="BK129" i="21"/>
  <c r="AG284" i="21" s="1"/>
  <c r="AG129" i="21"/>
  <c r="BJ129" i="21"/>
  <c r="AF129" i="21"/>
  <c r="BI129" i="21"/>
  <c r="AE284" i="21" s="1"/>
  <c r="AE129" i="21"/>
  <c r="BH129" i="21"/>
  <c r="AD129" i="21"/>
  <c r="AD284" i="21" s="1"/>
  <c r="BG129" i="21"/>
  <c r="AC129" i="21"/>
  <c r="BF129" i="21"/>
  <c r="AB129" i="21"/>
  <c r="H284" i="21"/>
  <c r="G284" i="21"/>
  <c r="F284" i="21"/>
  <c r="E284" i="21"/>
  <c r="D284" i="21"/>
  <c r="C284" i="21"/>
  <c r="B284" i="21"/>
  <c r="AK283" i="21"/>
  <c r="AJ283" i="21"/>
  <c r="AI283" i="21"/>
  <c r="BL128" i="21"/>
  <c r="AH128" i="21"/>
  <c r="BK128" i="21"/>
  <c r="AG128" i="21"/>
  <c r="BJ128" i="21"/>
  <c r="AF128" i="21"/>
  <c r="BI128" i="21"/>
  <c r="AE128" i="21"/>
  <c r="BH128" i="21"/>
  <c r="AD128" i="21"/>
  <c r="BG128" i="21"/>
  <c r="AC128" i="21"/>
  <c r="BF128" i="21"/>
  <c r="AB128" i="21"/>
  <c r="H283" i="21"/>
  <c r="G283" i="21"/>
  <c r="F283" i="21"/>
  <c r="E283" i="21"/>
  <c r="D283" i="21"/>
  <c r="C283" i="21"/>
  <c r="B283" i="21"/>
  <c r="AK282" i="21"/>
  <c r="AJ282" i="21"/>
  <c r="AI282" i="21"/>
  <c r="BL127" i="21"/>
  <c r="AH127" i="21"/>
  <c r="BK127" i="21"/>
  <c r="AG127" i="21"/>
  <c r="BJ127" i="21"/>
  <c r="AF282" i="21" s="1"/>
  <c r="AF127" i="21"/>
  <c r="BI127" i="21"/>
  <c r="AE127" i="21"/>
  <c r="AE282" i="21" s="1"/>
  <c r="BH127" i="21"/>
  <c r="AD127" i="21"/>
  <c r="BG127" i="21"/>
  <c r="AC282" i="21" s="1"/>
  <c r="AC127" i="21"/>
  <c r="BF127" i="21"/>
  <c r="AB127" i="21"/>
  <c r="H282" i="21"/>
  <c r="G282" i="21"/>
  <c r="F282" i="21"/>
  <c r="E282" i="21"/>
  <c r="D282" i="21"/>
  <c r="C282" i="21"/>
  <c r="B282" i="21"/>
  <c r="AK281" i="21"/>
  <c r="AJ281" i="21"/>
  <c r="AI281" i="21"/>
  <c r="BL126" i="21"/>
  <c r="AH126" i="21"/>
  <c r="BK126" i="21"/>
  <c r="AG126" i="21"/>
  <c r="AG281" i="21" s="1"/>
  <c r="BJ126" i="21"/>
  <c r="AF126" i="21"/>
  <c r="BI126" i="21"/>
  <c r="AE126" i="21"/>
  <c r="BH126" i="21"/>
  <c r="AD281" i="21" s="1"/>
  <c r="AD126" i="21"/>
  <c r="BG126" i="21"/>
  <c r="AC126" i="21"/>
  <c r="BF126" i="21"/>
  <c r="AB281" i="21" s="1"/>
  <c r="AB126" i="21"/>
  <c r="H281" i="21"/>
  <c r="G281" i="21"/>
  <c r="F281" i="21"/>
  <c r="E281" i="21"/>
  <c r="D281" i="21"/>
  <c r="C281" i="21"/>
  <c r="B281" i="21"/>
  <c r="AK280" i="21"/>
  <c r="AJ280" i="21"/>
  <c r="AI280" i="21"/>
  <c r="BL125" i="21"/>
  <c r="AH125" i="21"/>
  <c r="BK125" i="21"/>
  <c r="AG280" i="21" s="1"/>
  <c r="AG125" i="21"/>
  <c r="BJ125" i="21"/>
  <c r="AF125" i="21"/>
  <c r="BI125" i="21"/>
  <c r="AE125" i="21"/>
  <c r="BH125" i="21"/>
  <c r="AD125" i="21"/>
  <c r="AD280" i="21" s="1"/>
  <c r="BG125" i="21"/>
  <c r="AC125" i="21"/>
  <c r="BF125" i="21"/>
  <c r="AB125" i="21"/>
  <c r="H280" i="21"/>
  <c r="G280" i="21"/>
  <c r="F280" i="21"/>
  <c r="E280" i="21"/>
  <c r="D280" i="21"/>
  <c r="C280" i="21"/>
  <c r="B280" i="21"/>
  <c r="AK279" i="21"/>
  <c r="AJ279" i="21"/>
  <c r="AI279" i="21"/>
  <c r="BL124" i="21"/>
  <c r="AH124" i="21"/>
  <c r="BK124" i="21"/>
  <c r="AG124" i="21"/>
  <c r="BJ124" i="21"/>
  <c r="AF124" i="21"/>
  <c r="BI124" i="21"/>
  <c r="AE124" i="21"/>
  <c r="BH124" i="21"/>
  <c r="AD124" i="21"/>
  <c r="BG124" i="21"/>
  <c r="AC124" i="21"/>
  <c r="BF124" i="21"/>
  <c r="AB124" i="21"/>
  <c r="AB279" i="21" s="1"/>
  <c r="H279" i="21"/>
  <c r="G279" i="21"/>
  <c r="F279" i="21"/>
  <c r="E279" i="21"/>
  <c r="D279" i="21"/>
  <c r="C279" i="21"/>
  <c r="B279" i="21"/>
  <c r="AK278" i="21"/>
  <c r="AJ278" i="21"/>
  <c r="AI278" i="21"/>
  <c r="BL123" i="21"/>
  <c r="AH123" i="21"/>
  <c r="BK123" i="21"/>
  <c r="AG123" i="21"/>
  <c r="BJ123" i="21"/>
  <c r="AF123" i="21"/>
  <c r="BI123" i="21"/>
  <c r="AE123" i="21"/>
  <c r="AE278" i="21" s="1"/>
  <c r="BH123" i="21"/>
  <c r="AD278" i="21" s="1"/>
  <c r="AD123" i="21"/>
  <c r="BG123" i="21"/>
  <c r="AC123" i="21"/>
  <c r="BF123" i="21"/>
  <c r="AB123" i="21"/>
  <c r="H278" i="21"/>
  <c r="G278" i="21"/>
  <c r="F278" i="21"/>
  <c r="E278" i="21"/>
  <c r="D278" i="21"/>
  <c r="C278" i="21"/>
  <c r="B278" i="21"/>
  <c r="AK277" i="21"/>
  <c r="AJ277" i="21"/>
  <c r="AI277" i="21"/>
  <c r="BL122" i="21"/>
  <c r="AH277" i="21" s="1"/>
  <c r="AH122" i="21"/>
  <c r="BK122" i="21"/>
  <c r="AG122" i="21"/>
  <c r="BJ122" i="21"/>
  <c r="AF277" i="21" s="1"/>
  <c r="AF122" i="21"/>
  <c r="BI122" i="21"/>
  <c r="AE122" i="21"/>
  <c r="BH122" i="21"/>
  <c r="AD122" i="21"/>
  <c r="BG122" i="21"/>
  <c r="AC122" i="21"/>
  <c r="BF122" i="21"/>
  <c r="AB277" i="21" s="1"/>
  <c r="AB122" i="21"/>
  <c r="H277" i="21"/>
  <c r="G277" i="21"/>
  <c r="F277" i="21"/>
  <c r="E277" i="21"/>
  <c r="D277" i="21"/>
  <c r="C277" i="21"/>
  <c r="B277" i="21"/>
  <c r="AK276" i="21"/>
  <c r="AJ276" i="21"/>
  <c r="AI276" i="21"/>
  <c r="BL121" i="21"/>
  <c r="AH276" i="21" s="1"/>
  <c r="AH121" i="21"/>
  <c r="BK121" i="21"/>
  <c r="AG121" i="21"/>
  <c r="BJ121" i="21"/>
  <c r="AF276" i="21" s="1"/>
  <c r="AF121" i="21"/>
  <c r="BI121" i="21"/>
  <c r="AE121" i="21"/>
  <c r="BH121" i="21"/>
  <c r="AD121" i="21"/>
  <c r="BG121" i="21"/>
  <c r="AC121" i="21"/>
  <c r="BF121" i="21"/>
  <c r="AB276" i="21" s="1"/>
  <c r="AB121" i="21"/>
  <c r="H276" i="21"/>
  <c r="G276" i="21"/>
  <c r="F276" i="21"/>
  <c r="E276" i="21"/>
  <c r="D276" i="21"/>
  <c r="C276" i="21"/>
  <c r="B276" i="21"/>
  <c r="AK275" i="21"/>
  <c r="AJ275" i="21"/>
  <c r="AI275" i="21"/>
  <c r="BL120" i="21"/>
  <c r="AH275" i="21" s="1"/>
  <c r="AH120" i="21"/>
  <c r="BK120" i="21"/>
  <c r="AG120" i="21"/>
  <c r="AG275" i="21" s="1"/>
  <c r="BJ120" i="21"/>
  <c r="AF120" i="21"/>
  <c r="BI120" i="21"/>
  <c r="AE120" i="21"/>
  <c r="BH120" i="21"/>
  <c r="AD275" i="21" s="1"/>
  <c r="AD120" i="21"/>
  <c r="BG120" i="21"/>
  <c r="AC120" i="21"/>
  <c r="BF120" i="21"/>
  <c r="AB120" i="21"/>
  <c r="H275" i="21"/>
  <c r="G275" i="21"/>
  <c r="F275" i="21"/>
  <c r="E275" i="21"/>
  <c r="D275" i="21"/>
  <c r="C275" i="21"/>
  <c r="B275" i="21"/>
  <c r="AK274" i="21"/>
  <c r="AJ274" i="21"/>
  <c r="AI274" i="21"/>
  <c r="BL119" i="21"/>
  <c r="AH119" i="21"/>
  <c r="BK119" i="21"/>
  <c r="AG119" i="21"/>
  <c r="BJ119" i="21"/>
  <c r="AF119" i="21"/>
  <c r="BI119" i="21"/>
  <c r="AE119" i="21"/>
  <c r="AE274" i="21"/>
  <c r="BH119" i="21"/>
  <c r="AD119" i="21"/>
  <c r="BG119" i="21"/>
  <c r="AC119" i="21"/>
  <c r="BF119" i="21"/>
  <c r="AB119" i="21"/>
  <c r="AB274" i="21"/>
  <c r="H274" i="21"/>
  <c r="G274" i="21"/>
  <c r="F274" i="21"/>
  <c r="E274" i="21"/>
  <c r="D274" i="21"/>
  <c r="C274" i="21"/>
  <c r="B274" i="21"/>
  <c r="AK273" i="21"/>
  <c r="AJ273" i="21"/>
  <c r="AI273" i="21"/>
  <c r="BL118" i="21"/>
  <c r="AH118" i="21"/>
  <c r="BK118" i="21"/>
  <c r="AG118" i="21"/>
  <c r="BJ118" i="21"/>
  <c r="AF118" i="21"/>
  <c r="BI118" i="21"/>
  <c r="AE273" i="21" s="1"/>
  <c r="AE118" i="21"/>
  <c r="BH118" i="21"/>
  <c r="AD118" i="21"/>
  <c r="BG118" i="21"/>
  <c r="AC273" i="21" s="1"/>
  <c r="AC118" i="21"/>
  <c r="BF118" i="21"/>
  <c r="AB118" i="21"/>
  <c r="AB273" i="21" s="1"/>
  <c r="H273" i="21"/>
  <c r="G273" i="21"/>
  <c r="F273" i="21"/>
  <c r="E273" i="21"/>
  <c r="D273" i="21"/>
  <c r="C273" i="21"/>
  <c r="B273" i="21"/>
  <c r="AK272" i="21"/>
  <c r="AJ272" i="21"/>
  <c r="AI272" i="21"/>
  <c r="BL117" i="21"/>
  <c r="AH117" i="21"/>
  <c r="BK117" i="21"/>
  <c r="AG272" i="21" s="1"/>
  <c r="AG117" i="21"/>
  <c r="BJ117" i="21"/>
  <c r="AF117" i="21"/>
  <c r="BI117" i="21"/>
  <c r="AE117" i="21"/>
  <c r="BH117" i="21"/>
  <c r="AD272" i="21" s="1"/>
  <c r="AD117" i="21"/>
  <c r="BG117" i="21"/>
  <c r="AC117" i="21"/>
  <c r="BF117" i="21"/>
  <c r="AB117" i="21"/>
  <c r="H272" i="21"/>
  <c r="G272" i="21"/>
  <c r="F272" i="21"/>
  <c r="E272" i="21"/>
  <c r="D272" i="21"/>
  <c r="C272" i="21"/>
  <c r="B272" i="21"/>
  <c r="AK271" i="21"/>
  <c r="AJ271" i="21"/>
  <c r="AI271" i="21"/>
  <c r="BL116" i="21"/>
  <c r="AH271" i="21" s="1"/>
  <c r="AH116" i="21"/>
  <c r="BK116" i="21"/>
  <c r="AG116" i="21"/>
  <c r="BJ116" i="21"/>
  <c r="AF116" i="21"/>
  <c r="AF271" i="21"/>
  <c r="BI116" i="21"/>
  <c r="AE116" i="21"/>
  <c r="BH116" i="21"/>
  <c r="AD116" i="21"/>
  <c r="BG116" i="21"/>
  <c r="AC116" i="21"/>
  <c r="BF116" i="21"/>
  <c r="AB116" i="21"/>
  <c r="H271" i="21"/>
  <c r="G271" i="21"/>
  <c r="F271" i="21"/>
  <c r="E271" i="21"/>
  <c r="D271" i="21"/>
  <c r="C271" i="21"/>
  <c r="B271" i="21"/>
  <c r="AK270" i="21"/>
  <c r="AJ270" i="21"/>
  <c r="AI270" i="21"/>
  <c r="BL115" i="21"/>
  <c r="AH115" i="21"/>
  <c r="AH270" i="21" s="1"/>
  <c r="BK115" i="21"/>
  <c r="AG270" i="21" s="1"/>
  <c r="AG115" i="21"/>
  <c r="BJ115" i="21"/>
  <c r="AF115" i="21"/>
  <c r="BI115" i="21"/>
  <c r="AE115" i="21"/>
  <c r="BH115" i="21"/>
  <c r="AD115" i="21"/>
  <c r="BG115" i="21"/>
  <c r="AC115" i="21"/>
  <c r="BF115" i="21"/>
  <c r="AB115" i="21"/>
  <c r="H270" i="21"/>
  <c r="G270" i="21"/>
  <c r="F270" i="21"/>
  <c r="E270" i="21"/>
  <c r="D270" i="21"/>
  <c r="C270" i="21"/>
  <c r="B270" i="21"/>
  <c r="AK269" i="21"/>
  <c r="AJ269" i="21"/>
  <c r="AI269" i="21"/>
  <c r="BL114" i="21"/>
  <c r="AH114" i="21"/>
  <c r="BK114" i="21"/>
  <c r="AG114" i="21"/>
  <c r="BJ114" i="21"/>
  <c r="AF114" i="21"/>
  <c r="BI114" i="21"/>
  <c r="AE114" i="21"/>
  <c r="BH114" i="21"/>
  <c r="AD114" i="21"/>
  <c r="BG114" i="21"/>
  <c r="AC114" i="21"/>
  <c r="BF114" i="21"/>
  <c r="AB114" i="21"/>
  <c r="AB269" i="21" s="1"/>
  <c r="H269" i="21"/>
  <c r="G269" i="21"/>
  <c r="F269" i="21"/>
  <c r="E269" i="21"/>
  <c r="D269" i="21"/>
  <c r="C269" i="21"/>
  <c r="B269" i="21"/>
  <c r="AK268" i="21"/>
  <c r="AJ268" i="21"/>
  <c r="AI268" i="21"/>
  <c r="BL113" i="21"/>
  <c r="AH113" i="21"/>
  <c r="AH268" i="21" s="1"/>
  <c r="BK113" i="21"/>
  <c r="AG113" i="21"/>
  <c r="BJ113" i="21"/>
  <c r="AF113" i="21"/>
  <c r="AF268" i="21" s="1"/>
  <c r="BI113" i="21"/>
  <c r="AE113" i="21"/>
  <c r="AE268" i="21" s="1"/>
  <c r="BH113" i="21"/>
  <c r="AD113" i="21"/>
  <c r="BG113" i="21"/>
  <c r="AC113" i="21"/>
  <c r="BF113" i="21"/>
  <c r="AB113" i="21"/>
  <c r="H268" i="21"/>
  <c r="G268" i="21"/>
  <c r="F268" i="21"/>
  <c r="E268" i="21"/>
  <c r="D268" i="21"/>
  <c r="C268" i="21"/>
  <c r="B268" i="21"/>
  <c r="AK267" i="21"/>
  <c r="AJ267" i="21"/>
  <c r="AI267" i="21"/>
  <c r="BL112" i="21"/>
  <c r="AH112" i="21"/>
  <c r="BK112" i="21"/>
  <c r="AG112" i="21"/>
  <c r="BJ112" i="21"/>
  <c r="AF112" i="21"/>
  <c r="BI112" i="21"/>
  <c r="AE112" i="21"/>
  <c r="BH112" i="21"/>
  <c r="AD112" i="21"/>
  <c r="BG112" i="21"/>
  <c r="AC112" i="21"/>
  <c r="BF112" i="21"/>
  <c r="AB112" i="21"/>
  <c r="H267" i="21"/>
  <c r="G267" i="21"/>
  <c r="F267" i="21"/>
  <c r="E267" i="21"/>
  <c r="D267" i="21"/>
  <c r="C267" i="21"/>
  <c r="B267" i="21"/>
  <c r="AK266" i="21"/>
  <c r="AJ266" i="21"/>
  <c r="AI266" i="21"/>
  <c r="BL111" i="21"/>
  <c r="AH111" i="21"/>
  <c r="BK111" i="21"/>
  <c r="AG111" i="21"/>
  <c r="BJ111" i="21"/>
  <c r="AF111" i="21"/>
  <c r="BI111" i="21"/>
  <c r="AE111" i="21"/>
  <c r="BH111" i="21"/>
  <c r="AD111" i="21"/>
  <c r="BG111" i="21"/>
  <c r="AC111" i="21"/>
  <c r="AC266" i="21"/>
  <c r="BF111" i="21"/>
  <c r="AB111" i="21"/>
  <c r="H266" i="21"/>
  <c r="G266" i="21"/>
  <c r="F266" i="21"/>
  <c r="E266" i="21"/>
  <c r="D266" i="21"/>
  <c r="C266" i="21"/>
  <c r="B266" i="21"/>
  <c r="AK265" i="21"/>
  <c r="AJ265" i="21"/>
  <c r="AI265" i="21"/>
  <c r="BL110" i="21"/>
  <c r="AH265" i="21" s="1"/>
  <c r="AH110" i="21"/>
  <c r="BK110" i="21"/>
  <c r="AG110" i="21"/>
  <c r="BJ110" i="21"/>
  <c r="AF110" i="21"/>
  <c r="BI110" i="21"/>
  <c r="AE110" i="21"/>
  <c r="BH110" i="21"/>
  <c r="AD265" i="21" s="1"/>
  <c r="AD110" i="21"/>
  <c r="BG110" i="21"/>
  <c r="AC110" i="21"/>
  <c r="BF110" i="21"/>
  <c r="AB110" i="21"/>
  <c r="H265" i="21"/>
  <c r="G265" i="21"/>
  <c r="F265" i="21"/>
  <c r="E265" i="21"/>
  <c r="D265" i="21"/>
  <c r="C265" i="21"/>
  <c r="B265" i="21"/>
  <c r="AK264" i="21"/>
  <c r="AJ264" i="21"/>
  <c r="AI264" i="21"/>
  <c r="BL109" i="21"/>
  <c r="AH109" i="21"/>
  <c r="BK109" i="21"/>
  <c r="AG109" i="21"/>
  <c r="BJ109" i="21"/>
  <c r="AF109" i="21"/>
  <c r="AF264" i="21" s="1"/>
  <c r="BI109" i="21"/>
  <c r="AE264" i="21" s="1"/>
  <c r="AE109" i="21"/>
  <c r="BH109" i="21"/>
  <c r="AD109" i="21"/>
  <c r="AD264" i="21" s="1"/>
  <c r="BG109" i="21"/>
  <c r="AC109" i="21"/>
  <c r="BF109" i="21"/>
  <c r="AB109" i="21"/>
  <c r="H264" i="21"/>
  <c r="G264" i="21"/>
  <c r="F264" i="21"/>
  <c r="E264" i="21"/>
  <c r="D264" i="21"/>
  <c r="C264" i="21"/>
  <c r="B264" i="21"/>
  <c r="AK263" i="21"/>
  <c r="AJ263" i="21"/>
  <c r="AI263" i="21"/>
  <c r="BL108" i="21"/>
  <c r="AH108" i="21"/>
  <c r="BK108" i="21"/>
  <c r="AG108" i="21"/>
  <c r="BJ108" i="21"/>
  <c r="AF108" i="21"/>
  <c r="BI108" i="21"/>
  <c r="AE108" i="21"/>
  <c r="BH108" i="21"/>
  <c r="AD108" i="21"/>
  <c r="BG108" i="21"/>
  <c r="AC108" i="21"/>
  <c r="BF108" i="21"/>
  <c r="AB108" i="21"/>
  <c r="H263" i="21"/>
  <c r="G263" i="21"/>
  <c r="F263" i="21"/>
  <c r="E263" i="21"/>
  <c r="D263" i="21"/>
  <c r="C263" i="21"/>
  <c r="B263" i="21"/>
  <c r="AK262" i="21"/>
  <c r="AJ262" i="21"/>
  <c r="AI262" i="21"/>
  <c r="BL107" i="21"/>
  <c r="AH107" i="21"/>
  <c r="BK107" i="21"/>
  <c r="AG107" i="21"/>
  <c r="BJ107" i="21"/>
  <c r="AF107" i="21"/>
  <c r="BI107" i="21"/>
  <c r="AE107" i="21"/>
  <c r="BH107" i="21"/>
  <c r="AD107" i="21"/>
  <c r="BG107" i="21"/>
  <c r="AC107" i="21"/>
  <c r="BF107" i="21"/>
  <c r="AB107" i="21"/>
  <c r="H262" i="21"/>
  <c r="G262" i="21"/>
  <c r="F262" i="21"/>
  <c r="E262" i="21"/>
  <c r="D262" i="21"/>
  <c r="C262" i="21"/>
  <c r="B262" i="21"/>
  <c r="AK261" i="21"/>
  <c r="AJ261" i="21"/>
  <c r="AI261" i="21"/>
  <c r="BL106" i="21"/>
  <c r="AH106" i="21"/>
  <c r="BK106" i="21"/>
  <c r="AG106" i="21"/>
  <c r="BJ106" i="21"/>
  <c r="AF106" i="21"/>
  <c r="BI106" i="21"/>
  <c r="AE261" i="21" s="1"/>
  <c r="AE106" i="21"/>
  <c r="BH106" i="21"/>
  <c r="AD261" i="21"/>
  <c r="AD106" i="21"/>
  <c r="BG106" i="21"/>
  <c r="AC106" i="21"/>
  <c r="BF106" i="21"/>
  <c r="AB261" i="21" s="1"/>
  <c r="AB106" i="21"/>
  <c r="H261" i="21"/>
  <c r="G261" i="21"/>
  <c r="F261" i="21"/>
  <c r="E261" i="21"/>
  <c r="D261" i="21"/>
  <c r="C261" i="21"/>
  <c r="B261" i="21"/>
  <c r="AK260" i="21"/>
  <c r="AJ260" i="21"/>
  <c r="AI260" i="21"/>
  <c r="BL105" i="21"/>
  <c r="AH105" i="21"/>
  <c r="BK105" i="21"/>
  <c r="AG105" i="21"/>
  <c r="BJ105" i="21"/>
  <c r="AF260" i="21" s="1"/>
  <c r="AF105" i="21"/>
  <c r="BI105" i="21"/>
  <c r="AE105" i="21"/>
  <c r="BH105" i="21"/>
  <c r="AD260" i="21" s="1"/>
  <c r="AD105" i="21"/>
  <c r="BG105" i="21"/>
  <c r="AC105" i="21"/>
  <c r="BF105" i="21"/>
  <c r="AB260" i="21" s="1"/>
  <c r="AB105" i="21"/>
  <c r="H260" i="21"/>
  <c r="G260" i="21"/>
  <c r="F260" i="21"/>
  <c r="E260" i="21"/>
  <c r="D260" i="21"/>
  <c r="C260" i="21"/>
  <c r="B260" i="21"/>
  <c r="AK259" i="21"/>
  <c r="AJ259" i="21"/>
  <c r="AI259" i="21"/>
  <c r="BL104" i="21"/>
  <c r="AH104" i="21"/>
  <c r="BK104" i="21"/>
  <c r="AG104" i="21"/>
  <c r="BJ104" i="21"/>
  <c r="AF104" i="21"/>
  <c r="AF259" i="21"/>
  <c r="BI104" i="21"/>
  <c r="AE104" i="21"/>
  <c r="BH104" i="21"/>
  <c r="AD104" i="21"/>
  <c r="AD259" i="21" s="1"/>
  <c r="BG104" i="21"/>
  <c r="AC104" i="21"/>
  <c r="BF104" i="21"/>
  <c r="AB104" i="21"/>
  <c r="H259" i="21"/>
  <c r="G259" i="21"/>
  <c r="F259" i="21"/>
  <c r="E259" i="21"/>
  <c r="D259" i="21"/>
  <c r="C259" i="21"/>
  <c r="B259" i="21"/>
  <c r="AK258" i="21"/>
  <c r="AJ258" i="21"/>
  <c r="AI258" i="21"/>
  <c r="BL103" i="21"/>
  <c r="AH103" i="21"/>
  <c r="BK103" i="21"/>
  <c r="AG258" i="21" s="1"/>
  <c r="AG103" i="21"/>
  <c r="BJ103" i="21"/>
  <c r="AF103" i="21"/>
  <c r="BI103" i="21"/>
  <c r="AE103" i="21"/>
  <c r="BH103" i="21"/>
  <c r="AD103" i="21"/>
  <c r="BG103" i="21"/>
  <c r="AC258" i="21" s="1"/>
  <c r="AC103" i="21"/>
  <c r="BF103" i="21"/>
  <c r="AB103" i="21"/>
  <c r="H258" i="21"/>
  <c r="G258" i="21"/>
  <c r="F258" i="21"/>
  <c r="E258" i="21"/>
  <c r="D258" i="21"/>
  <c r="C258" i="21"/>
  <c r="B258" i="21"/>
  <c r="AK257" i="21"/>
  <c r="AJ257" i="21"/>
  <c r="AI257" i="21"/>
  <c r="BL102" i="21"/>
  <c r="AH102" i="21"/>
  <c r="BK102" i="21"/>
  <c r="AG102" i="21"/>
  <c r="BJ102" i="21"/>
  <c r="AF102" i="21"/>
  <c r="BI102" i="21"/>
  <c r="AE102" i="21"/>
  <c r="BH102" i="21"/>
  <c r="AD102" i="21"/>
  <c r="BG102" i="21"/>
  <c r="AC257" i="21" s="1"/>
  <c r="AC102" i="21"/>
  <c r="BF102" i="21"/>
  <c r="AB102" i="21"/>
  <c r="H257" i="21"/>
  <c r="G257" i="21"/>
  <c r="F257" i="21"/>
  <c r="E257" i="21"/>
  <c r="D257" i="21"/>
  <c r="C257" i="21"/>
  <c r="B257" i="21"/>
  <c r="AK256" i="21"/>
  <c r="AJ256" i="21"/>
  <c r="AI256" i="21"/>
  <c r="BL101" i="21"/>
  <c r="AH101" i="21"/>
  <c r="BK101" i="21"/>
  <c r="AG256" i="21" s="1"/>
  <c r="AG101" i="21"/>
  <c r="BJ101" i="21"/>
  <c r="AF101" i="21"/>
  <c r="BI101" i="21"/>
  <c r="AE101" i="21"/>
  <c r="AE256" i="21"/>
  <c r="BH101" i="21"/>
  <c r="AD101" i="21"/>
  <c r="BG101" i="21"/>
  <c r="AC101" i="21"/>
  <c r="BF101" i="21"/>
  <c r="AB101" i="21"/>
  <c r="H256" i="21"/>
  <c r="G256" i="21"/>
  <c r="F256" i="21"/>
  <c r="E256" i="21"/>
  <c r="D256" i="21"/>
  <c r="C256" i="21"/>
  <c r="B256" i="21"/>
  <c r="AK255" i="21"/>
  <c r="AJ255" i="21"/>
  <c r="AI255" i="21"/>
  <c r="BL100" i="21"/>
  <c r="AH100" i="21"/>
  <c r="BK100" i="21"/>
  <c r="AG100" i="21"/>
  <c r="BJ100" i="21"/>
  <c r="AF100" i="21"/>
  <c r="BI100" i="21"/>
  <c r="AE100" i="21"/>
  <c r="BH100" i="21"/>
  <c r="AD255" i="21" s="1"/>
  <c r="AD100" i="21"/>
  <c r="BG100" i="21"/>
  <c r="AC100" i="21"/>
  <c r="BF100" i="21"/>
  <c r="AB100" i="21"/>
  <c r="H255" i="21"/>
  <c r="G255" i="21"/>
  <c r="F255" i="21"/>
  <c r="E255" i="21"/>
  <c r="D255" i="21"/>
  <c r="C255" i="21"/>
  <c r="B255" i="21"/>
  <c r="AK254" i="21"/>
  <c r="AJ254" i="21"/>
  <c r="AI254" i="21"/>
  <c r="BL99" i="21"/>
  <c r="AH254" i="21" s="1"/>
  <c r="AH99" i="21"/>
  <c r="BK99" i="21"/>
  <c r="AG99" i="21"/>
  <c r="AG254" i="21" s="1"/>
  <c r="BJ99" i="21"/>
  <c r="AF99" i="21"/>
  <c r="BI99" i="21"/>
  <c r="AE99" i="21"/>
  <c r="BH99" i="21"/>
  <c r="AD99" i="21"/>
  <c r="BG99" i="21"/>
  <c r="AC99" i="21"/>
  <c r="BF99" i="21"/>
  <c r="AB99" i="21"/>
  <c r="H254" i="21"/>
  <c r="G254" i="21"/>
  <c r="F254" i="21"/>
  <c r="E254" i="21"/>
  <c r="D254" i="21"/>
  <c r="C254" i="21"/>
  <c r="B254" i="21"/>
  <c r="AK253" i="21"/>
  <c r="AJ253" i="21"/>
  <c r="AI253" i="21"/>
  <c r="BL98" i="21"/>
  <c r="AH98" i="21"/>
  <c r="BK98" i="21"/>
  <c r="AG98" i="21"/>
  <c r="BJ98" i="21"/>
  <c r="AF98" i="21"/>
  <c r="BI98" i="21"/>
  <c r="AE98" i="21"/>
  <c r="AE253" i="21" s="1"/>
  <c r="BH98" i="21"/>
  <c r="AD98" i="21"/>
  <c r="BG98" i="21"/>
  <c r="AC98" i="21"/>
  <c r="BF98" i="21"/>
  <c r="AB253" i="21" s="1"/>
  <c r="AB98" i="21"/>
  <c r="H253" i="21"/>
  <c r="G253" i="21"/>
  <c r="F253" i="21"/>
  <c r="E253" i="21"/>
  <c r="D253" i="21"/>
  <c r="C253" i="21"/>
  <c r="B253" i="21"/>
  <c r="AK252" i="21"/>
  <c r="AJ252" i="21"/>
  <c r="AI252" i="21"/>
  <c r="BL97" i="21"/>
  <c r="AH252" i="21" s="1"/>
  <c r="AH97" i="21"/>
  <c r="BK97" i="21"/>
  <c r="AG97" i="21"/>
  <c r="AG252" i="21" s="1"/>
  <c r="BJ97" i="21"/>
  <c r="AF252" i="21" s="1"/>
  <c r="AF97" i="21"/>
  <c r="BI97" i="21"/>
  <c r="AE97" i="21"/>
  <c r="BH97" i="21"/>
  <c r="AD97" i="21"/>
  <c r="BG97" i="21"/>
  <c r="AC97" i="21"/>
  <c r="BF97" i="21"/>
  <c r="AB97" i="21"/>
  <c r="H252" i="21"/>
  <c r="G252" i="21"/>
  <c r="F252" i="21"/>
  <c r="E252" i="21"/>
  <c r="D252" i="21"/>
  <c r="C252" i="21"/>
  <c r="B252" i="21"/>
  <c r="AK251" i="21"/>
  <c r="AJ251" i="21"/>
  <c r="AI251" i="21"/>
  <c r="BL96" i="21"/>
  <c r="AH96" i="21"/>
  <c r="BK96" i="21"/>
  <c r="AG96" i="21"/>
  <c r="AG251" i="21" s="1"/>
  <c r="BJ96" i="21"/>
  <c r="AF96" i="21"/>
  <c r="BI96" i="21"/>
  <c r="AE96" i="21"/>
  <c r="AE251" i="21" s="1"/>
  <c r="BH96" i="21"/>
  <c r="AD96" i="21"/>
  <c r="BG96" i="21"/>
  <c r="AC96" i="21"/>
  <c r="BF96" i="21"/>
  <c r="AB96" i="21"/>
  <c r="H251" i="21"/>
  <c r="G251" i="21"/>
  <c r="F251" i="21"/>
  <c r="E251" i="21"/>
  <c r="D251" i="21"/>
  <c r="C251" i="21"/>
  <c r="B251" i="21"/>
  <c r="AK250" i="21"/>
  <c r="AJ250" i="21"/>
  <c r="AI250" i="21"/>
  <c r="BL95" i="21"/>
  <c r="AH95" i="21"/>
  <c r="BK95" i="21"/>
  <c r="AG95" i="21"/>
  <c r="BJ95" i="21"/>
  <c r="AF95" i="21"/>
  <c r="BI95" i="21"/>
  <c r="AE95" i="21"/>
  <c r="BH95" i="21"/>
  <c r="AD95" i="21"/>
  <c r="AD250" i="21" s="1"/>
  <c r="BG95" i="21"/>
  <c r="AC95" i="21"/>
  <c r="BF95" i="21"/>
  <c r="AB95" i="21"/>
  <c r="H250" i="21"/>
  <c r="G250" i="21"/>
  <c r="F250" i="21"/>
  <c r="E250" i="21"/>
  <c r="D250" i="21"/>
  <c r="C250" i="21"/>
  <c r="B250" i="21"/>
  <c r="AK249" i="21"/>
  <c r="AJ249" i="21"/>
  <c r="AI249" i="21"/>
  <c r="BL94" i="21"/>
  <c r="AH249" i="21" s="1"/>
  <c r="AH94" i="21"/>
  <c r="BK94" i="21"/>
  <c r="AG94" i="21"/>
  <c r="BJ94" i="21"/>
  <c r="AF94" i="21"/>
  <c r="BI94" i="21"/>
  <c r="AE94" i="21"/>
  <c r="BH94" i="21"/>
  <c r="AD94" i="21"/>
  <c r="BG94" i="21"/>
  <c r="AC94" i="21"/>
  <c r="BF94" i="21"/>
  <c r="AB94" i="21"/>
  <c r="H249" i="21"/>
  <c r="G249" i="21"/>
  <c r="F249" i="21"/>
  <c r="E249" i="21"/>
  <c r="D249" i="21"/>
  <c r="C249" i="21"/>
  <c r="B249" i="21"/>
  <c r="AK248" i="21"/>
  <c r="AJ248" i="21"/>
  <c r="AI248" i="21"/>
  <c r="BL93" i="21"/>
  <c r="AH248" i="21" s="1"/>
  <c r="AH93" i="21"/>
  <c r="BK93" i="21"/>
  <c r="AG93" i="21"/>
  <c r="AG248" i="21" s="1"/>
  <c r="BJ93" i="21"/>
  <c r="AF93" i="21"/>
  <c r="BI93" i="21"/>
  <c r="AE93" i="21"/>
  <c r="BH93" i="21"/>
  <c r="AD93" i="21"/>
  <c r="BG93" i="21"/>
  <c r="AC93" i="21"/>
  <c r="BF93" i="21"/>
  <c r="AB248" i="21" s="1"/>
  <c r="AB93" i="21"/>
  <c r="H248" i="21"/>
  <c r="G248" i="21"/>
  <c r="F248" i="21"/>
  <c r="E248" i="21"/>
  <c r="D248" i="21"/>
  <c r="C248" i="21"/>
  <c r="B248" i="21"/>
  <c r="AK247" i="21"/>
  <c r="AJ247" i="21"/>
  <c r="AI247" i="21"/>
  <c r="BL92" i="21"/>
  <c r="AH247" i="21" s="1"/>
  <c r="AH92" i="21"/>
  <c r="BK92" i="21"/>
  <c r="AG92" i="21"/>
  <c r="BJ92" i="21"/>
  <c r="AF247" i="21" s="1"/>
  <c r="AF92" i="21"/>
  <c r="BI92" i="21"/>
  <c r="AE92" i="21"/>
  <c r="BH92" i="21"/>
  <c r="AD92" i="21"/>
  <c r="BG92" i="21"/>
  <c r="AC92" i="21"/>
  <c r="BF92" i="21"/>
  <c r="AB247" i="21" s="1"/>
  <c r="AB92" i="21"/>
  <c r="H247" i="21"/>
  <c r="G247" i="21"/>
  <c r="F247" i="21"/>
  <c r="E247" i="21"/>
  <c r="D247" i="21"/>
  <c r="C247" i="21"/>
  <c r="B247" i="21"/>
  <c r="AK246" i="21"/>
  <c r="AJ246" i="21"/>
  <c r="AI246" i="21"/>
  <c r="BL91" i="21"/>
  <c r="AH91" i="21"/>
  <c r="BK91" i="21"/>
  <c r="AG91" i="21"/>
  <c r="BJ91" i="21"/>
  <c r="AF91" i="21"/>
  <c r="BI91" i="21"/>
  <c r="AE91" i="21"/>
  <c r="BH91" i="21"/>
  <c r="AD91" i="21"/>
  <c r="BG91" i="21"/>
  <c r="AC91" i="21"/>
  <c r="BF91" i="21"/>
  <c r="AB91" i="21"/>
  <c r="H246" i="21"/>
  <c r="G246" i="21"/>
  <c r="F246" i="21"/>
  <c r="E246" i="21"/>
  <c r="D246" i="21"/>
  <c r="C246" i="21"/>
  <c r="B246" i="21"/>
  <c r="AK245" i="21"/>
  <c r="AJ245" i="21"/>
  <c r="AI245" i="21"/>
  <c r="BL90" i="21"/>
  <c r="AH245" i="21" s="1"/>
  <c r="AH90" i="21"/>
  <c r="BK90" i="21"/>
  <c r="AG90" i="21"/>
  <c r="BJ90" i="21"/>
  <c r="AF90" i="21"/>
  <c r="BI90" i="21"/>
  <c r="AE90" i="21"/>
  <c r="BH90" i="21"/>
  <c r="AD90" i="21"/>
  <c r="AD245" i="21" s="1"/>
  <c r="BG90" i="21"/>
  <c r="AC245" i="21" s="1"/>
  <c r="AC90" i="21"/>
  <c r="BF90" i="21"/>
  <c r="AB90" i="21"/>
  <c r="AB245" i="21" s="1"/>
  <c r="H245" i="21"/>
  <c r="G245" i="21"/>
  <c r="F245" i="21"/>
  <c r="E245" i="21"/>
  <c r="D245" i="21"/>
  <c r="C245" i="21"/>
  <c r="B245" i="21"/>
  <c r="AK244" i="21"/>
  <c r="AJ244" i="21"/>
  <c r="AI244" i="21"/>
  <c r="BL89" i="21"/>
  <c r="AH89" i="21"/>
  <c r="AH244" i="21" s="1"/>
  <c r="BK89" i="21"/>
  <c r="AG89" i="21"/>
  <c r="BJ89" i="21"/>
  <c r="AF89" i="21"/>
  <c r="BI89" i="21"/>
  <c r="AE244" i="21" s="1"/>
  <c r="AE89" i="21"/>
  <c r="BH89" i="21"/>
  <c r="AD89" i="21"/>
  <c r="BG89" i="21"/>
  <c r="AC89" i="21"/>
  <c r="BF89" i="21"/>
  <c r="AB89" i="21"/>
  <c r="H244" i="21"/>
  <c r="G244" i="21"/>
  <c r="F244" i="21"/>
  <c r="E244" i="21"/>
  <c r="D244" i="21"/>
  <c r="C244" i="21"/>
  <c r="B244" i="21"/>
  <c r="AK243" i="21"/>
  <c r="AJ243" i="21"/>
  <c r="AI243" i="21"/>
  <c r="BL88" i="21"/>
  <c r="AH88" i="21"/>
  <c r="BK88" i="21"/>
  <c r="AG88" i="21"/>
  <c r="BJ88" i="21"/>
  <c r="AF88" i="21"/>
  <c r="BI88" i="21"/>
  <c r="AE243" i="21" s="1"/>
  <c r="AE88" i="21"/>
  <c r="BH88" i="21"/>
  <c r="AD88" i="21"/>
  <c r="AD243" i="21" s="1"/>
  <c r="BG88" i="21"/>
  <c r="AC88" i="21"/>
  <c r="BF88" i="21"/>
  <c r="AB88" i="21"/>
  <c r="H243" i="21"/>
  <c r="G243" i="21"/>
  <c r="F243" i="21"/>
  <c r="E243" i="21"/>
  <c r="D243" i="21"/>
  <c r="C243" i="21"/>
  <c r="B243" i="21"/>
  <c r="AK242" i="21"/>
  <c r="AJ242" i="21"/>
  <c r="AI242" i="21"/>
  <c r="BL87" i="21"/>
  <c r="AH87" i="21"/>
  <c r="BK87" i="21"/>
  <c r="AG242" i="21" s="1"/>
  <c r="AG87" i="21"/>
  <c r="BJ87" i="21"/>
  <c r="AF87" i="21"/>
  <c r="BI87" i="21"/>
  <c r="AE87" i="21"/>
  <c r="BH87" i="21"/>
  <c r="AD87" i="21"/>
  <c r="BG87" i="21"/>
  <c r="AC242" i="21" s="1"/>
  <c r="AC87" i="21"/>
  <c r="BF87" i="21"/>
  <c r="AB87" i="21"/>
  <c r="H242" i="21"/>
  <c r="G242" i="21"/>
  <c r="F242" i="21"/>
  <c r="E242" i="21"/>
  <c r="D242" i="21"/>
  <c r="C242" i="21"/>
  <c r="B242" i="21"/>
  <c r="AK241" i="21"/>
  <c r="AJ241" i="21"/>
  <c r="AI241" i="21"/>
  <c r="BL86" i="21"/>
  <c r="AH86" i="21"/>
  <c r="BK86" i="21"/>
  <c r="AG86" i="21"/>
  <c r="AG241" i="21" s="1"/>
  <c r="BJ86" i="21"/>
  <c r="AF86" i="21"/>
  <c r="BI86" i="21"/>
  <c r="AE241" i="21"/>
  <c r="AE86" i="21"/>
  <c r="BH86" i="21"/>
  <c r="AD241" i="21" s="1"/>
  <c r="AD86" i="21"/>
  <c r="BG86" i="21"/>
  <c r="AC86" i="21"/>
  <c r="BF86" i="21"/>
  <c r="AB241" i="21" s="1"/>
  <c r="AB86" i="21"/>
  <c r="H241" i="21"/>
  <c r="G241" i="21"/>
  <c r="F241" i="21"/>
  <c r="E241" i="21"/>
  <c r="D241" i="21"/>
  <c r="C241" i="21"/>
  <c r="B241" i="21"/>
  <c r="AK240" i="21"/>
  <c r="AJ240" i="21"/>
  <c r="AI240" i="21"/>
  <c r="BL85" i="21"/>
  <c r="AH240" i="21" s="1"/>
  <c r="AH85" i="21"/>
  <c r="BK85" i="21"/>
  <c r="AG85" i="21"/>
  <c r="BJ85" i="21"/>
  <c r="AF85" i="21"/>
  <c r="BI85" i="21"/>
  <c r="AE85" i="21"/>
  <c r="BH85" i="21"/>
  <c r="AD85" i="21"/>
  <c r="AD240" i="21" s="1"/>
  <c r="BG85" i="21"/>
  <c r="AC85" i="21"/>
  <c r="BF85" i="21"/>
  <c r="AB240" i="21"/>
  <c r="AB85" i="21"/>
  <c r="H240" i="21"/>
  <c r="G240" i="21"/>
  <c r="F240" i="21"/>
  <c r="E240" i="21"/>
  <c r="D240" i="21"/>
  <c r="C240" i="21"/>
  <c r="B240" i="21"/>
  <c r="AK239" i="21"/>
  <c r="AJ239" i="21"/>
  <c r="AI239" i="21"/>
  <c r="BL84" i="21"/>
  <c r="AH84" i="21"/>
  <c r="BK84" i="21"/>
  <c r="AG84" i="21"/>
  <c r="AG239" i="21"/>
  <c r="BJ84" i="21"/>
  <c r="AF84" i="21"/>
  <c r="BI84" i="21"/>
  <c r="AE84" i="21"/>
  <c r="BH84" i="21"/>
  <c r="AD239" i="21" s="1"/>
  <c r="AD84" i="21"/>
  <c r="BG84" i="21"/>
  <c r="AC84" i="21"/>
  <c r="BF84" i="21"/>
  <c r="AB239" i="21" s="1"/>
  <c r="AB84" i="21"/>
  <c r="H239" i="21"/>
  <c r="G239" i="21"/>
  <c r="F239" i="21"/>
  <c r="E239" i="21"/>
  <c r="D239" i="21"/>
  <c r="C239" i="21"/>
  <c r="B239" i="21"/>
  <c r="AK238" i="21"/>
  <c r="AJ238" i="21"/>
  <c r="AI238" i="21"/>
  <c r="BL83" i="21"/>
  <c r="AH83" i="21"/>
  <c r="BK83" i="21"/>
  <c r="AG83" i="21"/>
  <c r="BJ83" i="21"/>
  <c r="AF238" i="21" s="1"/>
  <c r="AF83" i="21"/>
  <c r="BI83" i="21"/>
  <c r="AE83" i="21"/>
  <c r="BH83" i="21"/>
  <c r="AD83" i="21"/>
  <c r="BG83" i="21"/>
  <c r="AC238" i="21" s="1"/>
  <c r="AC83" i="21"/>
  <c r="BF83" i="21"/>
  <c r="AB83" i="21"/>
  <c r="H238" i="21"/>
  <c r="G238" i="21"/>
  <c r="F238" i="21"/>
  <c r="E238" i="21"/>
  <c r="D238" i="21"/>
  <c r="C238" i="21"/>
  <c r="B238" i="21"/>
  <c r="AK237" i="21"/>
  <c r="AJ237" i="21"/>
  <c r="AI237" i="21"/>
  <c r="BL82" i="21"/>
  <c r="AH82" i="21"/>
  <c r="BK82" i="21"/>
  <c r="AG237" i="21" s="1"/>
  <c r="AG82" i="21"/>
  <c r="BJ82" i="21"/>
  <c r="AF237" i="21" s="1"/>
  <c r="AF82" i="21"/>
  <c r="BI82" i="21"/>
  <c r="AE237" i="21" s="1"/>
  <c r="AE82" i="21"/>
  <c r="BH82" i="21"/>
  <c r="AD82" i="21"/>
  <c r="BG82" i="21"/>
  <c r="AC237" i="21" s="1"/>
  <c r="AC82" i="21"/>
  <c r="BF82" i="21"/>
  <c r="AB82" i="21"/>
  <c r="H237" i="21"/>
  <c r="G237" i="21"/>
  <c r="F237" i="21"/>
  <c r="E237" i="21"/>
  <c r="D237" i="21"/>
  <c r="C237" i="21"/>
  <c r="B237" i="21"/>
  <c r="AK236" i="21"/>
  <c r="AJ236" i="21"/>
  <c r="AI236" i="21"/>
  <c r="BL81" i="21"/>
  <c r="AH236" i="21" s="1"/>
  <c r="AH81" i="21"/>
  <c r="BK81" i="21"/>
  <c r="AG81" i="21"/>
  <c r="BJ81" i="21"/>
  <c r="AF81" i="21"/>
  <c r="BI81" i="21"/>
  <c r="AE81" i="21"/>
  <c r="BH81" i="21"/>
  <c r="AD81" i="21"/>
  <c r="BG81" i="21"/>
  <c r="AC236" i="21" s="1"/>
  <c r="AC81" i="21"/>
  <c r="BF81" i="21"/>
  <c r="AB81" i="21"/>
  <c r="H236" i="21"/>
  <c r="G236" i="21"/>
  <c r="F236" i="21"/>
  <c r="E236" i="21"/>
  <c r="D236" i="21"/>
  <c r="C236" i="21"/>
  <c r="B236" i="21"/>
  <c r="AK235" i="21"/>
  <c r="AJ235" i="21"/>
  <c r="AI235" i="21"/>
  <c r="BL80" i="21"/>
  <c r="AH235" i="21" s="1"/>
  <c r="AH80" i="21"/>
  <c r="BK80" i="21"/>
  <c r="AG235" i="21" s="1"/>
  <c r="AG80" i="21"/>
  <c r="BJ80" i="21"/>
  <c r="AF80" i="21"/>
  <c r="BI80" i="21"/>
  <c r="AE80" i="21"/>
  <c r="BH80" i="21"/>
  <c r="AD80" i="21"/>
  <c r="BG80" i="21"/>
  <c r="AC80" i="21"/>
  <c r="BF80" i="21"/>
  <c r="AB80" i="21"/>
  <c r="H235" i="21"/>
  <c r="G235" i="21"/>
  <c r="F235" i="21"/>
  <c r="E235" i="21"/>
  <c r="D235" i="21"/>
  <c r="C235" i="21"/>
  <c r="B235" i="21"/>
  <c r="AK234" i="21"/>
  <c r="AJ234" i="21"/>
  <c r="AI234" i="21"/>
  <c r="BL79" i="21"/>
  <c r="AH79" i="21"/>
  <c r="BK79" i="21"/>
  <c r="AG79" i="21"/>
  <c r="BJ79" i="21"/>
  <c r="AF234" i="21" s="1"/>
  <c r="AF79" i="21"/>
  <c r="BI79" i="21"/>
  <c r="AE234" i="21" s="1"/>
  <c r="AE79" i="21"/>
  <c r="BH79" i="21"/>
  <c r="AD79" i="21"/>
  <c r="BG79" i="21"/>
  <c r="AC234" i="21" s="1"/>
  <c r="AC79" i="21"/>
  <c r="BF79" i="21"/>
  <c r="AB234" i="21" s="1"/>
  <c r="AB79" i="21"/>
  <c r="H234" i="21"/>
  <c r="G234" i="21"/>
  <c r="F234" i="21"/>
  <c r="E234" i="21"/>
  <c r="D234" i="21"/>
  <c r="C234" i="21"/>
  <c r="B234" i="21"/>
  <c r="AK233" i="21"/>
  <c r="AJ233" i="21"/>
  <c r="AI233" i="21"/>
  <c r="BL78" i="21"/>
  <c r="AH233" i="21" s="1"/>
  <c r="AH78" i="21"/>
  <c r="BK78" i="21"/>
  <c r="AG233" i="21" s="1"/>
  <c r="AG78" i="21"/>
  <c r="BJ78" i="21"/>
  <c r="AF78" i="21"/>
  <c r="BI78" i="21"/>
  <c r="AE233" i="21" s="1"/>
  <c r="AE78" i="21"/>
  <c r="BH78" i="21"/>
  <c r="AD233" i="21" s="1"/>
  <c r="AD78" i="21"/>
  <c r="BG78" i="21"/>
  <c r="AC78" i="21"/>
  <c r="BF78" i="21"/>
  <c r="AB233" i="21" s="1"/>
  <c r="AB78" i="21"/>
  <c r="H233" i="21"/>
  <c r="G233" i="21"/>
  <c r="F233" i="21"/>
  <c r="E233" i="21"/>
  <c r="D233" i="21"/>
  <c r="C233" i="21"/>
  <c r="B233" i="21"/>
  <c r="AK232" i="21"/>
  <c r="AJ232" i="21"/>
  <c r="AI232" i="21"/>
  <c r="BL77" i="21"/>
  <c r="AH77" i="21"/>
  <c r="BK77" i="21"/>
  <c r="AG77" i="21"/>
  <c r="BJ77" i="21"/>
  <c r="AF77" i="21"/>
  <c r="BI77" i="21"/>
  <c r="AE232" i="21" s="1"/>
  <c r="AE77" i="21"/>
  <c r="BH77" i="21"/>
  <c r="AD232" i="21" s="1"/>
  <c r="AD77" i="21"/>
  <c r="BG77" i="21"/>
  <c r="AC77" i="21"/>
  <c r="BF77" i="21"/>
  <c r="AB232" i="21" s="1"/>
  <c r="AB77" i="21"/>
  <c r="H232" i="21"/>
  <c r="G232" i="21"/>
  <c r="F232" i="21"/>
  <c r="E232" i="21"/>
  <c r="D232" i="21"/>
  <c r="C232" i="21"/>
  <c r="B232" i="21"/>
  <c r="AK231" i="21"/>
  <c r="AJ231" i="21"/>
  <c r="AI231" i="21"/>
  <c r="BL76" i="21"/>
  <c r="AH231" i="21" s="1"/>
  <c r="AH76" i="21"/>
  <c r="BK76" i="21"/>
  <c r="AG76" i="21"/>
  <c r="BJ76" i="21"/>
  <c r="AF76" i="21"/>
  <c r="BI76" i="21"/>
  <c r="AE76" i="21"/>
  <c r="BH76" i="21"/>
  <c r="AD76" i="21"/>
  <c r="BG76" i="21"/>
  <c r="AC76" i="21"/>
  <c r="BF76" i="21"/>
  <c r="AB231" i="21" s="1"/>
  <c r="AB76" i="21"/>
  <c r="H231" i="21"/>
  <c r="G231" i="21"/>
  <c r="F231" i="21"/>
  <c r="E231" i="21"/>
  <c r="D231" i="21"/>
  <c r="C231" i="21"/>
  <c r="B231" i="21"/>
  <c r="AK230" i="21"/>
  <c r="AJ230" i="21"/>
  <c r="AI230" i="21"/>
  <c r="BL75" i="21"/>
  <c r="AH75" i="21"/>
  <c r="BK75" i="21"/>
  <c r="AG75" i="21"/>
  <c r="BJ75" i="21"/>
  <c r="AF75" i="21"/>
  <c r="BI75" i="21"/>
  <c r="AE75" i="21"/>
  <c r="BH75" i="21"/>
  <c r="AD75" i="21"/>
  <c r="BG75" i="21"/>
  <c r="AC75" i="21"/>
  <c r="BF75" i="21"/>
  <c r="AB75" i="21"/>
  <c r="H230" i="21"/>
  <c r="G230" i="21"/>
  <c r="F230" i="21"/>
  <c r="E230" i="21"/>
  <c r="D230" i="21"/>
  <c r="C230" i="21"/>
  <c r="B230" i="21"/>
  <c r="AK229" i="21"/>
  <c r="AJ229" i="21"/>
  <c r="AI229" i="21"/>
  <c r="BL74" i="21"/>
  <c r="AH229" i="21" s="1"/>
  <c r="AH74" i="21"/>
  <c r="BK74" i="21"/>
  <c r="AG74" i="21"/>
  <c r="BJ74" i="21"/>
  <c r="AF74" i="21"/>
  <c r="BI74" i="21"/>
  <c r="AE74" i="21"/>
  <c r="AE229" i="21" s="1"/>
  <c r="BH74" i="21"/>
  <c r="AD74" i="21"/>
  <c r="BG74" i="21"/>
  <c r="AC74" i="21"/>
  <c r="BF74" i="21"/>
  <c r="AB74" i="21"/>
  <c r="H229" i="21"/>
  <c r="G229" i="21"/>
  <c r="F229" i="21"/>
  <c r="E229" i="21"/>
  <c r="D229" i="21"/>
  <c r="C229" i="21"/>
  <c r="B229" i="21"/>
  <c r="AK228" i="21"/>
  <c r="AJ228" i="21"/>
  <c r="AI228" i="21"/>
  <c r="BL73" i="21"/>
  <c r="AH228" i="21" s="1"/>
  <c r="AH73" i="21"/>
  <c r="BK73" i="21"/>
  <c r="AG73" i="21"/>
  <c r="BJ73" i="21"/>
  <c r="AF73" i="21"/>
  <c r="BI73" i="21"/>
  <c r="AE73" i="21"/>
  <c r="AE228" i="21" s="1"/>
  <c r="BH73" i="21"/>
  <c r="AD73" i="21"/>
  <c r="BG73" i="21"/>
  <c r="AC73" i="21"/>
  <c r="BF73" i="21"/>
  <c r="AB73" i="21"/>
  <c r="H228" i="21"/>
  <c r="G228" i="21"/>
  <c r="F228" i="21"/>
  <c r="E228" i="21"/>
  <c r="D228" i="21"/>
  <c r="C228" i="21"/>
  <c r="B228" i="21"/>
  <c r="AK227" i="21"/>
  <c r="AJ227" i="21"/>
  <c r="AI227" i="21"/>
  <c r="BL72" i="21"/>
  <c r="AH72" i="21"/>
  <c r="BK72" i="21"/>
  <c r="AG72" i="21"/>
  <c r="BJ72" i="21"/>
  <c r="AF72" i="21"/>
  <c r="BI72" i="21"/>
  <c r="AE72" i="21"/>
  <c r="BH72" i="21"/>
  <c r="AD72" i="21"/>
  <c r="BG72" i="21"/>
  <c r="AC72" i="21"/>
  <c r="BF72" i="21"/>
  <c r="AB72" i="21"/>
  <c r="H227" i="21"/>
  <c r="G227" i="21"/>
  <c r="F227" i="21"/>
  <c r="E227" i="21"/>
  <c r="D227" i="21"/>
  <c r="C227" i="21"/>
  <c r="B227" i="21"/>
  <c r="AK226" i="21"/>
  <c r="AJ226" i="21"/>
  <c r="AI226" i="21"/>
  <c r="BL71" i="21"/>
  <c r="AH226" i="21" s="1"/>
  <c r="AH71" i="21"/>
  <c r="BK71" i="21"/>
  <c r="AG226" i="21" s="1"/>
  <c r="AG71" i="21"/>
  <c r="BJ71" i="21"/>
  <c r="AF71" i="21"/>
  <c r="BI71" i="21"/>
  <c r="AE71" i="21"/>
  <c r="BH71" i="21"/>
  <c r="AD71" i="21"/>
  <c r="BG71" i="21"/>
  <c r="AC71" i="21"/>
  <c r="BF71" i="21"/>
  <c r="AB71" i="21"/>
  <c r="AB226" i="21" s="1"/>
  <c r="H226" i="21"/>
  <c r="G226" i="21"/>
  <c r="F226" i="21"/>
  <c r="E226" i="21"/>
  <c r="D226" i="21"/>
  <c r="C226" i="21"/>
  <c r="B226" i="21"/>
  <c r="AK225" i="21"/>
  <c r="AJ225" i="21"/>
  <c r="AI225" i="21"/>
  <c r="BL70" i="21"/>
  <c r="AH70" i="21"/>
  <c r="BK70" i="21"/>
  <c r="AG70" i="21"/>
  <c r="BJ70" i="21"/>
  <c r="AF70" i="21"/>
  <c r="BI70" i="21"/>
  <c r="AE70" i="21"/>
  <c r="BH70" i="21"/>
  <c r="AD70" i="21"/>
  <c r="BG70" i="21"/>
  <c r="AC70" i="21"/>
  <c r="BF70" i="21"/>
  <c r="AB70" i="21"/>
  <c r="H225" i="21"/>
  <c r="G225" i="21"/>
  <c r="F225" i="21"/>
  <c r="E225" i="21"/>
  <c r="D225" i="21"/>
  <c r="C225" i="21"/>
  <c r="B225" i="21"/>
  <c r="AK224" i="21"/>
  <c r="AJ224" i="21"/>
  <c r="AI224" i="21"/>
  <c r="BL69" i="21"/>
  <c r="AH69" i="21"/>
  <c r="BK69" i="21"/>
  <c r="AG224" i="21" s="1"/>
  <c r="AG69" i="21"/>
  <c r="BJ69" i="21"/>
  <c r="AF69" i="21"/>
  <c r="AF224" i="21"/>
  <c r="BI69" i="21"/>
  <c r="AE69" i="21"/>
  <c r="BH69" i="21"/>
  <c r="AD224" i="21" s="1"/>
  <c r="AD69" i="21"/>
  <c r="BG69" i="21"/>
  <c r="AC69" i="21"/>
  <c r="AC224" i="21"/>
  <c r="BF69" i="21"/>
  <c r="AB69" i="21"/>
  <c r="H224" i="21"/>
  <c r="G224" i="21"/>
  <c r="F224" i="21"/>
  <c r="E224" i="21"/>
  <c r="D224" i="21"/>
  <c r="C224" i="21"/>
  <c r="B224" i="21"/>
  <c r="AK223" i="21"/>
  <c r="AJ223" i="21"/>
  <c r="AI223" i="21"/>
  <c r="BL68" i="21"/>
  <c r="AH68" i="21"/>
  <c r="BK68" i="21"/>
  <c r="AG68" i="21"/>
  <c r="BJ68" i="21"/>
  <c r="AF68" i="21"/>
  <c r="BI68" i="21"/>
  <c r="AE68" i="21"/>
  <c r="BH68" i="21"/>
  <c r="AD68" i="21"/>
  <c r="BG68" i="21"/>
  <c r="AC68" i="21"/>
  <c r="BF68" i="21"/>
  <c r="AB223" i="21" s="1"/>
  <c r="AB68" i="21"/>
  <c r="H223" i="21"/>
  <c r="G223" i="21"/>
  <c r="F223" i="21"/>
  <c r="E223" i="21"/>
  <c r="D223" i="21"/>
  <c r="C223" i="21"/>
  <c r="B223" i="21"/>
  <c r="AK222" i="21"/>
  <c r="AJ222" i="21"/>
  <c r="AI222" i="21"/>
  <c r="BL67" i="21"/>
  <c r="AH67" i="21"/>
  <c r="BK67" i="21"/>
  <c r="AG67" i="21"/>
  <c r="BJ67" i="21"/>
  <c r="AF222" i="21" s="1"/>
  <c r="AF67" i="21"/>
  <c r="BI67" i="21"/>
  <c r="AE67" i="21"/>
  <c r="BH67" i="21"/>
  <c r="AD67" i="21"/>
  <c r="BG67" i="21"/>
  <c r="AC67" i="21"/>
  <c r="BF67" i="21"/>
  <c r="AB67" i="21"/>
  <c r="H222" i="21"/>
  <c r="G222" i="21"/>
  <c r="F222" i="21"/>
  <c r="E222" i="21"/>
  <c r="D222" i="21"/>
  <c r="C222" i="21"/>
  <c r="B222" i="21"/>
  <c r="AK221" i="21"/>
  <c r="AJ221" i="21"/>
  <c r="AI221" i="21"/>
  <c r="BL66" i="21"/>
  <c r="AH66" i="21"/>
  <c r="BK66" i="21"/>
  <c r="AG221" i="21" s="1"/>
  <c r="AG66" i="21"/>
  <c r="BJ66" i="21"/>
  <c r="AF66" i="21"/>
  <c r="BI66" i="21"/>
  <c r="AE66" i="21"/>
  <c r="BH66" i="21"/>
  <c r="AD66" i="21"/>
  <c r="AD221" i="21" s="1"/>
  <c r="BG66" i="21"/>
  <c r="AC66" i="21"/>
  <c r="BF66" i="21"/>
  <c r="AB66" i="21"/>
  <c r="H221" i="21"/>
  <c r="G221" i="21"/>
  <c r="F221" i="21"/>
  <c r="E221" i="21"/>
  <c r="D221" i="21"/>
  <c r="C221" i="21"/>
  <c r="B221" i="21"/>
  <c r="AK220" i="21"/>
  <c r="AJ220" i="21"/>
  <c r="AI220" i="21"/>
  <c r="BL65" i="21"/>
  <c r="AH65" i="21"/>
  <c r="AH220" i="21" s="1"/>
  <c r="BK65" i="21"/>
  <c r="AG65" i="21"/>
  <c r="BJ65" i="21"/>
  <c r="AF65" i="21"/>
  <c r="BI65" i="21"/>
  <c r="AE65" i="21"/>
  <c r="BH65" i="21"/>
  <c r="AD65" i="21"/>
  <c r="BG65" i="21"/>
  <c r="AC65" i="21"/>
  <c r="BF65" i="21"/>
  <c r="AB65" i="21"/>
  <c r="H220" i="21"/>
  <c r="G220" i="21"/>
  <c r="F220" i="21"/>
  <c r="E220" i="21"/>
  <c r="D220" i="21"/>
  <c r="C220" i="21"/>
  <c r="B220" i="21"/>
  <c r="AK219" i="21"/>
  <c r="AJ219" i="21"/>
  <c r="AI219" i="21"/>
  <c r="BL64" i="21"/>
  <c r="AH64" i="21"/>
  <c r="AH219" i="21" s="1"/>
  <c r="BK64" i="21"/>
  <c r="AG219" i="21" s="1"/>
  <c r="AG64" i="21"/>
  <c r="BJ64" i="21"/>
  <c r="AF219" i="21" s="1"/>
  <c r="AF64" i="21"/>
  <c r="BI64" i="21"/>
  <c r="AE64" i="21"/>
  <c r="AE219" i="21" s="1"/>
  <c r="BH64" i="21"/>
  <c r="AD64" i="21"/>
  <c r="BG64" i="21"/>
  <c r="AC64" i="21"/>
  <c r="BF64" i="21"/>
  <c r="AB64" i="21"/>
  <c r="H219" i="21"/>
  <c r="G219" i="21"/>
  <c r="F219" i="21"/>
  <c r="E219" i="21"/>
  <c r="D219" i="21"/>
  <c r="C219" i="21"/>
  <c r="B219" i="21"/>
  <c r="AK218" i="21"/>
  <c r="AJ218" i="21"/>
  <c r="AI218" i="21"/>
  <c r="BL63" i="21"/>
  <c r="AH63" i="21"/>
  <c r="BK63" i="21"/>
  <c r="AG218" i="21" s="1"/>
  <c r="AG63" i="21"/>
  <c r="BJ63" i="21"/>
  <c r="AF63" i="21"/>
  <c r="BI63" i="21"/>
  <c r="AE63" i="21"/>
  <c r="AE218" i="21" s="1"/>
  <c r="BH63" i="21"/>
  <c r="AD63" i="21"/>
  <c r="BG63" i="21"/>
  <c r="AC218" i="21"/>
  <c r="AC63" i="21"/>
  <c r="BF63" i="21"/>
  <c r="AB63" i="21"/>
  <c r="AB218" i="21" s="1"/>
  <c r="H218" i="21"/>
  <c r="G218" i="21"/>
  <c r="F218" i="21"/>
  <c r="E218" i="21"/>
  <c r="D218" i="21"/>
  <c r="C218" i="21"/>
  <c r="B218" i="21"/>
  <c r="AK217" i="21"/>
  <c r="AJ217" i="21"/>
  <c r="AI217" i="21"/>
  <c r="BL62" i="21"/>
  <c r="AH62" i="21"/>
  <c r="BK62" i="21"/>
  <c r="AG62" i="21"/>
  <c r="AG217" i="21" s="1"/>
  <c r="BJ62" i="21"/>
  <c r="AF217" i="21" s="1"/>
  <c r="AF62" i="21"/>
  <c r="BI62" i="21"/>
  <c r="AE62" i="21"/>
  <c r="BH62" i="21"/>
  <c r="AD62" i="21"/>
  <c r="BG62" i="21"/>
  <c r="AC62" i="21"/>
  <c r="BF62" i="21"/>
  <c r="AB62" i="21"/>
  <c r="H217" i="21"/>
  <c r="G217" i="21"/>
  <c r="F217" i="21"/>
  <c r="E217" i="21"/>
  <c r="D217" i="21"/>
  <c r="C217" i="21"/>
  <c r="B217" i="21"/>
  <c r="AK216" i="21"/>
  <c r="AJ216" i="21"/>
  <c r="AI216" i="21"/>
  <c r="BL61" i="21"/>
  <c r="AH61" i="21"/>
  <c r="AH216" i="21" s="1"/>
  <c r="BK61" i="21"/>
  <c r="AG61" i="21"/>
  <c r="BJ61" i="21"/>
  <c r="AF61" i="21"/>
  <c r="BI61" i="21"/>
  <c r="AE61" i="21"/>
  <c r="AE216" i="21" s="1"/>
  <c r="BH61" i="21"/>
  <c r="AD61" i="21"/>
  <c r="BG61" i="21"/>
  <c r="AC216" i="21" s="1"/>
  <c r="AC61" i="21"/>
  <c r="BF61" i="21"/>
  <c r="AB61" i="21"/>
  <c r="AB216" i="21" s="1"/>
  <c r="H216" i="21"/>
  <c r="G216" i="21"/>
  <c r="F216" i="21"/>
  <c r="E216" i="21"/>
  <c r="D216" i="21"/>
  <c r="C216" i="21"/>
  <c r="B216" i="21"/>
  <c r="AK215" i="21"/>
  <c r="AJ215" i="21"/>
  <c r="AI215" i="21"/>
  <c r="BL60" i="21"/>
  <c r="AH60" i="21"/>
  <c r="BK60" i="21"/>
  <c r="AG60" i="21"/>
  <c r="BJ60" i="21"/>
  <c r="AF60" i="21"/>
  <c r="BI60" i="21"/>
  <c r="AE60" i="21"/>
  <c r="BH60" i="21"/>
  <c r="AD60" i="21"/>
  <c r="BG60" i="21"/>
  <c r="AC60" i="21"/>
  <c r="BF60" i="21"/>
  <c r="AB215" i="21" s="1"/>
  <c r="AB60" i="21"/>
  <c r="H215" i="21"/>
  <c r="G215" i="21"/>
  <c r="F215" i="21"/>
  <c r="E215" i="21"/>
  <c r="D215" i="21"/>
  <c r="C215" i="21"/>
  <c r="B215" i="21"/>
  <c r="AK214" i="21"/>
  <c r="AJ214" i="21"/>
  <c r="AI214" i="21"/>
  <c r="BL59" i="21"/>
  <c r="AH59" i="21"/>
  <c r="BK59" i="21"/>
  <c r="AG59" i="21"/>
  <c r="AG214" i="21" s="1"/>
  <c r="BJ59" i="21"/>
  <c r="AF59" i="21"/>
  <c r="BI59" i="21"/>
  <c r="AE59" i="21"/>
  <c r="BH59" i="21"/>
  <c r="AD59" i="21"/>
  <c r="AD214" i="21" s="1"/>
  <c r="BG59" i="21"/>
  <c r="AC59" i="21"/>
  <c r="BF59" i="21"/>
  <c r="AB59" i="21"/>
  <c r="H214" i="21"/>
  <c r="G214" i="21"/>
  <c r="F214" i="21"/>
  <c r="E214" i="21"/>
  <c r="D214" i="21"/>
  <c r="C214" i="21"/>
  <c r="B214" i="21"/>
  <c r="AK213" i="21"/>
  <c r="AJ213" i="21"/>
  <c r="AI213" i="21"/>
  <c r="BL58" i="21"/>
  <c r="AH58" i="21"/>
  <c r="BK58" i="21"/>
  <c r="AG58" i="21"/>
  <c r="BJ58" i="21"/>
  <c r="AF213" i="21" s="1"/>
  <c r="AF58" i="21"/>
  <c r="BI58" i="21"/>
  <c r="AE58" i="21"/>
  <c r="BH58" i="21"/>
  <c r="AD58" i="21"/>
  <c r="BG58" i="21"/>
  <c r="AC58" i="21"/>
  <c r="BF58" i="21"/>
  <c r="AB213" i="21" s="1"/>
  <c r="AB58" i="21"/>
  <c r="H213" i="21"/>
  <c r="G213" i="21"/>
  <c r="F213" i="21"/>
  <c r="E213" i="21"/>
  <c r="D213" i="21"/>
  <c r="C213" i="21"/>
  <c r="B213" i="21"/>
  <c r="AK212" i="21"/>
  <c r="AJ212" i="21"/>
  <c r="AI212" i="21"/>
  <c r="BL57" i="21"/>
  <c r="AH57" i="21"/>
  <c r="BK57" i="21"/>
  <c r="AG57" i="21"/>
  <c r="BJ57" i="21"/>
  <c r="AF57" i="21"/>
  <c r="BI57" i="21"/>
  <c r="AE57" i="21"/>
  <c r="BH57" i="21"/>
  <c r="AD57" i="21"/>
  <c r="AD212" i="21" s="1"/>
  <c r="BG57" i="21"/>
  <c r="AC57" i="21"/>
  <c r="BF57" i="21"/>
  <c r="AB57" i="21"/>
  <c r="H212" i="21"/>
  <c r="G212" i="21"/>
  <c r="F212" i="21"/>
  <c r="E212" i="21"/>
  <c r="D212" i="21"/>
  <c r="C212" i="21"/>
  <c r="B212" i="21"/>
  <c r="AK211" i="21"/>
  <c r="AJ211" i="21"/>
  <c r="AI211" i="21"/>
  <c r="BL56" i="21"/>
  <c r="AH56" i="21"/>
  <c r="BK56" i="21"/>
  <c r="AG56" i="21"/>
  <c r="BJ56" i="21"/>
  <c r="AF56" i="21"/>
  <c r="BI56" i="21"/>
  <c r="AE56" i="21"/>
  <c r="BH56" i="21"/>
  <c r="AD211" i="21" s="1"/>
  <c r="AD56" i="21"/>
  <c r="BG56" i="21"/>
  <c r="AC56" i="21"/>
  <c r="BF56" i="21"/>
  <c r="AB56" i="21"/>
  <c r="H211" i="21"/>
  <c r="G211" i="21"/>
  <c r="F211" i="21"/>
  <c r="E211" i="21"/>
  <c r="D211" i="21"/>
  <c r="C211" i="21"/>
  <c r="B211" i="21"/>
  <c r="AK210" i="21"/>
  <c r="AJ210" i="21"/>
  <c r="AI210" i="21"/>
  <c r="BL55" i="21"/>
  <c r="AH210" i="21" s="1"/>
  <c r="AH55" i="21"/>
  <c r="BK55" i="21"/>
  <c r="AG210" i="21" s="1"/>
  <c r="AG55" i="21"/>
  <c r="BJ55" i="21"/>
  <c r="AF55" i="21"/>
  <c r="AF210" i="21" s="1"/>
  <c r="BI55" i="21"/>
  <c r="AE55" i="21"/>
  <c r="BH55" i="21"/>
  <c r="AD55" i="21"/>
  <c r="BG55" i="21"/>
  <c r="AC55" i="21"/>
  <c r="BF55" i="21"/>
  <c r="AB210" i="21"/>
  <c r="AB55" i="21"/>
  <c r="H210" i="21"/>
  <c r="G210" i="21"/>
  <c r="F210" i="21"/>
  <c r="E210" i="21"/>
  <c r="D210" i="21"/>
  <c r="C210" i="21"/>
  <c r="B210" i="21"/>
  <c r="AK209" i="21"/>
  <c r="AJ209" i="21"/>
  <c r="AI209" i="21"/>
  <c r="BL54" i="21"/>
  <c r="AH209" i="21" s="1"/>
  <c r="AH54" i="21"/>
  <c r="BK54" i="21"/>
  <c r="AG54" i="21"/>
  <c r="BJ54" i="21"/>
  <c r="AF54" i="21"/>
  <c r="BI54" i="21"/>
  <c r="AE54" i="21"/>
  <c r="BH54" i="21"/>
  <c r="AD54" i="21"/>
  <c r="BG54" i="21"/>
  <c r="AC54" i="21"/>
  <c r="AC209" i="21" s="1"/>
  <c r="BF54" i="21"/>
  <c r="AB54" i="21"/>
  <c r="H209" i="21"/>
  <c r="G209" i="21"/>
  <c r="F209" i="21"/>
  <c r="E209" i="21"/>
  <c r="D209" i="21"/>
  <c r="C209" i="21"/>
  <c r="B209" i="21"/>
  <c r="AK208" i="21"/>
  <c r="AJ208" i="21"/>
  <c r="AI208" i="21"/>
  <c r="BL53" i="21"/>
  <c r="AH208" i="21" s="1"/>
  <c r="AH53" i="21"/>
  <c r="BK53" i="21"/>
  <c r="AG53" i="21"/>
  <c r="BJ53" i="21"/>
  <c r="AF53" i="21"/>
  <c r="BI53" i="21"/>
  <c r="AE53" i="21"/>
  <c r="BH53" i="21"/>
  <c r="AD53" i="21"/>
  <c r="BG53" i="21"/>
  <c r="AC53" i="21"/>
  <c r="BF53" i="21"/>
  <c r="AB53" i="21"/>
  <c r="H208" i="21"/>
  <c r="G208" i="21"/>
  <c r="F208" i="21"/>
  <c r="E208" i="21"/>
  <c r="D208" i="21"/>
  <c r="C208" i="21"/>
  <c r="B208" i="21"/>
  <c r="AK207" i="21"/>
  <c r="AJ207" i="21"/>
  <c r="AI207" i="21"/>
  <c r="BL52" i="21"/>
  <c r="AH207" i="21" s="1"/>
  <c r="AH52" i="21"/>
  <c r="BK52" i="21"/>
  <c r="AG52" i="21"/>
  <c r="BJ52" i="21"/>
  <c r="AF52" i="21"/>
  <c r="AF207" i="21" s="1"/>
  <c r="BI52" i="21"/>
  <c r="AE52" i="21"/>
  <c r="BH52" i="21"/>
  <c r="AD52" i="21"/>
  <c r="AD207" i="21" s="1"/>
  <c r="BG52" i="21"/>
  <c r="AC52" i="21"/>
  <c r="BF52" i="21"/>
  <c r="AB52" i="21"/>
  <c r="H207" i="21"/>
  <c r="G207" i="21"/>
  <c r="F207" i="21"/>
  <c r="E207" i="21"/>
  <c r="D207" i="21"/>
  <c r="C207" i="21"/>
  <c r="B207" i="21"/>
  <c r="AK206" i="21"/>
  <c r="AJ206" i="21"/>
  <c r="AI206" i="21"/>
  <c r="BL51" i="21"/>
  <c r="AH51" i="21"/>
  <c r="AH206" i="21" s="1"/>
  <c r="BK51" i="21"/>
  <c r="AG51" i="21"/>
  <c r="BJ51" i="21"/>
  <c r="AF51" i="21"/>
  <c r="BI51" i="21"/>
  <c r="AE51" i="21"/>
  <c r="AE206" i="21" s="1"/>
  <c r="BH51" i="21"/>
  <c r="AD51" i="21"/>
  <c r="BG51" i="21"/>
  <c r="AC206" i="21" s="1"/>
  <c r="AC51" i="21"/>
  <c r="BF51" i="21"/>
  <c r="AB206" i="21" s="1"/>
  <c r="AB51" i="21"/>
  <c r="H206" i="21"/>
  <c r="G206" i="21"/>
  <c r="F206" i="21"/>
  <c r="E206" i="21"/>
  <c r="D206" i="21"/>
  <c r="C206" i="21"/>
  <c r="B206" i="21"/>
  <c r="AK205" i="21"/>
  <c r="AJ205" i="21"/>
  <c r="AI205" i="21"/>
  <c r="BL50" i="21"/>
  <c r="AH50" i="21"/>
  <c r="BK50" i="21"/>
  <c r="AG205" i="21" s="1"/>
  <c r="AG50" i="21"/>
  <c r="BJ50" i="21"/>
  <c r="AF50" i="21"/>
  <c r="AF205" i="21"/>
  <c r="BI50" i="21"/>
  <c r="AE50" i="21"/>
  <c r="BH50" i="21"/>
  <c r="AD205" i="21" s="1"/>
  <c r="AD50" i="21"/>
  <c r="BG50" i="21"/>
  <c r="AC50" i="21"/>
  <c r="BF50" i="21"/>
  <c r="AB205" i="21" s="1"/>
  <c r="AB50" i="21"/>
  <c r="H205" i="21"/>
  <c r="G205" i="21"/>
  <c r="F205" i="21"/>
  <c r="E205" i="21"/>
  <c r="D205" i="21"/>
  <c r="C205" i="21"/>
  <c r="B205" i="21"/>
  <c r="AK204" i="21"/>
  <c r="AJ204" i="21"/>
  <c r="AI204" i="21"/>
  <c r="BL49" i="21"/>
  <c r="AH49" i="21"/>
  <c r="AH204" i="21" s="1"/>
  <c r="BK49" i="21"/>
  <c r="AG49" i="21"/>
  <c r="BJ49" i="21"/>
  <c r="AF49" i="21"/>
  <c r="BI49" i="21"/>
  <c r="AE49" i="21"/>
  <c r="BH49" i="21"/>
  <c r="AD49" i="21"/>
  <c r="BG49" i="21"/>
  <c r="AC204" i="21" s="1"/>
  <c r="AC49" i="21"/>
  <c r="BF49" i="21"/>
  <c r="AB49" i="21"/>
  <c r="H204" i="21"/>
  <c r="G204" i="21"/>
  <c r="F204" i="21"/>
  <c r="E204" i="21"/>
  <c r="D204" i="21"/>
  <c r="C204" i="21"/>
  <c r="B204" i="21"/>
  <c r="AK203" i="21"/>
  <c r="AJ203" i="21"/>
  <c r="AI203" i="21"/>
  <c r="BL48" i="21"/>
  <c r="AH48" i="21"/>
  <c r="BK48" i="21"/>
  <c r="AG48" i="21"/>
  <c r="BJ48" i="21"/>
  <c r="AF203" i="21" s="1"/>
  <c r="AF48" i="21"/>
  <c r="BI48" i="21"/>
  <c r="AE48" i="21"/>
  <c r="BH48" i="21"/>
  <c r="AD48" i="21"/>
  <c r="BG48" i="21"/>
  <c r="AC48" i="21"/>
  <c r="BF48" i="21"/>
  <c r="AB203" i="21" s="1"/>
  <c r="AB48" i="21"/>
  <c r="H203" i="21"/>
  <c r="G203" i="21"/>
  <c r="F203" i="21"/>
  <c r="E203" i="21"/>
  <c r="D203" i="21"/>
  <c r="C203" i="21"/>
  <c r="B203" i="21"/>
  <c r="AK202" i="21"/>
  <c r="AJ202" i="21"/>
  <c r="AI202" i="21"/>
  <c r="BL47" i="21"/>
  <c r="AH47" i="21"/>
  <c r="AH202" i="21" s="1"/>
  <c r="BK47" i="21"/>
  <c r="AG202" i="21" s="1"/>
  <c r="AG47" i="21"/>
  <c r="BJ47" i="21"/>
  <c r="AF47" i="21"/>
  <c r="BI47" i="21"/>
  <c r="AE47" i="21"/>
  <c r="BH47" i="21"/>
  <c r="AD47" i="21"/>
  <c r="AD202" i="21" s="1"/>
  <c r="BG47" i="21"/>
  <c r="AC47" i="21"/>
  <c r="BF47" i="21"/>
  <c r="AB47" i="21"/>
  <c r="H202" i="21"/>
  <c r="G202" i="21"/>
  <c r="F202" i="21"/>
  <c r="E202" i="21"/>
  <c r="D202" i="21"/>
  <c r="C202" i="21"/>
  <c r="B202" i="21"/>
  <c r="AK201" i="21"/>
  <c r="AJ201" i="21"/>
  <c r="AI201" i="21"/>
  <c r="BL46" i="21"/>
  <c r="AH46" i="21"/>
  <c r="BK46" i="21"/>
  <c r="AG201" i="21" s="1"/>
  <c r="AG46" i="21"/>
  <c r="BJ46" i="21"/>
  <c r="AF46" i="21"/>
  <c r="BI46" i="21"/>
  <c r="AE46" i="21"/>
  <c r="BH46" i="21"/>
  <c r="AD46" i="21"/>
  <c r="AD201" i="21" s="1"/>
  <c r="BG46" i="21"/>
  <c r="AC46" i="21"/>
  <c r="AC201" i="21" s="1"/>
  <c r="BF46" i="21"/>
  <c r="AB46" i="21"/>
  <c r="H201" i="21"/>
  <c r="G201" i="21"/>
  <c r="F201" i="21"/>
  <c r="E201" i="21"/>
  <c r="D201" i="21"/>
  <c r="C201" i="21"/>
  <c r="B201" i="21"/>
  <c r="AK200" i="21"/>
  <c r="AJ200" i="21"/>
  <c r="AI200" i="21"/>
  <c r="BL45" i="21"/>
  <c r="AH200" i="21" s="1"/>
  <c r="AH45" i="21"/>
  <c r="BK45" i="21"/>
  <c r="AG200" i="21" s="1"/>
  <c r="AG45" i="21"/>
  <c r="BJ45" i="21"/>
  <c r="AF200" i="21" s="1"/>
  <c r="AF45" i="21"/>
  <c r="BI45" i="21"/>
  <c r="AE45" i="21"/>
  <c r="BH45" i="21"/>
  <c r="AD200" i="21" s="1"/>
  <c r="AD45" i="21"/>
  <c r="BG45" i="21"/>
  <c r="AC45" i="21"/>
  <c r="BF45" i="21"/>
  <c r="AB200" i="21" s="1"/>
  <c r="AB45" i="21"/>
  <c r="H200" i="21"/>
  <c r="G200" i="21"/>
  <c r="F200" i="21"/>
  <c r="E200" i="21"/>
  <c r="D200" i="21"/>
  <c r="C200" i="21"/>
  <c r="B200" i="21"/>
  <c r="AK199" i="21"/>
  <c r="AJ199" i="21"/>
  <c r="AI199" i="21"/>
  <c r="BL44" i="21"/>
  <c r="AH44" i="21"/>
  <c r="BK44" i="21"/>
  <c r="AG44" i="21"/>
  <c r="BJ44" i="21"/>
  <c r="AF44" i="21"/>
  <c r="BI44" i="21"/>
  <c r="AE44" i="21"/>
  <c r="BH44" i="21"/>
  <c r="AD44" i="21"/>
  <c r="BG44" i="21"/>
  <c r="AC44" i="21"/>
  <c r="BF44" i="21"/>
  <c r="AB44" i="21"/>
  <c r="H199" i="21"/>
  <c r="G199" i="21"/>
  <c r="F199" i="21"/>
  <c r="E199" i="21"/>
  <c r="D199" i="21"/>
  <c r="C199" i="21"/>
  <c r="B199" i="21"/>
  <c r="AK198" i="21"/>
  <c r="AJ198" i="21"/>
  <c r="AI198" i="21"/>
  <c r="BL43" i="21"/>
  <c r="AH43" i="21"/>
  <c r="BK43" i="21"/>
  <c r="AG43" i="21"/>
  <c r="BJ43" i="21"/>
  <c r="AF198" i="21" s="1"/>
  <c r="AF43" i="21"/>
  <c r="BI43" i="21"/>
  <c r="AE43" i="21"/>
  <c r="BH43" i="21"/>
  <c r="AD43" i="21"/>
  <c r="AD198" i="21" s="1"/>
  <c r="BG43" i="21"/>
  <c r="AC43" i="21"/>
  <c r="AC198" i="21"/>
  <c r="BF43" i="21"/>
  <c r="AB43" i="21"/>
  <c r="H198" i="21"/>
  <c r="G198" i="21"/>
  <c r="F198" i="21"/>
  <c r="E198" i="21"/>
  <c r="D198" i="21"/>
  <c r="C198" i="21"/>
  <c r="B198" i="21"/>
  <c r="AK197" i="21"/>
  <c r="AJ197" i="21"/>
  <c r="AI197" i="21"/>
  <c r="BL42" i="21"/>
  <c r="AH42" i="21"/>
  <c r="BK42" i="21"/>
  <c r="AG42" i="21"/>
  <c r="BJ42" i="21"/>
  <c r="AF42" i="21"/>
  <c r="BI42" i="21"/>
  <c r="AE42" i="21"/>
  <c r="BH42" i="21"/>
  <c r="AD197" i="21" s="1"/>
  <c r="AD42" i="21"/>
  <c r="BG42" i="21"/>
  <c r="AC42" i="21"/>
  <c r="BF42" i="21"/>
  <c r="AB42" i="21"/>
  <c r="H197" i="21"/>
  <c r="G197" i="21"/>
  <c r="F197" i="21"/>
  <c r="E197" i="21"/>
  <c r="D197" i="21"/>
  <c r="C197" i="21"/>
  <c r="B197" i="21"/>
  <c r="AK196" i="21"/>
  <c r="AJ196" i="21"/>
  <c r="AI196" i="21"/>
  <c r="BL41" i="21"/>
  <c r="AH41" i="21"/>
  <c r="BK41" i="21"/>
  <c r="AG41" i="21"/>
  <c r="BJ41" i="21"/>
  <c r="AF196" i="21" s="1"/>
  <c r="AF41" i="21"/>
  <c r="BI41" i="21"/>
  <c r="AE41" i="21"/>
  <c r="BH41" i="21"/>
  <c r="AD196" i="21" s="1"/>
  <c r="AD41" i="21"/>
  <c r="BG41" i="21"/>
  <c r="AC41" i="21"/>
  <c r="BF41" i="21"/>
  <c r="AB41" i="21"/>
  <c r="H196" i="21"/>
  <c r="G196" i="21"/>
  <c r="F196" i="21"/>
  <c r="E196" i="21"/>
  <c r="D196" i="21"/>
  <c r="C196" i="21"/>
  <c r="B196" i="21"/>
  <c r="AK195" i="21"/>
  <c r="AJ195" i="21"/>
  <c r="AI195" i="21"/>
  <c r="BL40" i="21"/>
  <c r="AH195" i="21" s="1"/>
  <c r="AH40" i="21"/>
  <c r="BK40" i="21"/>
  <c r="AG40" i="21"/>
  <c r="BJ40" i="21"/>
  <c r="AF40" i="21"/>
  <c r="AF195" i="21" s="1"/>
  <c r="BI40" i="21"/>
  <c r="AE40" i="21"/>
  <c r="BH40" i="21"/>
  <c r="AD195" i="21" s="1"/>
  <c r="AD40" i="21"/>
  <c r="BG40" i="21"/>
  <c r="AC40" i="21"/>
  <c r="BF40" i="21"/>
  <c r="AB40" i="21"/>
  <c r="H195" i="21"/>
  <c r="G195" i="21"/>
  <c r="F195" i="21"/>
  <c r="E195" i="21"/>
  <c r="D195" i="21"/>
  <c r="C195" i="21"/>
  <c r="B195" i="21"/>
  <c r="AK194" i="21"/>
  <c r="AJ194" i="21"/>
  <c r="AI194" i="21"/>
  <c r="BL39" i="21"/>
  <c r="AH39" i="21"/>
  <c r="BK39" i="21"/>
  <c r="AG194" i="21" s="1"/>
  <c r="AG39" i="21"/>
  <c r="BJ39" i="21"/>
  <c r="AF39" i="21"/>
  <c r="AF194" i="21" s="1"/>
  <c r="BI39" i="21"/>
  <c r="AE39" i="21"/>
  <c r="AE194" i="21" s="1"/>
  <c r="BH39" i="21"/>
  <c r="AD194" i="21" s="1"/>
  <c r="AD39" i="21"/>
  <c r="BG39" i="21"/>
  <c r="AC39" i="21"/>
  <c r="AC194" i="21"/>
  <c r="BF39" i="21"/>
  <c r="AB39" i="21"/>
  <c r="AB194" i="21" s="1"/>
  <c r="H194" i="21"/>
  <c r="G194" i="21"/>
  <c r="F194" i="21"/>
  <c r="E194" i="21"/>
  <c r="D194" i="21"/>
  <c r="C194" i="21"/>
  <c r="B194" i="21"/>
  <c r="AK193" i="21"/>
  <c r="AJ193" i="21"/>
  <c r="AI193" i="21"/>
  <c r="BL38" i="21"/>
  <c r="AH193" i="21" s="1"/>
  <c r="AH38" i="21"/>
  <c r="BK38" i="21"/>
  <c r="AG38" i="21"/>
  <c r="AG193" i="21" s="1"/>
  <c r="BJ38" i="21"/>
  <c r="AF38" i="21"/>
  <c r="BI38" i="21"/>
  <c r="AE38" i="21"/>
  <c r="BH38" i="21"/>
  <c r="AD193" i="21" s="1"/>
  <c r="AD38" i="21"/>
  <c r="BG38" i="21"/>
  <c r="AC38" i="21"/>
  <c r="BF38" i="21"/>
  <c r="AB38" i="21"/>
  <c r="H193" i="21"/>
  <c r="G193" i="21"/>
  <c r="F193" i="21"/>
  <c r="E193" i="21"/>
  <c r="D193" i="21"/>
  <c r="C193" i="21"/>
  <c r="B193" i="21"/>
  <c r="AK192" i="21"/>
  <c r="AJ192" i="21"/>
  <c r="AI192" i="21"/>
  <c r="BL37" i="21"/>
  <c r="AH37" i="21"/>
  <c r="BK37" i="21"/>
  <c r="AG37" i="21"/>
  <c r="BJ37" i="21"/>
  <c r="AF37" i="21"/>
  <c r="AF192" i="21" s="1"/>
  <c r="BI37" i="21"/>
  <c r="AE192" i="21" s="1"/>
  <c r="AE37" i="21"/>
  <c r="BH37" i="21"/>
  <c r="AD37" i="21"/>
  <c r="BG37" i="21"/>
  <c r="AC192" i="21"/>
  <c r="AC37" i="21"/>
  <c r="BF37" i="21"/>
  <c r="AB192" i="21" s="1"/>
  <c r="AB37" i="21"/>
  <c r="H192" i="21"/>
  <c r="G192" i="21"/>
  <c r="F192" i="21"/>
  <c r="E192" i="21"/>
  <c r="D192" i="21"/>
  <c r="C192" i="21"/>
  <c r="B192" i="21"/>
  <c r="AK191" i="21"/>
  <c r="AJ191" i="21"/>
  <c r="AI191" i="21"/>
  <c r="BL36" i="21"/>
  <c r="AH191" i="21" s="1"/>
  <c r="AH36" i="21"/>
  <c r="BK36" i="21"/>
  <c r="AG36" i="21"/>
  <c r="BJ36" i="21"/>
  <c r="AF36" i="21"/>
  <c r="BI36" i="21"/>
  <c r="AE191" i="21" s="1"/>
  <c r="AE36" i="21"/>
  <c r="BH36" i="21"/>
  <c r="AD191" i="21" s="1"/>
  <c r="AD36" i="21"/>
  <c r="BG36" i="21"/>
  <c r="AC36" i="21"/>
  <c r="BF36" i="21"/>
  <c r="AB36" i="21"/>
  <c r="H191" i="21"/>
  <c r="G191" i="21"/>
  <c r="F191" i="21"/>
  <c r="E191" i="21"/>
  <c r="D191" i="21"/>
  <c r="C191" i="21"/>
  <c r="B191" i="21"/>
  <c r="AK190" i="21"/>
  <c r="AJ190" i="21"/>
  <c r="AI190" i="21"/>
  <c r="BL35" i="21"/>
  <c r="AH190" i="21" s="1"/>
  <c r="AH35" i="21"/>
  <c r="BK35" i="21"/>
  <c r="AG35" i="21"/>
  <c r="BJ35" i="21"/>
  <c r="AF35" i="21"/>
  <c r="BI35" i="21"/>
  <c r="AE35" i="21"/>
  <c r="BH35" i="21"/>
  <c r="AD35" i="21"/>
  <c r="BG35" i="21"/>
  <c r="AC190" i="21" s="1"/>
  <c r="AC35" i="21"/>
  <c r="BF35" i="21"/>
  <c r="AB35" i="21"/>
  <c r="H190" i="21"/>
  <c r="G190" i="21"/>
  <c r="F190" i="21"/>
  <c r="E190" i="21"/>
  <c r="D190" i="21"/>
  <c r="C190" i="21"/>
  <c r="B190" i="21"/>
  <c r="AK189" i="21"/>
  <c r="AJ189" i="21"/>
  <c r="AI189" i="21"/>
  <c r="BL34" i="21"/>
  <c r="AH34" i="21"/>
  <c r="BK34" i="21"/>
  <c r="AG34" i="21"/>
  <c r="BJ34" i="21"/>
  <c r="AF34" i="21"/>
  <c r="BI34" i="21"/>
  <c r="AE34" i="21"/>
  <c r="BH34" i="21"/>
  <c r="AD34" i="21"/>
  <c r="BG34" i="21"/>
  <c r="AC34" i="21"/>
  <c r="BF34" i="21"/>
  <c r="AB34" i="21"/>
  <c r="H189" i="21"/>
  <c r="G189" i="21"/>
  <c r="F189" i="21"/>
  <c r="E189" i="21"/>
  <c r="D189" i="21"/>
  <c r="C189" i="21"/>
  <c r="B189" i="21"/>
  <c r="AK188" i="21"/>
  <c r="AJ188" i="21"/>
  <c r="AI188" i="21"/>
  <c r="BL33" i="21"/>
  <c r="AH33" i="21"/>
  <c r="AH188" i="21" s="1"/>
  <c r="BK33" i="21"/>
  <c r="AG33" i="21"/>
  <c r="BJ33" i="21"/>
  <c r="AF33" i="21"/>
  <c r="BI33" i="21"/>
  <c r="AE33" i="21"/>
  <c r="BH33" i="21"/>
  <c r="AD33" i="21"/>
  <c r="BG33" i="21"/>
  <c r="AC188" i="21" s="1"/>
  <c r="AC33" i="21"/>
  <c r="BF33" i="21"/>
  <c r="AB33" i="21"/>
  <c r="H188" i="21"/>
  <c r="G188" i="21"/>
  <c r="F188" i="21"/>
  <c r="E188" i="21"/>
  <c r="D188" i="21"/>
  <c r="C188" i="21"/>
  <c r="B188" i="21"/>
  <c r="AK187" i="21"/>
  <c r="AJ187" i="21"/>
  <c r="AI187" i="21"/>
  <c r="BL32" i="21"/>
  <c r="AH32" i="21"/>
  <c r="AH187" i="21" s="1"/>
  <c r="BK32" i="21"/>
  <c r="AG187" i="21" s="1"/>
  <c r="AG32" i="21"/>
  <c r="BJ32" i="21"/>
  <c r="AF32" i="21"/>
  <c r="BI32" i="21"/>
  <c r="AE32" i="21"/>
  <c r="BH32" i="21"/>
  <c r="AD32" i="21"/>
  <c r="BG32" i="21"/>
  <c r="AC32" i="21"/>
  <c r="BF32" i="21"/>
  <c r="AB32" i="21"/>
  <c r="H187" i="21"/>
  <c r="G187" i="21"/>
  <c r="F187" i="21"/>
  <c r="E187" i="21"/>
  <c r="D187" i="21"/>
  <c r="C187" i="21"/>
  <c r="B187" i="21"/>
  <c r="AK186" i="21"/>
  <c r="AJ186" i="21"/>
  <c r="AI186" i="21"/>
  <c r="BL31" i="21"/>
  <c r="AH31" i="21"/>
  <c r="AH186" i="21" s="1"/>
  <c r="BK31" i="21"/>
  <c r="AG31" i="21"/>
  <c r="BJ31" i="21"/>
  <c r="AF31" i="21"/>
  <c r="BI31" i="21"/>
  <c r="AE31" i="21"/>
  <c r="AE186" i="21" s="1"/>
  <c r="BH31" i="21"/>
  <c r="AD31" i="21"/>
  <c r="BG31" i="21"/>
  <c r="AC31" i="21"/>
  <c r="BF31" i="21"/>
  <c r="AB186" i="21" s="1"/>
  <c r="AB31" i="21"/>
  <c r="H186" i="21"/>
  <c r="G186" i="21"/>
  <c r="F186" i="21"/>
  <c r="E186" i="21"/>
  <c r="D186" i="21"/>
  <c r="C186" i="21"/>
  <c r="B186" i="21"/>
  <c r="AK185" i="21"/>
  <c r="AJ185" i="21"/>
  <c r="AI185" i="21"/>
  <c r="BL30" i="21"/>
  <c r="AH30" i="21"/>
  <c r="BK30" i="21"/>
  <c r="AG30" i="21"/>
  <c r="BJ30" i="21"/>
  <c r="AF30" i="21"/>
  <c r="BI30" i="21"/>
  <c r="AE30" i="21"/>
  <c r="BH30" i="21"/>
  <c r="AD30" i="21"/>
  <c r="BG30" i="21"/>
  <c r="AC30" i="21"/>
  <c r="BF30" i="21"/>
  <c r="AB30" i="21"/>
  <c r="H185" i="21"/>
  <c r="G185" i="21"/>
  <c r="F185" i="21"/>
  <c r="E185" i="21"/>
  <c r="D185" i="21"/>
  <c r="C185" i="21"/>
  <c r="B185" i="21"/>
  <c r="AK184" i="21"/>
  <c r="AJ184" i="21"/>
  <c r="AI184" i="21"/>
  <c r="BL29" i="21"/>
  <c r="AH29" i="21"/>
  <c r="BK29" i="21"/>
  <c r="AG29" i="21"/>
  <c r="BJ29" i="21"/>
  <c r="AF29" i="21"/>
  <c r="BI29" i="21"/>
  <c r="AE184" i="21" s="1"/>
  <c r="AE29" i="21"/>
  <c r="BH29" i="21"/>
  <c r="AD184" i="21" s="1"/>
  <c r="AD29" i="21"/>
  <c r="BG29" i="21"/>
  <c r="AC29" i="21"/>
  <c r="BF29" i="21"/>
  <c r="AB29" i="21"/>
  <c r="H184" i="21"/>
  <c r="G184" i="21"/>
  <c r="F184" i="21"/>
  <c r="E184" i="21"/>
  <c r="D184" i="21"/>
  <c r="C184" i="21"/>
  <c r="B184" i="21"/>
  <c r="AK183" i="21"/>
  <c r="AJ183" i="21"/>
  <c r="AI183" i="21"/>
  <c r="BL28" i="21"/>
  <c r="AH183" i="21" s="1"/>
  <c r="AH28" i="21"/>
  <c r="BK28" i="21"/>
  <c r="AG28" i="21"/>
  <c r="BJ28" i="21"/>
  <c r="AF28" i="21"/>
  <c r="BI28" i="21"/>
  <c r="AE28" i="21"/>
  <c r="BH28" i="21"/>
  <c r="AD28" i="21"/>
  <c r="BG28" i="21"/>
  <c r="AC28" i="21"/>
  <c r="BF28" i="21"/>
  <c r="AB28" i="21"/>
  <c r="H183" i="21"/>
  <c r="G183" i="21"/>
  <c r="F183" i="21"/>
  <c r="E183" i="21"/>
  <c r="D183" i="21"/>
  <c r="C183" i="21"/>
  <c r="B183" i="21"/>
  <c r="AK182" i="21"/>
  <c r="AJ182" i="21"/>
  <c r="AI182" i="21"/>
  <c r="BL27" i="21"/>
  <c r="AH182" i="21" s="1"/>
  <c r="AH27" i="21"/>
  <c r="BK27" i="21"/>
  <c r="AG27" i="21"/>
  <c r="BJ27" i="21"/>
  <c r="AF27" i="21"/>
  <c r="BI27" i="21"/>
  <c r="AE182" i="21"/>
  <c r="AE27" i="21"/>
  <c r="BH27" i="21"/>
  <c r="AD27" i="21"/>
  <c r="AD182" i="21" s="1"/>
  <c r="BG27" i="21"/>
  <c r="AC27" i="21"/>
  <c r="BF27" i="21"/>
  <c r="AB182" i="21"/>
  <c r="AB27" i="21"/>
  <c r="H182" i="21"/>
  <c r="G182" i="21"/>
  <c r="F182" i="21"/>
  <c r="E182" i="21"/>
  <c r="D182" i="21"/>
  <c r="C182" i="21"/>
  <c r="B182" i="21"/>
  <c r="AK181" i="21"/>
  <c r="AJ181" i="21"/>
  <c r="AI181" i="21"/>
  <c r="BL26" i="21"/>
  <c r="AH181" i="21" s="1"/>
  <c r="AH26" i="21"/>
  <c r="BK26" i="21"/>
  <c r="AG26" i="21"/>
  <c r="BJ26" i="21"/>
  <c r="AF181" i="21" s="1"/>
  <c r="AF26" i="21"/>
  <c r="BI26" i="21"/>
  <c r="AE26" i="21"/>
  <c r="AE181" i="21" s="1"/>
  <c r="BH26" i="21"/>
  <c r="AD26" i="21"/>
  <c r="BG26" i="21"/>
  <c r="AC26" i="21"/>
  <c r="BF26" i="21"/>
  <c r="AB26" i="21"/>
  <c r="H181" i="21"/>
  <c r="G181" i="21"/>
  <c r="F181" i="21"/>
  <c r="E181" i="21"/>
  <c r="D181" i="21"/>
  <c r="C181" i="21"/>
  <c r="B181" i="21"/>
  <c r="AK180" i="21"/>
  <c r="AJ180" i="21"/>
  <c r="AI180" i="21"/>
  <c r="BL25" i="21"/>
  <c r="AH180" i="21" s="1"/>
  <c r="AH25" i="21"/>
  <c r="BK25" i="21"/>
  <c r="AG180" i="21" s="1"/>
  <c r="AG25" i="21"/>
  <c r="BJ25" i="21"/>
  <c r="AF25" i="21"/>
  <c r="AF180" i="21"/>
  <c r="BI25" i="21"/>
  <c r="AE25" i="21"/>
  <c r="BH25" i="21"/>
  <c r="AD180" i="21" s="1"/>
  <c r="AD25" i="21"/>
  <c r="BG25" i="21"/>
  <c r="AC25" i="21"/>
  <c r="BF25" i="21"/>
  <c r="AB180" i="21" s="1"/>
  <c r="AB25" i="21"/>
  <c r="H180" i="21"/>
  <c r="G180" i="21"/>
  <c r="F180" i="21"/>
  <c r="E180" i="21"/>
  <c r="D180" i="21"/>
  <c r="C180" i="21"/>
  <c r="B180" i="21"/>
  <c r="AK179" i="21"/>
  <c r="AJ179" i="21"/>
  <c r="AI179" i="21"/>
  <c r="BL24" i="21"/>
  <c r="AH24" i="21"/>
  <c r="BK24" i="21"/>
  <c r="AG24" i="21"/>
  <c r="BJ24" i="21"/>
  <c r="AF24" i="21"/>
  <c r="BI24" i="21"/>
  <c r="AE24" i="21"/>
  <c r="BH24" i="21"/>
  <c r="AD24" i="21"/>
  <c r="BG24" i="21"/>
  <c r="AC24" i="21"/>
  <c r="BF24" i="21"/>
  <c r="AB179" i="21" s="1"/>
  <c r="AB24" i="21"/>
  <c r="H179" i="21"/>
  <c r="G179" i="21"/>
  <c r="F179" i="21"/>
  <c r="E179" i="21"/>
  <c r="D179" i="21"/>
  <c r="C179" i="21"/>
  <c r="B179" i="21"/>
  <c r="AK178" i="21"/>
  <c r="AJ178" i="21"/>
  <c r="AI178" i="21"/>
  <c r="BL23" i="21"/>
  <c r="AH23" i="21"/>
  <c r="BK23" i="21"/>
  <c r="AG23" i="21"/>
  <c r="BJ23" i="21"/>
  <c r="AF23" i="21"/>
  <c r="BI23" i="21"/>
  <c r="AE23" i="21"/>
  <c r="BH23" i="21"/>
  <c r="AD23" i="21"/>
  <c r="BG23" i="21"/>
  <c r="AC23" i="21"/>
  <c r="AC178" i="21" s="1"/>
  <c r="BF23" i="21"/>
  <c r="AB178" i="21" s="1"/>
  <c r="AB23" i="21"/>
  <c r="H178" i="21"/>
  <c r="G178" i="21"/>
  <c r="F178" i="21"/>
  <c r="E178" i="21"/>
  <c r="D178" i="21"/>
  <c r="C178" i="21"/>
  <c r="B178" i="21"/>
  <c r="AK177" i="21"/>
  <c r="AJ177" i="21"/>
  <c r="AI177" i="21"/>
  <c r="BL22" i="21"/>
  <c r="AH22" i="21"/>
  <c r="BK22" i="21"/>
  <c r="AG22" i="21"/>
  <c r="AG177" i="21" s="1"/>
  <c r="BJ22" i="21"/>
  <c r="AF22" i="21"/>
  <c r="BI22" i="21"/>
  <c r="AE22" i="21"/>
  <c r="BH22" i="21"/>
  <c r="AD22" i="21"/>
  <c r="BG22" i="21"/>
  <c r="AC22" i="21"/>
  <c r="BF22" i="21"/>
  <c r="AB177" i="21" s="1"/>
  <c r="AB22" i="21"/>
  <c r="H177" i="21"/>
  <c r="G177" i="21"/>
  <c r="F177" i="21"/>
  <c r="E177" i="21"/>
  <c r="D177" i="21"/>
  <c r="C177" i="21"/>
  <c r="B177" i="21"/>
  <c r="AK176" i="21"/>
  <c r="AJ176" i="21"/>
  <c r="AI176" i="21"/>
  <c r="BL21" i="21"/>
  <c r="AH21" i="21"/>
  <c r="BK21" i="21"/>
  <c r="AG21" i="21"/>
  <c r="BJ21" i="21"/>
  <c r="AF176" i="21"/>
  <c r="AF21" i="21"/>
  <c r="BI21" i="21"/>
  <c r="AE21" i="21"/>
  <c r="BH21" i="21"/>
  <c r="AD21" i="21"/>
  <c r="BG21" i="21"/>
  <c r="AC21" i="21"/>
  <c r="BF21" i="21"/>
  <c r="AB21" i="21"/>
  <c r="H176" i="21"/>
  <c r="G176" i="21"/>
  <c r="F176" i="21"/>
  <c r="E176" i="21"/>
  <c r="D176" i="21"/>
  <c r="C176" i="21"/>
  <c r="B176" i="21"/>
  <c r="AK175" i="21"/>
  <c r="AJ175" i="21"/>
  <c r="AI175" i="21"/>
  <c r="BL20" i="21"/>
  <c r="AH20" i="21"/>
  <c r="BK20" i="21"/>
  <c r="AG20" i="21"/>
  <c r="BJ20" i="21"/>
  <c r="AF20" i="21"/>
  <c r="AF175" i="21"/>
  <c r="BI20" i="21"/>
  <c r="AE175" i="21" s="1"/>
  <c r="AE20" i="21"/>
  <c r="BH20" i="21"/>
  <c r="AD20" i="21"/>
  <c r="AD175" i="21" s="1"/>
  <c r="BG20" i="21"/>
  <c r="AC20" i="21"/>
  <c r="BF20" i="21"/>
  <c r="AB20" i="21"/>
  <c r="H175" i="21"/>
  <c r="G175" i="21"/>
  <c r="F175" i="21"/>
  <c r="E175" i="21"/>
  <c r="D175" i="21"/>
  <c r="C175" i="21"/>
  <c r="B175" i="21"/>
  <c r="AK174" i="21"/>
  <c r="AJ174" i="21"/>
  <c r="AI174" i="21"/>
  <c r="BL19" i="21"/>
  <c r="AH174" i="21" s="1"/>
  <c r="AH19" i="21"/>
  <c r="BK19" i="21"/>
  <c r="AG19" i="21"/>
  <c r="BJ19" i="21"/>
  <c r="AF19" i="21"/>
  <c r="BI19" i="21"/>
  <c r="AE174" i="21" s="1"/>
  <c r="AE19" i="21"/>
  <c r="BH19" i="21"/>
  <c r="AD19" i="21"/>
  <c r="BG19" i="21"/>
  <c r="AC19" i="21"/>
  <c r="BF19" i="21"/>
  <c r="AB19" i="21"/>
  <c r="H174" i="21"/>
  <c r="G174" i="21"/>
  <c r="F174" i="21"/>
  <c r="E174" i="21"/>
  <c r="D174" i="21"/>
  <c r="C174" i="21"/>
  <c r="B174" i="21"/>
  <c r="AK173" i="21"/>
  <c r="AJ173" i="21"/>
  <c r="AI173" i="21"/>
  <c r="BL18" i="21"/>
  <c r="AH18" i="21"/>
  <c r="BK18" i="21"/>
  <c r="AG18" i="21"/>
  <c r="BJ18" i="21"/>
  <c r="AF18" i="21"/>
  <c r="BI18" i="21"/>
  <c r="AE18" i="21"/>
  <c r="BH18" i="21"/>
  <c r="AD18" i="21"/>
  <c r="BG18" i="21"/>
  <c r="AC18" i="21"/>
  <c r="BF18" i="21"/>
  <c r="AB18" i="21"/>
  <c r="H173" i="21"/>
  <c r="G173" i="21"/>
  <c r="F173" i="21"/>
  <c r="E173" i="21"/>
  <c r="D173" i="21"/>
  <c r="C173" i="21"/>
  <c r="B173" i="21"/>
  <c r="AK172" i="21"/>
  <c r="AJ172" i="21"/>
  <c r="AI172" i="21"/>
  <c r="BL17" i="21"/>
  <c r="AH17" i="21"/>
  <c r="BK17" i="21"/>
  <c r="AG17" i="21"/>
  <c r="AG172" i="21" s="1"/>
  <c r="BJ17" i="21"/>
  <c r="AF17" i="21"/>
  <c r="AF172" i="21" s="1"/>
  <c r="BI17" i="21"/>
  <c r="AE172" i="21" s="1"/>
  <c r="AE17" i="21"/>
  <c r="BH17" i="21"/>
  <c r="AD17" i="21"/>
  <c r="AD172" i="21" s="1"/>
  <c r="BG17" i="21"/>
  <c r="AC17" i="21"/>
  <c r="BF17" i="21"/>
  <c r="AB17" i="21"/>
  <c r="H172" i="21"/>
  <c r="G172" i="21"/>
  <c r="F172" i="21"/>
  <c r="E172" i="21"/>
  <c r="D172" i="21"/>
  <c r="C172" i="21"/>
  <c r="B172" i="21"/>
  <c r="AK171" i="21"/>
  <c r="AJ171" i="21"/>
  <c r="AI171" i="21"/>
  <c r="BL16" i="21"/>
  <c r="AH171" i="21"/>
  <c r="AH16" i="21"/>
  <c r="BK16" i="21"/>
  <c r="AG16" i="21"/>
  <c r="BJ16" i="21"/>
  <c r="AF171" i="21" s="1"/>
  <c r="AF16" i="21"/>
  <c r="BI16" i="21"/>
  <c r="AE16" i="21"/>
  <c r="AE171" i="21"/>
  <c r="BH16" i="21"/>
  <c r="AD16" i="21"/>
  <c r="BG16" i="21"/>
  <c r="AC16" i="21"/>
  <c r="BF16" i="21"/>
  <c r="AB16" i="21"/>
  <c r="H171" i="21"/>
  <c r="G171" i="21"/>
  <c r="F171" i="21"/>
  <c r="E171" i="21"/>
  <c r="D171" i="21"/>
  <c r="C171" i="21"/>
  <c r="B171" i="21"/>
  <c r="AK170" i="21"/>
  <c r="AJ170" i="21"/>
  <c r="AI170" i="21"/>
  <c r="BL15" i="21"/>
  <c r="AH15" i="21"/>
  <c r="BK15" i="21"/>
  <c r="AG15" i="21"/>
  <c r="BJ15" i="21"/>
  <c r="AF15" i="21"/>
  <c r="BI15" i="21"/>
  <c r="AE15" i="21"/>
  <c r="BH15" i="21"/>
  <c r="AD15" i="21"/>
  <c r="BG15" i="21"/>
  <c r="AC15" i="21"/>
  <c r="BF15" i="21"/>
  <c r="AB15" i="21"/>
  <c r="H170" i="21"/>
  <c r="G170" i="21"/>
  <c r="F170" i="21"/>
  <c r="E170" i="21"/>
  <c r="D170" i="21"/>
  <c r="C170" i="21"/>
  <c r="B170" i="21"/>
  <c r="AK169" i="21"/>
  <c r="AJ169" i="21"/>
  <c r="AI169" i="21"/>
  <c r="BL14" i="21"/>
  <c r="AH14" i="21"/>
  <c r="AH169" i="21" s="1"/>
  <c r="BK14" i="21"/>
  <c r="AG14" i="21"/>
  <c r="BJ14" i="21"/>
  <c r="AF169" i="21" s="1"/>
  <c r="AF14" i="21"/>
  <c r="BI14" i="21"/>
  <c r="AE14" i="21"/>
  <c r="BH14" i="21"/>
  <c r="AD14" i="21"/>
  <c r="BG14" i="21"/>
  <c r="AC14" i="21"/>
  <c r="BF14" i="21"/>
  <c r="AB14" i="21"/>
  <c r="H169" i="21"/>
  <c r="G169" i="21"/>
  <c r="F169" i="21"/>
  <c r="E169" i="21"/>
  <c r="D169" i="21"/>
  <c r="C169" i="21"/>
  <c r="B169" i="21"/>
  <c r="AK168" i="21"/>
  <c r="AJ168" i="21"/>
  <c r="AI168" i="21"/>
  <c r="BL13" i="21"/>
  <c r="AH13" i="21"/>
  <c r="AH168" i="21" s="1"/>
  <c r="BK13" i="21"/>
  <c r="AG13" i="21"/>
  <c r="BJ13" i="21"/>
  <c r="AF13" i="21"/>
  <c r="BI13" i="21"/>
  <c r="AE13" i="21"/>
  <c r="BH13" i="21"/>
  <c r="AD13" i="21"/>
  <c r="BG13" i="21"/>
  <c r="AC13" i="21"/>
  <c r="BF13" i="21"/>
  <c r="AB13" i="21"/>
  <c r="H168" i="21"/>
  <c r="G168" i="21"/>
  <c r="F168" i="21"/>
  <c r="E168" i="21"/>
  <c r="D168" i="21"/>
  <c r="C168" i="21"/>
  <c r="B168" i="21"/>
  <c r="AK167" i="21"/>
  <c r="AJ167" i="21"/>
  <c r="AI167" i="21"/>
  <c r="BL12" i="21"/>
  <c r="AH12" i="21"/>
  <c r="BK12" i="21"/>
  <c r="AG12" i="21"/>
  <c r="AG167" i="21" s="1"/>
  <c r="BJ12" i="21"/>
  <c r="AF167" i="21" s="1"/>
  <c r="AF12" i="21"/>
  <c r="BI12" i="21"/>
  <c r="AE12" i="21"/>
  <c r="AE167" i="21" s="1"/>
  <c r="BH12" i="21"/>
  <c r="AD12" i="21"/>
  <c r="BG12" i="21"/>
  <c r="AC12" i="21"/>
  <c r="BF12" i="21"/>
  <c r="AB12" i="21"/>
  <c r="H167" i="21"/>
  <c r="G167" i="21"/>
  <c r="F167" i="21"/>
  <c r="E167" i="21"/>
  <c r="D167" i="21"/>
  <c r="C167" i="21"/>
  <c r="B167" i="21"/>
  <c r="AK166" i="21"/>
  <c r="AJ166" i="21"/>
  <c r="AI166" i="21"/>
  <c r="BL11" i="21"/>
  <c r="AH11" i="21"/>
  <c r="BK11" i="21"/>
  <c r="AG11" i="21"/>
  <c r="AG166" i="21" s="1"/>
  <c r="BJ11" i="21"/>
  <c r="AF166" i="21" s="1"/>
  <c r="AF11" i="21"/>
  <c r="BI11" i="21"/>
  <c r="AE11" i="21"/>
  <c r="BH11" i="21"/>
  <c r="AD11" i="21"/>
  <c r="BG11" i="21"/>
  <c r="AC11" i="21"/>
  <c r="BF11" i="21"/>
  <c r="AB11" i="21"/>
  <c r="H166" i="21"/>
  <c r="G166" i="21"/>
  <c r="F166" i="21"/>
  <c r="E166" i="21"/>
  <c r="D166" i="21"/>
  <c r="C166" i="21"/>
  <c r="B166" i="21"/>
  <c r="AK165" i="21"/>
  <c r="AJ165" i="21"/>
  <c r="AI165" i="21"/>
  <c r="BL10" i="21"/>
  <c r="AH10" i="21"/>
  <c r="AH165" i="21" s="1"/>
  <c r="BK10" i="21"/>
  <c r="AG10" i="21"/>
  <c r="AG165" i="21" s="1"/>
  <c r="BJ10" i="21"/>
  <c r="AF165" i="21" s="1"/>
  <c r="AF10" i="21"/>
  <c r="BI10" i="21"/>
  <c r="AE10" i="21"/>
  <c r="AE165" i="21" s="1"/>
  <c r="BH10" i="21"/>
  <c r="AD10" i="21"/>
  <c r="BG10" i="21"/>
  <c r="AC10" i="21"/>
  <c r="BF10" i="21"/>
  <c r="AB10" i="21"/>
  <c r="H165" i="21"/>
  <c r="G165" i="21"/>
  <c r="F165" i="21"/>
  <c r="E165" i="21"/>
  <c r="D165" i="21"/>
  <c r="C165" i="21"/>
  <c r="B165" i="21"/>
  <c r="AK164" i="21"/>
  <c r="AJ164" i="21"/>
  <c r="AI164" i="21"/>
  <c r="BL9" i="21"/>
  <c r="AH9" i="21"/>
  <c r="BK9" i="21"/>
  <c r="AG9" i="21"/>
  <c r="BJ9" i="21"/>
  <c r="AF9" i="21"/>
  <c r="BI9" i="21"/>
  <c r="AE9" i="21"/>
  <c r="BH9" i="21"/>
  <c r="AD9" i="21"/>
  <c r="BG9" i="21"/>
  <c r="AC9" i="21"/>
  <c r="AN9" i="21"/>
  <c r="BF9" i="21" s="1"/>
  <c r="AB9" i="21"/>
  <c r="H164" i="21"/>
  <c r="G164" i="21"/>
  <c r="F164" i="21"/>
  <c r="E164" i="21"/>
  <c r="D164" i="21"/>
  <c r="C164" i="21"/>
  <c r="B164" i="21"/>
  <c r="K163" i="21"/>
  <c r="AK163" i="21" s="1"/>
  <c r="J163" i="21"/>
  <c r="AJ163" i="21" s="1"/>
  <c r="I163" i="21"/>
  <c r="AI163" i="21" s="1"/>
  <c r="AT8" i="21"/>
  <c r="H163" i="21" s="1"/>
  <c r="AH8" i="21"/>
  <c r="AS8" i="21"/>
  <c r="AG8" i="21"/>
  <c r="AR8" i="21"/>
  <c r="BJ8" i="21" s="1"/>
  <c r="AF8" i="21"/>
  <c r="AQ8" i="21"/>
  <c r="BI8" i="21" s="1"/>
  <c r="AE8" i="21"/>
  <c r="AP8" i="21"/>
  <c r="AD8" i="21"/>
  <c r="BG8" i="21"/>
  <c r="AC8" i="21"/>
  <c r="BF8" i="21"/>
  <c r="AB8" i="21"/>
  <c r="C163" i="21"/>
  <c r="B163" i="21"/>
  <c r="AK158" i="21"/>
  <c r="AK159" i="21" s="1"/>
  <c r="AJ158" i="21"/>
  <c r="AJ159" i="21" s="1"/>
  <c r="AI158" i="21"/>
  <c r="AI159" i="21" s="1"/>
  <c r="W159" i="21"/>
  <c r="V159" i="21"/>
  <c r="U159" i="21"/>
  <c r="T159" i="21"/>
  <c r="S159" i="21"/>
  <c r="R159" i="21"/>
  <c r="Q159" i="21"/>
  <c r="P159" i="21"/>
  <c r="O159" i="21"/>
  <c r="N159" i="21"/>
  <c r="AK157" i="21"/>
  <c r="AJ157" i="21"/>
  <c r="AI157" i="21"/>
  <c r="AK156" i="21"/>
  <c r="AJ156" i="21"/>
  <c r="AI156" i="21"/>
  <c r="AK155" i="21"/>
  <c r="AJ155" i="21"/>
  <c r="AI155" i="21"/>
  <c r="AK154" i="21"/>
  <c r="AJ154" i="21"/>
  <c r="AI154" i="21"/>
  <c r="AK153" i="21"/>
  <c r="AJ153" i="21"/>
  <c r="AI153" i="21"/>
  <c r="AK152" i="21"/>
  <c r="AJ152" i="21"/>
  <c r="AI152" i="21"/>
  <c r="AK151" i="21"/>
  <c r="AJ151" i="21"/>
  <c r="AI151" i="21"/>
  <c r="AK150" i="21"/>
  <c r="AJ150" i="21"/>
  <c r="AI150" i="21"/>
  <c r="AK149" i="21"/>
  <c r="AJ149" i="21"/>
  <c r="AI149" i="21"/>
  <c r="AK148" i="21"/>
  <c r="AJ148" i="21"/>
  <c r="AI148" i="21"/>
  <c r="AK147" i="21"/>
  <c r="AJ147" i="21"/>
  <c r="AI147" i="21"/>
  <c r="AK146" i="21"/>
  <c r="AJ146" i="21"/>
  <c r="AI146" i="21"/>
  <c r="AK145" i="21"/>
  <c r="AJ145" i="21"/>
  <c r="AI145" i="21"/>
  <c r="AK144" i="21"/>
  <c r="AJ144" i="21"/>
  <c r="AI144" i="21"/>
  <c r="AK143" i="21"/>
  <c r="AJ143" i="21"/>
  <c r="AI143" i="21"/>
  <c r="AK142" i="21"/>
  <c r="AJ142" i="21"/>
  <c r="AI142" i="21"/>
  <c r="AK141" i="21"/>
  <c r="AJ141" i="21"/>
  <c r="AI141" i="21"/>
  <c r="AK140" i="21"/>
  <c r="AJ140" i="21"/>
  <c r="AI140" i="21"/>
  <c r="AK139" i="21"/>
  <c r="AJ139" i="21"/>
  <c r="AI139" i="21"/>
  <c r="AK138" i="21"/>
  <c r="AJ138" i="21"/>
  <c r="AI138" i="21"/>
  <c r="AK137" i="21"/>
  <c r="AJ137" i="21"/>
  <c r="AI137" i="21"/>
  <c r="AK136" i="21"/>
  <c r="AJ136" i="21"/>
  <c r="AI136" i="21"/>
  <c r="AK135" i="21"/>
  <c r="AJ135" i="21"/>
  <c r="AI135" i="21"/>
  <c r="AK134" i="21"/>
  <c r="AJ134" i="21"/>
  <c r="AI134" i="21"/>
  <c r="AK133" i="21"/>
  <c r="AJ133" i="21"/>
  <c r="AI133" i="21"/>
  <c r="AK132" i="21"/>
  <c r="AJ132" i="21"/>
  <c r="AI132" i="21"/>
  <c r="AK131" i="21"/>
  <c r="AJ131" i="21"/>
  <c r="AI131" i="21"/>
  <c r="AK130" i="21"/>
  <c r="AJ130" i="21"/>
  <c r="AI130" i="21"/>
  <c r="AK129" i="21"/>
  <c r="AJ129" i="21"/>
  <c r="AI129" i="21"/>
  <c r="AK128" i="21"/>
  <c r="AJ128" i="21"/>
  <c r="AI128" i="21"/>
  <c r="AK127" i="21"/>
  <c r="AJ127" i="21"/>
  <c r="AI127" i="21"/>
  <c r="AK126" i="21"/>
  <c r="AJ126" i="21"/>
  <c r="AI126" i="21"/>
  <c r="AK125" i="21"/>
  <c r="AJ125" i="21"/>
  <c r="AI125" i="21"/>
  <c r="AK124" i="21"/>
  <c r="AJ124" i="21"/>
  <c r="AI124" i="21"/>
  <c r="AK123" i="21"/>
  <c r="AJ123" i="21"/>
  <c r="AI123" i="21"/>
  <c r="AK122" i="21"/>
  <c r="AJ122" i="21"/>
  <c r="AI122" i="21"/>
  <c r="AK121" i="21"/>
  <c r="AJ121" i="21"/>
  <c r="AI121" i="21"/>
  <c r="AK120" i="21"/>
  <c r="AJ120" i="21"/>
  <c r="AI120" i="21"/>
  <c r="AK119" i="21"/>
  <c r="AJ119" i="21"/>
  <c r="AI119" i="21"/>
  <c r="AK118" i="21"/>
  <c r="AJ118" i="21"/>
  <c r="AI118" i="21"/>
  <c r="AK117" i="21"/>
  <c r="AJ117" i="21"/>
  <c r="AI117" i="21"/>
  <c r="AK116" i="21"/>
  <c r="AJ116" i="21"/>
  <c r="AI116" i="21"/>
  <c r="AK115" i="21"/>
  <c r="AJ115" i="21"/>
  <c r="AI115" i="21"/>
  <c r="AK114" i="21"/>
  <c r="AJ114" i="21"/>
  <c r="AI114" i="21"/>
  <c r="AK113" i="21"/>
  <c r="AJ113" i="21"/>
  <c r="AI113" i="21"/>
  <c r="AK112" i="21"/>
  <c r="AJ112" i="21"/>
  <c r="AI112" i="21"/>
  <c r="AK111" i="21"/>
  <c r="AJ111" i="21"/>
  <c r="AI111" i="21"/>
  <c r="AK110" i="21"/>
  <c r="AJ110" i="21"/>
  <c r="AI110" i="21"/>
  <c r="AK109" i="21"/>
  <c r="AJ109" i="21"/>
  <c r="AI109" i="21"/>
  <c r="AK108" i="21"/>
  <c r="AJ108" i="21"/>
  <c r="AI108" i="21"/>
  <c r="AK107" i="21"/>
  <c r="AJ107" i="21"/>
  <c r="AI107" i="21"/>
  <c r="AK106" i="21"/>
  <c r="AJ106" i="21"/>
  <c r="AI106" i="21"/>
  <c r="AK105" i="21"/>
  <c r="AJ105" i="21"/>
  <c r="AI105" i="21"/>
  <c r="AK104" i="21"/>
  <c r="AJ104" i="21"/>
  <c r="AI104" i="21"/>
  <c r="AK103" i="21"/>
  <c r="AJ103" i="21"/>
  <c r="AI103" i="21"/>
  <c r="AK102" i="21"/>
  <c r="AJ102" i="21"/>
  <c r="AI102" i="21"/>
  <c r="AK101" i="21"/>
  <c r="AJ101" i="21"/>
  <c r="AI101" i="21"/>
  <c r="AK100" i="21"/>
  <c r="AJ100" i="21"/>
  <c r="AI100" i="21"/>
  <c r="AK99" i="21"/>
  <c r="AJ99" i="21"/>
  <c r="AI99" i="21"/>
  <c r="AK98" i="21"/>
  <c r="AJ98" i="21"/>
  <c r="AI98" i="21"/>
  <c r="AK97" i="21"/>
  <c r="AJ97" i="21"/>
  <c r="AI97" i="21"/>
  <c r="AK96" i="21"/>
  <c r="AJ96" i="21"/>
  <c r="AI96" i="21"/>
  <c r="AK95" i="21"/>
  <c r="AJ95" i="21"/>
  <c r="AI95" i="21"/>
  <c r="AK94" i="21"/>
  <c r="AJ94" i="21"/>
  <c r="AI94" i="21"/>
  <c r="AK93" i="21"/>
  <c r="AJ93" i="21"/>
  <c r="AI93" i="21"/>
  <c r="AK92" i="21"/>
  <c r="AJ92" i="21"/>
  <c r="AI92" i="21"/>
  <c r="AK91" i="21"/>
  <c r="AJ91" i="21"/>
  <c r="AI91" i="21"/>
  <c r="AK90" i="21"/>
  <c r="AJ90" i="21"/>
  <c r="AI90" i="21"/>
  <c r="AK89" i="21"/>
  <c r="AJ89" i="21"/>
  <c r="AI89" i="21"/>
  <c r="AK88" i="21"/>
  <c r="AJ88" i="21"/>
  <c r="AI88" i="21"/>
  <c r="AK87" i="21"/>
  <c r="AJ87" i="21"/>
  <c r="AI87" i="21"/>
  <c r="AK86" i="21"/>
  <c r="AJ86" i="21"/>
  <c r="AI86" i="21"/>
  <c r="AK85" i="21"/>
  <c r="AJ85" i="21"/>
  <c r="AI85" i="21"/>
  <c r="AK84" i="21"/>
  <c r="AJ84" i="21"/>
  <c r="AI84" i="21"/>
  <c r="AK83" i="21"/>
  <c r="AJ83" i="21"/>
  <c r="AI83" i="21"/>
  <c r="AK82" i="21"/>
  <c r="AJ82" i="21"/>
  <c r="AI82" i="21"/>
  <c r="AK81" i="21"/>
  <c r="AJ81" i="21"/>
  <c r="AI81" i="21"/>
  <c r="AK80" i="21"/>
  <c r="AJ80" i="21"/>
  <c r="AI80" i="21"/>
  <c r="AK79" i="21"/>
  <c r="AJ79" i="21"/>
  <c r="AI79" i="21"/>
  <c r="AK78" i="21"/>
  <c r="AJ78" i="21"/>
  <c r="AI78" i="21"/>
  <c r="AK77" i="21"/>
  <c r="AJ77" i="21"/>
  <c r="AI77" i="21"/>
  <c r="AK76" i="21"/>
  <c r="AJ76" i="21"/>
  <c r="AI76" i="21"/>
  <c r="AK75" i="21"/>
  <c r="AJ75" i="21"/>
  <c r="AI75" i="21"/>
  <c r="AK74" i="21"/>
  <c r="AJ74" i="21"/>
  <c r="AI74" i="21"/>
  <c r="AK73" i="21"/>
  <c r="AJ73" i="21"/>
  <c r="AI73" i="21"/>
  <c r="AK72" i="21"/>
  <c r="AJ72" i="21"/>
  <c r="AI72" i="21"/>
  <c r="AK71" i="21"/>
  <c r="AJ71" i="21"/>
  <c r="AI71" i="21"/>
  <c r="AK70" i="21"/>
  <c r="AJ70" i="21"/>
  <c r="AI70" i="21"/>
  <c r="AK69" i="21"/>
  <c r="AJ69" i="21"/>
  <c r="AI69" i="21"/>
  <c r="AK68" i="21"/>
  <c r="AJ68" i="21"/>
  <c r="AI68" i="21"/>
  <c r="AK67" i="21"/>
  <c r="AJ67" i="21"/>
  <c r="AI67" i="21"/>
  <c r="AK66" i="21"/>
  <c r="AJ66" i="21"/>
  <c r="AI66" i="21"/>
  <c r="AK65" i="21"/>
  <c r="AJ65" i="21"/>
  <c r="AI65" i="21"/>
  <c r="AK64" i="21"/>
  <c r="AJ64" i="21"/>
  <c r="AI64" i="21"/>
  <c r="AK63" i="21"/>
  <c r="AJ63" i="21"/>
  <c r="AI63" i="21"/>
  <c r="AK62" i="21"/>
  <c r="AJ62" i="21"/>
  <c r="AI62" i="21"/>
  <c r="AK61" i="21"/>
  <c r="AJ61" i="21"/>
  <c r="AI61" i="21"/>
  <c r="AK60" i="21"/>
  <c r="AJ60" i="21"/>
  <c r="AI60" i="21"/>
  <c r="AK59" i="21"/>
  <c r="AJ59" i="21"/>
  <c r="AI59" i="21"/>
  <c r="AK58" i="21"/>
  <c r="AJ58" i="21"/>
  <c r="AI58" i="21"/>
  <c r="AK57" i="21"/>
  <c r="AJ57" i="21"/>
  <c r="AI57" i="21"/>
  <c r="AK56" i="21"/>
  <c r="AJ56" i="21"/>
  <c r="AI56" i="21"/>
  <c r="AK55" i="21"/>
  <c r="AJ55" i="21"/>
  <c r="AI55" i="21"/>
  <c r="AK54" i="21"/>
  <c r="AJ54" i="21"/>
  <c r="AI54" i="21"/>
  <c r="AK53" i="21"/>
  <c r="AJ53" i="21"/>
  <c r="AI53" i="21"/>
  <c r="AK52" i="21"/>
  <c r="AJ52" i="21"/>
  <c r="AI52" i="21"/>
  <c r="AK51" i="21"/>
  <c r="AJ51" i="21"/>
  <c r="AI51" i="21"/>
  <c r="AK50" i="21"/>
  <c r="AJ50" i="21"/>
  <c r="AI50" i="21"/>
  <c r="AK49" i="21"/>
  <c r="AJ49" i="21"/>
  <c r="AI49" i="21"/>
  <c r="AK48" i="21"/>
  <c r="AJ48" i="21"/>
  <c r="AI48" i="21"/>
  <c r="AK47" i="21"/>
  <c r="AJ47" i="21"/>
  <c r="AI47" i="21"/>
  <c r="AK46" i="21"/>
  <c r="AJ46" i="21"/>
  <c r="AI46" i="21"/>
  <c r="AK45" i="21"/>
  <c r="AJ45" i="21"/>
  <c r="AI45" i="21"/>
  <c r="AK44" i="21"/>
  <c r="AJ44" i="21"/>
  <c r="AI44" i="21"/>
  <c r="AK43" i="21"/>
  <c r="AJ43" i="21"/>
  <c r="AI43" i="21"/>
  <c r="AK42" i="21"/>
  <c r="AJ42" i="21"/>
  <c r="AI42" i="21"/>
  <c r="AK41" i="21"/>
  <c r="AJ41" i="21"/>
  <c r="AI41" i="21"/>
  <c r="AK40" i="21"/>
  <c r="AJ40" i="21"/>
  <c r="AI40" i="21"/>
  <c r="AK39" i="21"/>
  <c r="AJ39" i="21"/>
  <c r="AI39" i="21"/>
  <c r="AK38" i="21"/>
  <c r="AJ38" i="21"/>
  <c r="AI38" i="21"/>
  <c r="AK37" i="21"/>
  <c r="AJ37" i="21"/>
  <c r="AI37" i="21"/>
  <c r="AK36" i="21"/>
  <c r="AJ36" i="21"/>
  <c r="AI36" i="21"/>
  <c r="AK35" i="21"/>
  <c r="AJ35" i="21"/>
  <c r="AI35" i="21"/>
  <c r="AK34" i="21"/>
  <c r="AJ34" i="21"/>
  <c r="AI34" i="21"/>
  <c r="AK33" i="21"/>
  <c r="AJ33" i="21"/>
  <c r="AI33" i="21"/>
  <c r="AK32" i="21"/>
  <c r="AJ32" i="21"/>
  <c r="AI32" i="21"/>
  <c r="AK31" i="21"/>
  <c r="AJ31" i="21"/>
  <c r="AI31" i="21"/>
  <c r="AK30" i="21"/>
  <c r="AJ30" i="21"/>
  <c r="AI30" i="21"/>
  <c r="AK29" i="21"/>
  <c r="AJ29" i="21"/>
  <c r="AI29" i="21"/>
  <c r="AK28" i="21"/>
  <c r="AJ28" i="21"/>
  <c r="AI28" i="21"/>
  <c r="AK27" i="21"/>
  <c r="AJ27" i="21"/>
  <c r="AI27" i="21"/>
  <c r="AK26" i="21"/>
  <c r="AJ26" i="21"/>
  <c r="AI26" i="21"/>
  <c r="AK25" i="21"/>
  <c r="AJ25" i="21"/>
  <c r="AI25" i="21"/>
  <c r="AK24" i="21"/>
  <c r="AJ24" i="21"/>
  <c r="AI24" i="21"/>
  <c r="AK23" i="21"/>
  <c r="AJ23" i="21"/>
  <c r="AI23" i="21"/>
  <c r="AK22" i="21"/>
  <c r="AJ22" i="21"/>
  <c r="AI22" i="21"/>
  <c r="AK21" i="21"/>
  <c r="AJ21" i="21"/>
  <c r="AI21" i="21"/>
  <c r="AK20" i="21"/>
  <c r="AJ20" i="21"/>
  <c r="AI20" i="21"/>
  <c r="AK19" i="21"/>
  <c r="AJ19" i="21"/>
  <c r="AI19" i="21"/>
  <c r="AK18" i="21"/>
  <c r="AJ18" i="21"/>
  <c r="AI18" i="21"/>
  <c r="AK17" i="21"/>
  <c r="AJ17" i="21"/>
  <c r="AI17" i="21"/>
  <c r="AK16" i="21"/>
  <c r="AJ16" i="21"/>
  <c r="AI16" i="21"/>
  <c r="AK15" i="21"/>
  <c r="AJ15" i="21"/>
  <c r="AI15" i="21"/>
  <c r="AK14" i="21"/>
  <c r="AJ14" i="21"/>
  <c r="AI14" i="21"/>
  <c r="AK13" i="21"/>
  <c r="AJ13" i="21"/>
  <c r="AI13" i="21"/>
  <c r="AK12" i="21"/>
  <c r="AJ12" i="21"/>
  <c r="AI12" i="21"/>
  <c r="AK11" i="21"/>
  <c r="AJ11" i="21"/>
  <c r="AI11" i="21"/>
  <c r="AK10" i="21"/>
  <c r="AJ10" i="21"/>
  <c r="AI10" i="21"/>
  <c r="AK9" i="21"/>
  <c r="AJ9" i="21"/>
  <c r="AI9" i="21"/>
  <c r="AK8" i="21"/>
  <c r="AJ8" i="21"/>
  <c r="AI8" i="21"/>
  <c r="BL8" i="21"/>
  <c r="AE190" i="21"/>
  <c r="AD219" i="21"/>
  <c r="AD167" i="21"/>
  <c r="AC176" i="21"/>
  <c r="AB189" i="21"/>
  <c r="AG216" i="21"/>
  <c r="AE230" i="21"/>
  <c r="AD231" i="21"/>
  <c r="AD313" i="21"/>
  <c r="F163" i="21"/>
  <c r="AC165" i="21"/>
  <c r="AD181" i="21"/>
  <c r="AC186" i="21"/>
  <c r="AB202" i="21"/>
  <c r="AE211" i="21"/>
  <c r="AF221" i="21"/>
  <c r="AD222" i="21"/>
  <c r="AC229" i="21"/>
  <c r="AH250" i="21"/>
  <c r="AB258" i="21"/>
  <c r="AH259" i="21"/>
  <c r="AH266" i="21"/>
  <c r="AH294" i="21"/>
  <c r="AG298" i="21"/>
  <c r="BJ159" i="21"/>
  <c r="AF314" i="21" s="1"/>
  <c r="AF313" i="21"/>
  <c r="AB174" i="21"/>
  <c r="AC183" i="21"/>
  <c r="AD190" i="21"/>
  <c r="AH203" i="21"/>
  <c r="AH213" i="21"/>
  <c r="AB217" i="21"/>
  <c r="AB219" i="21"/>
  <c r="AC231" i="21"/>
  <c r="AG234" i="21"/>
  <c r="AD235" i="21"/>
  <c r="AF241" i="21"/>
  <c r="AB244" i="21"/>
  <c r="AG247" i="21"/>
  <c r="AE250" i="21"/>
  <c r="AC259" i="21"/>
  <c r="AE259" i="21"/>
  <c r="AG263" i="21"/>
  <c r="AE266" i="21"/>
  <c r="AD289" i="21"/>
  <c r="AB312" i="21"/>
  <c r="AH313" i="21"/>
  <c r="AE159" i="21"/>
  <c r="AH164" i="21"/>
  <c r="AB166" i="21"/>
  <c r="AB170" i="21"/>
  <c r="AD178" i="21"/>
  <c r="AF178" i="21"/>
  <c r="AB187" i="21"/>
  <c r="AF191" i="21"/>
  <c r="AC199" i="21"/>
  <c r="AD213" i="21"/>
  <c r="AD216" i="21"/>
  <c r="AE221" i="21"/>
  <c r="AC225" i="21"/>
  <c r="AD226" i="21"/>
  <c r="AF227" i="21"/>
  <c r="AH230" i="21"/>
  <c r="AC233" i="21"/>
  <c r="AD234" i="21"/>
  <c r="AD237" i="21"/>
  <c r="AD247" i="21"/>
  <c r="AB250" i="21"/>
  <c r="AD254" i="21"/>
  <c r="AF254" i="21"/>
  <c r="AH258" i="21"/>
  <c r="AB266" i="21"/>
  <c r="AH267" i="21"/>
  <c r="AB271" i="21"/>
  <c r="AF245" i="21"/>
  <c r="AC248" i="21"/>
  <c r="AB249" i="21"/>
  <c r="AG249" i="21"/>
  <c r="AC253" i="21"/>
  <c r="AF253" i="21"/>
  <c r="AH256" i="21"/>
  <c r="AB257" i="21"/>
  <c r="AG257" i="21"/>
  <c r="AG260" i="21"/>
  <c r="AC261" i="21"/>
  <c r="AF261" i="21"/>
  <c r="AC264" i="21"/>
  <c r="AB265" i="21"/>
  <c r="AG265" i="21"/>
  <c r="AD268" i="21"/>
  <c r="AG268" i="21"/>
  <c r="AC269" i="21"/>
  <c r="AD273" i="21"/>
  <c r="AF275" i="21"/>
  <c r="AH278" i="21"/>
  <c r="AG282" i="21"/>
  <c r="AE285" i="21"/>
  <c r="AC287" i="21"/>
  <c r="AC294" i="21"/>
  <c r="AB296" i="21"/>
  <c r="AC299" i="21"/>
  <c r="AG303" i="21"/>
  <c r="AG307" i="21"/>
  <c r="AH309" i="21"/>
  <c r="AF312" i="21"/>
  <c r="AE247" i="21"/>
  <c r="AF250" i="21"/>
  <c r="AD251" i="21"/>
  <c r="AB254" i="21"/>
  <c r="AH255" i="21"/>
  <c r="AF258" i="21"/>
  <c r="AB262" i="21"/>
  <c r="AE262" i="21"/>
  <c r="AE263" i="21"/>
  <c r="AF266" i="21"/>
  <c r="AD267" i="21"/>
  <c r="AE269" i="21"/>
  <c r="AC278" i="21"/>
  <c r="AB280" i="21"/>
  <c r="AC283" i="21"/>
  <c r="AG287" i="21"/>
  <c r="AE289" i="21"/>
  <c r="AD290" i="21"/>
  <c r="AG291" i="21"/>
  <c r="AH293" i="21"/>
  <c r="AH298" i="21"/>
  <c r="AB303" i="21"/>
  <c r="AD310" i="21"/>
  <c r="AB313" i="21"/>
  <c r="AB314" i="21"/>
  <c r="BG159" i="21"/>
  <c r="AC314" i="21" s="1"/>
  <c r="AC313" i="21"/>
  <c r="AF272" i="21"/>
  <c r="AC275" i="21"/>
  <c r="AE277" i="21"/>
  <c r="AD282" i="21"/>
  <c r="AH286" i="21"/>
  <c r="AC291" i="21"/>
  <c r="AE293" i="21"/>
  <c r="AG295" i="21"/>
  <c r="AH302" i="21"/>
  <c r="AF304" i="21"/>
  <c r="AE309" i="21"/>
  <c r="AG311" i="21"/>
  <c r="AB163" i="21" l="1"/>
  <c r="AB164" i="21"/>
  <c r="AB165" i="21"/>
  <c r="AB168" i="21"/>
  <c r="AF168" i="21"/>
  <c r="AH175" i="21"/>
  <c r="AD176" i="21"/>
  <c r="AH176" i="21"/>
  <c r="AG178" i="21"/>
  <c r="AG179" i="21"/>
  <c r="AC180" i="21"/>
  <c r="AG184" i="21"/>
  <c r="AC185" i="21"/>
  <c r="AG197" i="21"/>
  <c r="AG198" i="21"/>
  <c r="AG199" i="21"/>
  <c r="AD206" i="21"/>
  <c r="AD208" i="21"/>
  <c r="AG209" i="21"/>
  <c r="AB211" i="21"/>
  <c r="AB214" i="21"/>
  <c r="AH218" i="21"/>
  <c r="AG223" i="21"/>
  <c r="AH232" i="21"/>
  <c r="AD236" i="21"/>
  <c r="AD238" i="21"/>
  <c r="AH238" i="21"/>
  <c r="AE242" i="21"/>
  <c r="AH243" i="21"/>
  <c r="AC250" i="21"/>
  <c r="AG250" i="21"/>
  <c r="AC252" i="21"/>
  <c r="AC268" i="21"/>
  <c r="AC270" i="21"/>
  <c r="AB272" i="21"/>
  <c r="AE276" i="21"/>
  <c r="AC281" i="21"/>
  <c r="AG283" i="21"/>
  <c r="AE287" i="21"/>
  <c r="AH291" i="21"/>
  <c r="AE297" i="21"/>
  <c r="AH310" i="21"/>
  <c r="AE176" i="21"/>
  <c r="AH178" i="21"/>
  <c r="AD185" i="21"/>
  <c r="AD209" i="21"/>
  <c r="AC212" i="21"/>
  <c r="AE227" i="21"/>
  <c r="AH251" i="21"/>
  <c r="AD252" i="21"/>
  <c r="AG271" i="21"/>
  <c r="AH281" i="21"/>
  <c r="AC295" i="21"/>
  <c r="AE300" i="21"/>
  <c r="AD303" i="21"/>
  <c r="AG312" i="21"/>
  <c r="AC202" i="21"/>
  <c r="AG215" i="21"/>
  <c r="AF230" i="21"/>
  <c r="AD292" i="21"/>
  <c r="AC164" i="21"/>
  <c r="AG168" i="21"/>
  <c r="AC169" i="21"/>
  <c r="AC170" i="21"/>
  <c r="AB173" i="21"/>
  <c r="AF174" i="21"/>
  <c r="AB175" i="21"/>
  <c r="AE177" i="21"/>
  <c r="AG191" i="21"/>
  <c r="AF193" i="21"/>
  <c r="AE195" i="21"/>
  <c r="AH198" i="21"/>
  <c r="AG204" i="21"/>
  <c r="AF206" i="21"/>
  <c r="AH211" i="21"/>
  <c r="AG212" i="21"/>
  <c r="AC217" i="21"/>
  <c r="AG225" i="21"/>
  <c r="AE238" i="21"/>
  <c r="AH239" i="21"/>
  <c r="AF242" i="21"/>
  <c r="AF243" i="21"/>
  <c r="AG259" i="21"/>
  <c r="AC260" i="21"/>
  <c r="AF262" i="21"/>
  <c r="AH269" i="21"/>
  <c r="AD270" i="21"/>
  <c r="AG277" i="21"/>
  <c r="AH283" i="21"/>
  <c r="AF299" i="21"/>
  <c r="AB300" i="21"/>
  <c r="AB302" i="21"/>
  <c r="AD305" i="21"/>
  <c r="AH305" i="21"/>
  <c r="AG306" i="21"/>
  <c r="AF309" i="21"/>
  <c r="AC230" i="21"/>
  <c r="AF232" i="21"/>
  <c r="AF235" i="21"/>
  <c r="AE239" i="21"/>
  <c r="AE252" i="21"/>
  <c r="AG274" i="21"/>
  <c r="AG278" i="21"/>
  <c r="AB292" i="21"/>
  <c r="AG296" i="21"/>
  <c r="AE163" i="21"/>
  <c r="AD164" i="21"/>
  <c r="AD165" i="21"/>
  <c r="AH166" i="21"/>
  <c r="AD169" i="21"/>
  <c r="AD170" i="21"/>
  <c r="AC172" i="21"/>
  <c r="AC175" i="21"/>
  <c r="AB183" i="21"/>
  <c r="AF184" i="21"/>
  <c r="AB185" i="21"/>
  <c r="AC193" i="21"/>
  <c r="AB195" i="21"/>
  <c r="AD203" i="21"/>
  <c r="AC207" i="21"/>
  <c r="AB208" i="21"/>
  <c r="AB209" i="21"/>
  <c r="AH212" i="21"/>
  <c r="AD217" i="21"/>
  <c r="AC219" i="21"/>
  <c r="AC220" i="21"/>
  <c r="AG220" i="21"/>
  <c r="AB224" i="21"/>
  <c r="AD225" i="21"/>
  <c r="AC227" i="21"/>
  <c r="AG227" i="21"/>
  <c r="AC228" i="21"/>
  <c r="AF239" i="21"/>
  <c r="AF248" i="21"/>
  <c r="AE257" i="21"/>
  <c r="AG261" i="21"/>
  <c r="AE267" i="21"/>
  <c r="AE271" i="21"/>
  <c r="AD274" i="21"/>
  <c r="AB282" i="21"/>
  <c r="AB291" i="21"/>
  <c r="AH306" i="21"/>
  <c r="AD174" i="21"/>
  <c r="AG183" i="21"/>
  <c r="AF187" i="21"/>
  <c r="AH192" i="21"/>
  <c r="AD229" i="21"/>
  <c r="AC235" i="21"/>
  <c r="AG236" i="21"/>
  <c r="AG238" i="21"/>
  <c r="AD296" i="21"/>
  <c r="AD299" i="21"/>
  <c r="AB304" i="21"/>
  <c r="AB305" i="21"/>
  <c r="AE306" i="21"/>
  <c r="AE307" i="21"/>
  <c r="AH308" i="21"/>
  <c r="AE164" i="21"/>
  <c r="AE166" i="21"/>
  <c r="AE168" i="21"/>
  <c r="AE212" i="21"/>
  <c r="AF257" i="21"/>
  <c r="AD262" i="21"/>
  <c r="AH262" i="21"/>
  <c r="AD263" i="21"/>
  <c r="AB268" i="21"/>
  <c r="AB270" i="21"/>
  <c r="AB284" i="21"/>
  <c r="AD286" i="21"/>
  <c r="AD287" i="21"/>
  <c r="AC312" i="21"/>
  <c r="AH163" i="21"/>
  <c r="E163" i="21"/>
  <c r="AD166" i="21"/>
  <c r="AC167" i="21"/>
  <c r="AD168" i="21"/>
  <c r="AE169" i="21"/>
  <c r="AE170" i="21"/>
  <c r="AG170" i="21"/>
  <c r="AC171" i="21"/>
  <c r="AG174" i="21"/>
  <c r="AC181" i="21"/>
  <c r="AG182" i="21"/>
  <c r="AD187" i="21"/>
  <c r="AC191" i="21"/>
  <c r="AE198" i="21"/>
  <c r="AE199" i="21"/>
  <c r="AE200" i="21"/>
  <c r="AF202" i="21"/>
  <c r="AD204" i="21"/>
  <c r="AH215" i="21"/>
  <c r="AF216" i="21"/>
  <c r="AB222" i="21"/>
  <c r="AG229" i="21"/>
  <c r="AE231" i="21"/>
  <c r="AG231" i="21"/>
  <c r="AB237" i="21"/>
  <c r="AH237" i="21"/>
  <c r="AF164" i="21"/>
  <c r="AC166" i="21"/>
  <c r="AB167" i="21"/>
  <c r="AC168" i="21"/>
  <c r="AB169" i="21"/>
  <c r="AG169" i="21"/>
  <c r="AD171" i="21"/>
  <c r="AC173" i="21"/>
  <c r="AE173" i="21"/>
  <c r="AG173" i="21"/>
  <c r="AC174" i="21"/>
  <c r="AB176" i="21"/>
  <c r="AG176" i="21"/>
  <c r="AD177" i="21"/>
  <c r="AF177" i="21"/>
  <c r="AD179" i="21"/>
  <c r="AF179" i="21"/>
  <c r="AH179" i="21"/>
  <c r="AB181" i="21"/>
  <c r="AC182" i="21"/>
  <c r="AE183" i="21"/>
  <c r="AC184" i="21"/>
  <c r="AF185" i="21"/>
  <c r="AD186" i="21"/>
  <c r="AH189" i="21"/>
  <c r="AH197" i="21"/>
  <c r="AH241" i="21"/>
  <c r="AH167" i="21"/>
  <c r="AD173" i="21"/>
  <c r="AG175" i="21"/>
  <c r="AC177" i="21"/>
  <c r="AH177" i="21"/>
  <c r="AC179" i="21"/>
  <c r="AD183" i="21"/>
  <c r="AB184" i="21"/>
  <c r="AE185" i="21"/>
  <c r="AG185" i="21"/>
  <c r="AG188" i="21"/>
  <c r="AE189" i="21"/>
  <c r="AC241" i="21"/>
  <c r="AF190" i="21"/>
  <c r="AD192" i="21"/>
  <c r="AG192" i="21"/>
  <c r="AH194" i="21"/>
  <c r="AG195" i="21"/>
  <c r="AC196" i="21"/>
  <c r="AG196" i="21"/>
  <c r="AC197" i="21"/>
  <c r="AE197" i="21"/>
  <c r="AB198" i="21"/>
  <c r="AB199" i="21"/>
  <c r="AD199" i="21"/>
  <c r="AC203" i="21"/>
  <c r="AG203" i="21"/>
  <c r="AF204" i="21"/>
  <c r="AC205" i="21"/>
  <c r="AB207" i="21"/>
  <c r="AE208" i="21"/>
  <c r="AG208" i="21"/>
  <c r="AF209" i="21"/>
  <c r="AC210" i="21"/>
  <c r="AE210" i="21"/>
  <c r="AB212" i="21"/>
  <c r="AF212" i="21"/>
  <c r="AC214" i="21"/>
  <c r="AC221" i="21"/>
  <c r="AF223" i="21"/>
  <c r="AE225" i="21"/>
  <c r="AC226" i="21"/>
  <c r="AE226" i="21"/>
  <c r="AF228" i="21"/>
  <c r="AB229" i="21"/>
  <c r="AB230" i="21"/>
  <c r="AD230" i="21"/>
  <c r="AG232" i="21"/>
  <c r="AH234" i="21"/>
  <c r="AB235" i="21"/>
  <c r="AE236" i="21"/>
  <c r="AB238" i="21"/>
  <c r="AB242" i="21"/>
  <c r="AC262" i="21"/>
  <c r="AG267" i="21"/>
  <c r="AH280" i="21"/>
  <c r="AC286" i="21"/>
  <c r="AD307" i="21"/>
  <c r="BI159" i="21"/>
  <c r="AE314" i="21" s="1"/>
  <c r="AE313" i="21"/>
  <c r="AF251" i="21"/>
  <c r="AF274" i="21"/>
  <c r="AD276" i="21"/>
  <c r="AF278" i="21"/>
  <c r="AF281" i="21"/>
  <c r="AC301" i="21"/>
  <c r="AB188" i="21"/>
  <c r="AD188" i="21"/>
  <c r="AF188" i="21"/>
  <c r="AD189" i="21"/>
  <c r="AF189" i="21"/>
  <c r="AG190" i="21"/>
  <c r="AC195" i="21"/>
  <c r="AH196" i="21"/>
  <c r="AB197" i="21"/>
  <c r="AF197" i="21"/>
  <c r="AF199" i="21"/>
  <c r="AH199" i="21"/>
  <c r="AE202" i="21"/>
  <c r="AE205" i="21"/>
  <c r="AH205" i="21"/>
  <c r="AG206" i="21"/>
  <c r="AE207" i="21"/>
  <c r="AG207" i="21"/>
  <c r="AC208" i="21"/>
  <c r="AE209" i="21"/>
  <c r="AG211" i="21"/>
  <c r="AG213" i="21"/>
  <c r="AH214" i="21"/>
  <c r="AF215" i="21"/>
  <c r="AD218" i="21"/>
  <c r="AF218" i="21"/>
  <c r="AD220" i="21"/>
  <c r="AF220" i="21"/>
  <c r="AC222" i="21"/>
  <c r="AE222" i="21"/>
  <c r="AG222" i="21"/>
  <c r="AE223" i="21"/>
  <c r="AH224" i="21"/>
  <c r="AB225" i="21"/>
  <c r="AF225" i="21"/>
  <c r="AH225" i="21"/>
  <c r="AB227" i="21"/>
  <c r="AD228" i="21"/>
  <c r="AF229" i="21"/>
  <c r="AG230" i="21"/>
  <c r="AF231" i="21"/>
  <c r="AC232" i="21"/>
  <c r="AE235" i="21"/>
  <c r="AF236" i="21"/>
  <c r="AC239" i="21"/>
  <c r="AC240" i="21"/>
  <c r="AH242" i="21"/>
  <c r="AD266" i="21"/>
  <c r="AF270" i="21"/>
  <c r="AG243" i="21"/>
  <c r="AF244" i="21"/>
  <c r="AC246" i="21"/>
  <c r="AE246" i="21"/>
  <c r="AC251" i="21"/>
  <c r="AB252" i="21"/>
  <c r="AF256" i="21"/>
  <c r="AE260" i="21"/>
  <c r="AG262" i="21"/>
  <c r="AE265" i="21"/>
  <c r="AH272" i="21"/>
  <c r="AE275" i="21"/>
  <c r="AC277" i="21"/>
  <c r="AE280" i="21"/>
  <c r="AF284" i="21"/>
  <c r="AF291" i="21"/>
  <c r="AB294" i="21"/>
  <c r="AE298" i="21"/>
  <c r="AE299" i="21"/>
  <c r="AE301" i="21"/>
  <c r="AC304" i="21"/>
  <c r="AE304" i="21"/>
  <c r="AC305" i="21"/>
  <c r="AD306" i="21"/>
  <c r="AD314" i="21"/>
  <c r="AG244" i="21"/>
  <c r="AB246" i="21"/>
  <c r="AD246" i="21"/>
  <c r="AF246" i="21"/>
  <c r="AE249" i="21"/>
  <c r="AG253" i="21"/>
  <c r="AC254" i="21"/>
  <c r="AE254" i="21"/>
  <c r="AC255" i="21"/>
  <c r="AE255" i="21"/>
  <c r="AG255" i="21"/>
  <c r="AC256" i="21"/>
  <c r="AE258" i="21"/>
  <c r="AC263" i="21"/>
  <c r="AH264" i="21"/>
  <c r="AF267" i="21"/>
  <c r="AD269" i="21"/>
  <c r="AF269" i="21"/>
  <c r="AH274" i="21"/>
  <c r="AB275" i="21"/>
  <c r="AC276" i="21"/>
  <c r="AD277" i="21"/>
  <c r="AE281" i="21"/>
  <c r="AE283" i="21"/>
  <c r="AB286" i="21"/>
  <c r="AE286" i="21"/>
  <c r="AG286" i="21"/>
  <c r="AH288" i="21"/>
  <c r="AB289" i="21"/>
  <c r="AF289" i="21"/>
  <c r="AH289" i="21"/>
  <c r="AG292" i="21"/>
  <c r="AB297" i="21"/>
  <c r="AC300" i="21"/>
  <c r="AB301" i="21"/>
  <c r="AG302" i="21"/>
  <c r="AC303" i="21"/>
  <c r="AH303" i="21"/>
  <c r="AC307" i="21"/>
  <c r="AB308" i="21"/>
  <c r="AG310" i="21"/>
  <c r="AG313" i="21"/>
  <c r="AD242" i="21"/>
  <c r="AC243" i="21"/>
  <c r="AD244" i="21"/>
  <c r="AE245" i="21"/>
  <c r="AG245" i="21"/>
  <c r="AD248" i="21"/>
  <c r="AB251" i="21"/>
  <c r="AH253" i="21"/>
  <c r="AB255" i="21"/>
  <c r="AB256" i="21"/>
  <c r="AD258" i="21"/>
  <c r="AF263" i="21"/>
  <c r="AH263" i="21"/>
  <c r="AG264" i="21"/>
  <c r="AC265" i="21"/>
  <c r="AC271" i="21"/>
  <c r="AG273" i="21"/>
  <c r="AB278" i="21"/>
  <c r="AC279" i="21"/>
  <c r="AG279" i="21"/>
  <c r="AF280" i="21"/>
  <c r="AH282" i="21"/>
  <c r="AF283" i="21"/>
  <c r="AG285" i="21"/>
  <c r="AB287" i="21"/>
  <c r="AH287" i="21"/>
  <c r="AE288" i="21"/>
  <c r="AG289" i="21"/>
  <c r="AE290" i="21"/>
  <c r="AD291" i="21"/>
  <c r="AF292" i="21"/>
  <c r="AG300" i="21"/>
  <c r="AH301" i="21"/>
  <c r="AD302" i="21"/>
  <c r="AF302" i="21"/>
  <c r="AH304" i="21"/>
  <c r="AB307" i="21"/>
  <c r="AC308" i="21"/>
  <c r="AC309" i="21"/>
  <c r="AF310" i="21"/>
  <c r="AE311" i="21"/>
  <c r="G163" i="21"/>
  <c r="BK8" i="21"/>
  <c r="AG163" i="21" s="1"/>
  <c r="AF170" i="21"/>
  <c r="AH172" i="21"/>
  <c r="AC187" i="21"/>
  <c r="AE201" i="21"/>
  <c r="AE214" i="21"/>
  <c r="AB236" i="21"/>
  <c r="AE240" i="21"/>
  <c r="AG240" i="21"/>
  <c r="AG246" i="21"/>
  <c r="AC163" i="21"/>
  <c r="AF163" i="21"/>
  <c r="AF186" i="21"/>
  <c r="AC189" i="21"/>
  <c r="AB201" i="21"/>
  <c r="AH217" i="21"/>
  <c r="AB221" i="21"/>
  <c r="AH222" i="21"/>
  <c r="AD223" i="21"/>
  <c r="AH223" i="21"/>
  <c r="AB172" i="21"/>
  <c r="AB191" i="21"/>
  <c r="AC215" i="21"/>
  <c r="AE215" i="21"/>
  <c r="AE217" i="21"/>
  <c r="AH221" i="21"/>
  <c r="AD298" i="21"/>
  <c r="AD301" i="21"/>
  <c r="AC244" i="21"/>
  <c r="AE248" i="21"/>
  <c r="AD249" i="21"/>
  <c r="AG269" i="21"/>
  <c r="AD279" i="21"/>
  <c r="AF279" i="21"/>
  <c r="AH279" i="21"/>
  <c r="AD285" i="21"/>
  <c r="AF287" i="21"/>
  <c r="AF294" i="21"/>
  <c r="AF297" i="21"/>
  <c r="AH297" i="21"/>
  <c r="AB298" i="21"/>
  <c r="AF298" i="21"/>
  <c r="AB299" i="21"/>
  <c r="AD300" i="21"/>
  <c r="AH170" i="21"/>
  <c r="AB171" i="21"/>
  <c r="AG171" i="21"/>
  <c r="AF173" i="21"/>
  <c r="AH173" i="21"/>
  <c r="AE178" i="21"/>
  <c r="AE179" i="21"/>
  <c r="AG181" i="21"/>
  <c r="AF183" i="21"/>
  <c r="AH184" i="21"/>
  <c r="AH185" i="21"/>
  <c r="AE187" i="21"/>
  <c r="AE188" i="21"/>
  <c r="AB190" i="21"/>
  <c r="AB193" i="21"/>
  <c r="AE193" i="21"/>
  <c r="AE196" i="21"/>
  <c r="AE203" i="21"/>
  <c r="AB204" i="21"/>
  <c r="AE204" i="21"/>
  <c r="AF208" i="21"/>
  <c r="AD210" i="21"/>
  <c r="AF211" i="21"/>
  <c r="AC213" i="21"/>
  <c r="AE213" i="21"/>
  <c r="AE220" i="21"/>
  <c r="AD227" i="21"/>
  <c r="AH227" i="21"/>
  <c r="AB228" i="21"/>
  <c r="AG228" i="21"/>
  <c r="AB243" i="21"/>
  <c r="AC247" i="21"/>
  <c r="AB264" i="21"/>
  <c r="AG266" i="21"/>
  <c r="AC267" i="21"/>
  <c r="AC274" i="21"/>
  <c r="AD288" i="21"/>
  <c r="D163" i="21"/>
  <c r="BH8" i="21"/>
  <c r="AD163" i="21" s="1"/>
  <c r="AG164" i="21"/>
  <c r="AE180" i="21"/>
  <c r="AF182" i="21"/>
  <c r="AG186" i="21"/>
  <c r="AG189" i="21"/>
  <c r="AB196" i="21"/>
  <c r="AC200" i="21"/>
  <c r="AF201" i="21"/>
  <c r="AH201" i="21"/>
  <c r="AC211" i="21"/>
  <c r="AF214" i="21"/>
  <c r="AD215" i="21"/>
  <c r="AB220" i="21"/>
  <c r="AC223" i="21"/>
  <c r="AE224" i="21"/>
  <c r="AF226" i="21"/>
  <c r="AF233" i="21"/>
  <c r="AF240" i="21"/>
  <c r="AH246" i="21"/>
  <c r="AC249" i="21"/>
  <c r="AF255" i="21"/>
  <c r="AD271" i="21"/>
  <c r="AC272" i="21"/>
  <c r="AE272" i="21"/>
  <c r="AF290" i="21"/>
  <c r="AF305" i="21"/>
  <c r="AF249" i="21"/>
  <c r="AH257" i="21"/>
  <c r="AB259" i="21"/>
  <c r="AH260" i="21"/>
  <c r="AH261" i="21"/>
  <c r="AE270" i="21"/>
  <c r="AH273" i="21"/>
  <c r="AB283" i="21"/>
  <c r="AD283" i="21"/>
  <c r="AC284" i="21"/>
  <c r="AC290" i="21"/>
  <c r="AE294" i="21"/>
  <c r="AD295" i="21"/>
  <c r="AC302" i="21"/>
  <c r="AG305" i="21"/>
  <c r="AD253" i="21"/>
  <c r="AD256" i="21"/>
  <c r="AD257" i="21"/>
  <c r="AB263" i="21"/>
  <c r="AF265" i="21"/>
  <c r="AB267" i="21"/>
  <c r="AF273" i="21"/>
  <c r="AG276" i="21"/>
  <c r="AE279" i="21"/>
  <c r="AC280" i="21"/>
  <c r="AF286" i="21"/>
  <c r="AB288" i="21"/>
  <c r="AB293" i="21"/>
  <c r="AD297" i="21"/>
  <c r="AG297" i="21"/>
  <c r="AC298" i="21"/>
  <c r="AF301" i="21"/>
  <c r="AE310" i="21"/>
  <c r="AD312" i="21"/>
</calcChain>
</file>

<file path=xl/sharedStrings.xml><?xml version="1.0" encoding="utf-8"?>
<sst xmlns="http://schemas.openxmlformats.org/spreadsheetml/2006/main" count="5397" uniqueCount="1974">
  <si>
    <t>Min</t>
  </si>
  <si>
    <t>Per Pd.</t>
  </si>
  <si>
    <t xml:space="preserve">500 + </t>
  </si>
  <si>
    <t>200 to 499</t>
  </si>
  <si>
    <t>151 to 199</t>
  </si>
  <si>
    <t/>
  </si>
  <si>
    <t>Zone 56</t>
  </si>
  <si>
    <t>Zone 55</t>
  </si>
  <si>
    <t>Zone 54</t>
  </si>
  <si>
    <t>Zone 53</t>
  </si>
  <si>
    <t>Zone 52</t>
  </si>
  <si>
    <t>Zone 51</t>
  </si>
  <si>
    <t>Lbs.</t>
  </si>
  <si>
    <t>International Rates are percent off at time of shipping and are subject to UPS' annual rate change in January</t>
  </si>
  <si>
    <t>(Per Shipment Rates from 48 State Origin)</t>
  </si>
  <si>
    <t>Export Standard Canada</t>
  </si>
  <si>
    <t>150 +</t>
  </si>
  <si>
    <t>Zone 921</t>
  </si>
  <si>
    <t>Zone 912</t>
  </si>
  <si>
    <t>Zone 909</t>
  </si>
  <si>
    <t>Zone 908</t>
  </si>
  <si>
    <t>Zone 907</t>
  </si>
  <si>
    <t>Zone 906</t>
  </si>
  <si>
    <t>Zone 905</t>
  </si>
  <si>
    <t>Zone 904</t>
  </si>
  <si>
    <t>Zone 903</t>
  </si>
  <si>
    <t>Zone 901</t>
  </si>
  <si>
    <t>Zone 84</t>
  </si>
  <si>
    <t>Zone 82</t>
  </si>
  <si>
    <t>Zone 81</t>
  </si>
  <si>
    <t>Pak 2 lbs</t>
  </si>
  <si>
    <t>Pak 1 lb</t>
  </si>
  <si>
    <t>Letter</t>
  </si>
  <si>
    <t>Zone 971</t>
  </si>
  <si>
    <t>Zone 970</t>
  </si>
  <si>
    <t>Zone 962</t>
  </si>
  <si>
    <t>Zone 959</t>
  </si>
  <si>
    <t>Zone 958</t>
  </si>
  <si>
    <t>Zone 957</t>
  </si>
  <si>
    <t>Zone 956</t>
  </si>
  <si>
    <t>Zone 955</t>
  </si>
  <si>
    <t>Zone 954</t>
  </si>
  <si>
    <t>Zone 953</t>
  </si>
  <si>
    <t>Zone 952</t>
  </si>
  <si>
    <t>Zone 951</t>
  </si>
  <si>
    <t>Zone 94</t>
  </si>
  <si>
    <t>Zone 91</t>
  </si>
  <si>
    <t>BASE DISCOUNTS, LOOK BELOW FOR INDIVIDUAL LANE RATES</t>
  </si>
  <si>
    <t>(Per Shipment Rates to 48 State Destination)</t>
  </si>
  <si>
    <t>151+</t>
  </si>
  <si>
    <t>Zone 248</t>
  </si>
  <si>
    <t>Zone 247</t>
  </si>
  <si>
    <t>Zone 246</t>
  </si>
  <si>
    <t>Zone 245</t>
  </si>
  <si>
    <t>Zone 244</t>
  </si>
  <si>
    <t>Zone 243</t>
  </si>
  <si>
    <t>Zone 242</t>
  </si>
  <si>
    <t>-Second Day Air A.M. does not have a Residential option</t>
  </si>
  <si>
    <t>(Per Package Rates from 48 State Origin)</t>
  </si>
  <si>
    <t>- Commercial</t>
  </si>
  <si>
    <t>Zone 138</t>
  </si>
  <si>
    <t>Zone 137</t>
  </si>
  <si>
    <t>Zone 136</t>
  </si>
  <si>
    <t>Zone 135</t>
  </si>
  <si>
    <t>Zone 134</t>
  </si>
  <si>
    <t>Zone 133</t>
  </si>
  <si>
    <t>Zone 132</t>
  </si>
  <si>
    <t>Rates below do not include Residential Surcharge</t>
  </si>
  <si>
    <t>- Residential</t>
  </si>
  <si>
    <t>UPS Next Day Saver Service</t>
  </si>
  <si>
    <t>International Accessorials</t>
  </si>
  <si>
    <t>Residential Surcharge - Domestic Delivery of Ground Service</t>
  </si>
  <si>
    <t>Residential Surcharge - Domestic Delivery of Air Services* and 3 Day Select</t>
  </si>
  <si>
    <t>Min **</t>
  </si>
  <si>
    <t>1000 +</t>
  </si>
  <si>
    <t>500 - 999</t>
  </si>
  <si>
    <t>200 - 499</t>
  </si>
  <si>
    <t>Zone 46</t>
  </si>
  <si>
    <t>Zone 45</t>
  </si>
  <si>
    <t>Zone 44</t>
  </si>
  <si>
    <t>Zone 8</t>
  </si>
  <si>
    <t>Zone 7</t>
  </si>
  <si>
    <t>Zone 6</t>
  </si>
  <si>
    <t>Zone 5</t>
  </si>
  <si>
    <t>Zone 4</t>
  </si>
  <si>
    <t>Zone 3</t>
  </si>
  <si>
    <t>Zone 2</t>
  </si>
  <si>
    <t>Rate Per Hundredweight Unit</t>
  </si>
  <si>
    <t>Shipment Wgt Lbs.</t>
  </si>
  <si>
    <t>Hundredweight Ground Rates</t>
  </si>
  <si>
    <t>Zone 308</t>
  </si>
  <si>
    <t>Zone 307</t>
  </si>
  <si>
    <t>Zone 306</t>
  </si>
  <si>
    <t>Zone 305</t>
  </si>
  <si>
    <t>Zone 304</t>
  </si>
  <si>
    <t>Zone 303</t>
  </si>
  <si>
    <t>Zone 302</t>
  </si>
  <si>
    <t>Hundredweight Three Day Select Rates</t>
  </si>
  <si>
    <t>100 - 499</t>
  </si>
  <si>
    <t>Zone 226</t>
  </si>
  <si>
    <t>Zone 225</t>
  </si>
  <si>
    <t>Zone 224</t>
  </si>
  <si>
    <t>Zone 208</t>
  </si>
  <si>
    <t>Zone 207</t>
  </si>
  <si>
    <t>Zone 206</t>
  </si>
  <si>
    <t>Zone 205</t>
  </si>
  <si>
    <t>Zone 204</t>
  </si>
  <si>
    <t>Zone 203</t>
  </si>
  <si>
    <t>Zone 202</t>
  </si>
  <si>
    <t>Rate Per pound</t>
  </si>
  <si>
    <t>Hundredweight Second Day Air Rates</t>
  </si>
  <si>
    <t>Hundredweight Second Day Air AM Rates</t>
  </si>
  <si>
    <t>Hundredweight Next Day Saver Rates</t>
  </si>
  <si>
    <t>Zone 126</t>
  </si>
  <si>
    <t>Zone 125</t>
  </si>
  <si>
    <t>Zone 124</t>
  </si>
  <si>
    <t>Zone 108</t>
  </si>
  <si>
    <t>Zone 107</t>
  </si>
  <si>
    <t>Zone 106</t>
  </si>
  <si>
    <t>Zone 105</t>
  </si>
  <si>
    <t>Zone 104</t>
  </si>
  <si>
    <t>Zone 103</t>
  </si>
  <si>
    <t>Zone 102</t>
  </si>
  <si>
    <t>Hundredweight Next Day Air Rates</t>
  </si>
  <si>
    <t>151 +</t>
  </si>
  <si>
    <t>Export Expedited Doc/Pkg</t>
  </si>
  <si>
    <t>-Residential</t>
  </si>
  <si>
    <t>UPS Next Day Air Service</t>
  </si>
  <si>
    <t>LANE DISCOUNTS</t>
  </si>
  <si>
    <t>BASE DISCOUNTS LOOK BELOW FOR INDIVIDUAL LANE RATES</t>
  </si>
  <si>
    <t>UPS Three Day Select Service</t>
  </si>
  <si>
    <t>UPS Second Day Air Service</t>
  </si>
  <si>
    <t>UPS Ground Service</t>
  </si>
  <si>
    <t>Zone 380</t>
  </si>
  <si>
    <t>Zone 378</t>
  </si>
  <si>
    <t>Zone 376</t>
  </si>
  <si>
    <t>Import Standard Canada</t>
  </si>
  <si>
    <t>Zone 462</t>
  </si>
  <si>
    <t>Zone 459</t>
  </si>
  <si>
    <t>Zone 458</t>
  </si>
  <si>
    <t>Zone 457</t>
  </si>
  <si>
    <t>Zone 456</t>
  </si>
  <si>
    <t>Zone 455</t>
  </si>
  <si>
    <t>Zone 454</t>
  </si>
  <si>
    <t>Zone 453</t>
  </si>
  <si>
    <t>Zone 452</t>
  </si>
  <si>
    <t>Zone 451</t>
  </si>
  <si>
    <t>Zone 494</t>
  </si>
  <si>
    <t>Zone 491</t>
  </si>
  <si>
    <t>Zone 64</t>
  </si>
  <si>
    <t>Zone 61</t>
  </si>
  <si>
    <t>Import Expedited Doc/Pkg</t>
  </si>
  <si>
    <t>UPS Export Express Ltr/Pak/Doc/Pkg</t>
  </si>
  <si>
    <t>Zone 911</t>
  </si>
  <si>
    <t>Zone 913</t>
  </si>
  <si>
    <t>Export Exp Saver Ltr/Pak/Doc/Pkg</t>
  </si>
  <si>
    <t>Import Express Ltr/Doc/Pkg</t>
  </si>
  <si>
    <t>Zone 961</t>
  </si>
  <si>
    <t>Zone 963</t>
  </si>
  <si>
    <t>Import Exp Saver Ltr/Doc/Pkg</t>
  </si>
  <si>
    <t>Zone 461</t>
  </si>
  <si>
    <t>Zone 463</t>
  </si>
  <si>
    <t>Metro AK &amp; HI</t>
  </si>
  <si>
    <t>PR</t>
  </si>
  <si>
    <t>Remote AK</t>
  </si>
  <si>
    <t>CURRENT</t>
  </si>
  <si>
    <t>Current</t>
  </si>
  <si>
    <t xml:space="preserve">    </t>
  </si>
  <si>
    <t>UPS Second Day Air AM Service</t>
  </si>
  <si>
    <t>UPS Hundredweight</t>
  </si>
  <si>
    <t>and up</t>
  </si>
  <si>
    <t>Lanes</t>
  </si>
  <si>
    <t>Rate Chart Incentives</t>
  </si>
  <si>
    <t>Chart Number: AGPTJX</t>
  </si>
  <si>
    <t>Weight (in LB)</t>
  </si>
  <si>
    <t>GB - US</t>
  </si>
  <si>
    <t>DO - US</t>
  </si>
  <si>
    <t>CO - US</t>
  </si>
  <si>
    <t>CL - US</t>
  </si>
  <si>
    <t>BR - US</t>
  </si>
  <si>
    <t>AR - US</t>
  </si>
  <si>
    <t>VE - US</t>
  </si>
  <si>
    <t>SE - US</t>
  </si>
  <si>
    <t>NO - US</t>
  </si>
  <si>
    <t>IT - US</t>
  </si>
  <si>
    <t>FR - US</t>
  </si>
  <si>
    <t>DE - US</t>
  </si>
  <si>
    <t>CH - US</t>
  </si>
  <si>
    <t>BE - US</t>
  </si>
  <si>
    <t>AT - US</t>
  </si>
  <si>
    <t>TW - US</t>
  </si>
  <si>
    <t>to</t>
  </si>
  <si>
    <t>Domestic Accessorials</t>
  </si>
  <si>
    <t>Accessorials</t>
  </si>
  <si>
    <t>Incentives</t>
  </si>
  <si>
    <t>Current Incentives</t>
  </si>
  <si>
    <t>2015 1.89% Rate increase</t>
  </si>
  <si>
    <t>Export - Certificate of Origin</t>
  </si>
  <si>
    <t>Address Corrections (Grd &amp; Air)</t>
  </si>
  <si>
    <t>Domestic - Custom Delivery Confirmation - No Signature Response</t>
  </si>
  <si>
    <t>Domestic - Custom Delivery Confirmation - Signature Response</t>
  </si>
  <si>
    <t>Domestic - Custom Delivery Confirmation Signature Response - Non Compliant</t>
  </si>
  <si>
    <t>Domestic - Custom Delivery Confirmation - Adult Signature Required</t>
  </si>
  <si>
    <t>Domestic - Custom Delivery Confirmation - Adult Signature Required - Non Compliant</t>
  </si>
  <si>
    <t>Domestic - Additional Handling Charge</t>
  </si>
  <si>
    <t>C. O. D.s</t>
  </si>
  <si>
    <t>Domestic - Print Label Charge</t>
  </si>
  <si>
    <t>Domestic - Print and Mail Label Charge</t>
  </si>
  <si>
    <t>Domestic - Electronic Label Charge</t>
  </si>
  <si>
    <t>Fax Proof of Delivery</t>
  </si>
  <si>
    <t>Domestic - Dry Ice</t>
  </si>
  <si>
    <t>Reroute (Phone Request)</t>
  </si>
  <si>
    <t>Reroute (Web Request)</t>
  </si>
  <si>
    <t>Reschedule Delivery (Phone Request)</t>
  </si>
  <si>
    <t>Reschedule Delivery (Web Request)</t>
  </si>
  <si>
    <t>Return to Sender (Phone Request)</t>
  </si>
  <si>
    <t>Return to Sender (Web Request)</t>
  </si>
  <si>
    <t>Domestic - Large Package Surcharge</t>
  </si>
  <si>
    <t>Domestic - Lookup Surcharge</t>
  </si>
  <si>
    <t>Domestic - Saturday Delivery</t>
  </si>
  <si>
    <t>Saturday Pickup Charge</t>
  </si>
  <si>
    <t>Domestic - HazMat Class 1-8 Air C Fee</t>
  </si>
  <si>
    <t>Domestic - HazMat Class 1-8 Ground Fee</t>
  </si>
  <si>
    <t>Domestic - HazMat Class 1-8 Air Fee</t>
  </si>
  <si>
    <t>Domestic - HazMat Class 9 Cargo Quantity Fee</t>
  </si>
  <si>
    <t>Domestic - HazMat Class 9 Ground Fee</t>
  </si>
  <si>
    <t>Domestic - HazMat Class 9 Air Fee</t>
  </si>
  <si>
    <t>Domestic - HazMat Class 9 Air Lithium C Fee</t>
  </si>
  <si>
    <t>Domestic - HazMat Class 9 Ground Lithium Fee</t>
  </si>
  <si>
    <t>Domestic - HazMat Class 9 Air Lithium</t>
  </si>
  <si>
    <t>Chargeback For Consignee Billing Shipments</t>
  </si>
  <si>
    <t>Domestic - Three Pickup Attempts Label Charge</t>
  </si>
  <si>
    <t>Domestic - One Pickup Attempt Label Charge</t>
  </si>
  <si>
    <t>Weekly Late Payment Charge</t>
  </si>
  <si>
    <t>83.40% Off Effective Rates</t>
  </si>
  <si>
    <t>Monthly Late Payment Charge</t>
  </si>
  <si>
    <t>Domestic - Consignee Initiated Delivery Change</t>
  </si>
  <si>
    <r>
      <t>Request Deliver to UPS Access Point</t>
    </r>
    <r>
      <rPr>
        <vertAlign val="superscript"/>
        <sz val="8.5"/>
        <rFont val="Times New Roman"/>
        <family val="1"/>
      </rPr>
      <t>TM</t>
    </r>
    <r>
      <rPr>
        <sz val="8.5"/>
        <rFont val="Times New Roman"/>
        <family val="1"/>
      </rPr>
      <t xml:space="preserve"> - Phone</t>
    </r>
  </si>
  <si>
    <t>Domestic - Consignee Initiated Delivery Change Request Deliver Package to Original Residential Address - Phone</t>
  </si>
  <si>
    <t>Domestic - Consignee Initiated Delivery Change Request Deliver Package to Original Residential Address - Web</t>
  </si>
  <si>
    <t>Domestic - Consignee Initiated Delivery Change Request Reroute - Phone Request</t>
  </si>
  <si>
    <t>Domestic - Consignee Initiated Delivery Change Request Reroute - Web Request</t>
  </si>
  <si>
    <t>Domestic - Consignee Initiated Delivery Change Request Reschedule Delivery - Web Request</t>
  </si>
  <si>
    <t>Domestic - Consignee Initiated Delivery Change Request Reschedule Delivery - Phone Request</t>
  </si>
  <si>
    <t>curr incen</t>
  </si>
  <si>
    <t>2015 1.89% Increase</t>
  </si>
  <si>
    <t>Export - Transborder &amp; Worldwide Three Pickup Attempts Label Charge</t>
  </si>
  <si>
    <t>Export - Duty and Tax Forwarding Surcharge</t>
  </si>
  <si>
    <t>Export - Transborder &amp; Worldwide One Pickup Attempt Label Charge</t>
  </si>
  <si>
    <r>
      <t>Export - Residential Surcharge</t>
    </r>
    <r>
      <rPr>
        <vertAlign val="superscript"/>
        <sz val="9"/>
        <rFont val="Times New Roman"/>
        <family val="1"/>
      </rPr>
      <t>EF</t>
    </r>
  </si>
  <si>
    <r>
      <t>Export - HazMat Class 1-8 Air C Fee</t>
    </r>
    <r>
      <rPr>
        <vertAlign val="superscript"/>
        <sz val="9"/>
        <rFont val="Times New Roman"/>
        <family val="1"/>
      </rPr>
      <t>EF  Shipment Minimum - $7.15 Rate</t>
    </r>
  </si>
  <si>
    <t>Export - HazMat Class 1-8 Ground Fee   - Shipment Minimum - $4.00 Rate</t>
  </si>
  <si>
    <r>
      <t>Export - HazMat Class 1-8 Air Fee</t>
    </r>
    <r>
      <rPr>
        <vertAlign val="superscript"/>
        <sz val="9"/>
        <rFont val="Times New Roman"/>
        <family val="1"/>
      </rPr>
      <t xml:space="preserve">EF  </t>
    </r>
    <r>
      <rPr>
        <vertAlign val="superscript"/>
        <sz val="12"/>
        <rFont val="Times New Roman"/>
        <family val="1"/>
      </rPr>
      <t>Shipment Minimum - $7.15 Rate</t>
    </r>
  </si>
  <si>
    <r>
      <t>Export - HazMat Class 9 Cargo Quantity Fee</t>
    </r>
    <r>
      <rPr>
        <vertAlign val="superscript"/>
        <sz val="9"/>
        <rFont val="Times New Roman"/>
        <family val="1"/>
      </rPr>
      <t>EF  Shipment Minimum - $7.15 Rate</t>
    </r>
  </si>
  <si>
    <t>Export - HazMat Class 9 Ground Fee  - Shipment Minimum - $4.00 Rate</t>
  </si>
  <si>
    <r>
      <t>Export - HazMat Class 9 Air Fee</t>
    </r>
    <r>
      <rPr>
        <vertAlign val="superscript"/>
        <sz val="9"/>
        <rFont val="Times New Roman"/>
        <family val="1"/>
      </rPr>
      <t>EF Shipment Minimum - $7.15 Rate</t>
    </r>
  </si>
  <si>
    <r>
      <t>Export - HazMat Class 9 Air Lithium C Fee</t>
    </r>
    <r>
      <rPr>
        <vertAlign val="superscript"/>
        <sz val="9"/>
        <rFont val="Times New Roman"/>
        <family val="1"/>
      </rPr>
      <t>EF  Shipment Minimum - $7.15 Rate</t>
    </r>
  </si>
  <si>
    <t>Export - HazMat Class 9 Ground Lithium Fee  - Shipment Minimum - $4.00 Rate</t>
  </si>
  <si>
    <r>
      <t>Export - HazMat Class 9 Air Lithium</t>
    </r>
    <r>
      <rPr>
        <vertAlign val="superscript"/>
        <sz val="9"/>
        <rFont val="Times New Roman"/>
        <family val="1"/>
      </rPr>
      <t>EF  Shipment Minimum - $7.15 Rate</t>
    </r>
  </si>
  <si>
    <r>
      <t>UPS Worldwide Express Freight</t>
    </r>
    <r>
      <rPr>
        <vertAlign val="superscript"/>
        <sz val="9"/>
        <rFont val="Times New Roman"/>
        <family val="1"/>
      </rPr>
      <t>SM</t>
    </r>
    <r>
      <rPr>
        <sz val="9"/>
        <rFont val="Times New Roman"/>
        <family val="1"/>
      </rPr>
      <t>-Export- Oversize Pallet Handling Surcharge: Bill Shipper &amp; Bill Third Party - Rate per pallet</t>
    </r>
  </si>
  <si>
    <t>Export - Large Package Surcharge</t>
  </si>
  <si>
    <t>Import - Duty and Tax Forwarding Surcharge</t>
  </si>
  <si>
    <r>
      <t>Import - Residential Surcharge</t>
    </r>
    <r>
      <rPr>
        <vertAlign val="superscript"/>
        <sz val="9"/>
        <rFont val="Times New Roman"/>
        <family val="1"/>
      </rPr>
      <t>EF</t>
    </r>
  </si>
  <si>
    <r>
      <t>Import - Saturday Delivery</t>
    </r>
    <r>
      <rPr>
        <vertAlign val="superscript"/>
        <sz val="9"/>
        <rFont val="Times New Roman"/>
        <family val="1"/>
      </rPr>
      <t>EF</t>
    </r>
  </si>
  <si>
    <r>
      <t>Import - HazMat Class 1-8 Air C Fee</t>
    </r>
    <r>
      <rPr>
        <vertAlign val="superscript"/>
        <sz val="9"/>
        <rFont val="Times New Roman"/>
        <family val="1"/>
      </rPr>
      <t xml:space="preserve">EF         - Shipment Minimum - $7.15 Rate      </t>
    </r>
  </si>
  <si>
    <t>Import - HazMat Class 1-8 Ground Fee   - Shipment Minimum - $4.00 Rate</t>
  </si>
  <si>
    <r>
      <t>Import - HazMat Class 1-8 Air Fee</t>
    </r>
    <r>
      <rPr>
        <vertAlign val="superscript"/>
        <sz val="9"/>
        <rFont val="Times New Roman"/>
        <family val="1"/>
      </rPr>
      <t>EF  Shipment Minimum - $7.15 Rate</t>
    </r>
  </si>
  <si>
    <r>
      <t>Import - HazMat Class 9 Cargo Quantity Fee</t>
    </r>
    <r>
      <rPr>
        <vertAlign val="superscript"/>
        <sz val="9"/>
        <rFont val="Times New Roman"/>
        <family val="1"/>
      </rPr>
      <t>EF  Shipment Minimum - $7.15 Rate</t>
    </r>
  </si>
  <si>
    <t>Import - HazMat Class 9 Ground Fee  - Shipment Minimum - $4.00 Rate</t>
  </si>
  <si>
    <r>
      <t>Import - HazMat Class 9 Air Fee</t>
    </r>
    <r>
      <rPr>
        <vertAlign val="superscript"/>
        <sz val="9"/>
        <rFont val="Times New Roman"/>
        <family val="1"/>
      </rPr>
      <t>EF  Shipment Minimum - $7.15 Rate</t>
    </r>
  </si>
  <si>
    <r>
      <t>Import - HazMat Class 9 Air Lithium C Fee</t>
    </r>
    <r>
      <rPr>
        <vertAlign val="superscript"/>
        <sz val="9"/>
        <rFont val="Times New Roman"/>
        <family val="1"/>
      </rPr>
      <t>EF  Shipment Minimum - $7.15 Rate</t>
    </r>
  </si>
  <si>
    <t>Import - HazMat Class 9 Ground Lithium Fee  - Shipment Minimum - $4.00 Rate</t>
  </si>
  <si>
    <r>
      <t>Import - HazMat Class 9 Air Lithium</t>
    </r>
    <r>
      <rPr>
        <vertAlign val="superscript"/>
        <sz val="9"/>
        <rFont val="Times New Roman"/>
        <family val="1"/>
      </rPr>
      <t>EF  Shipment Minimum - $7.15 Rate</t>
    </r>
  </si>
  <si>
    <t>Import - Export VAT</t>
  </si>
  <si>
    <r>
      <t>UPS Worldwide Express Freight</t>
    </r>
    <r>
      <rPr>
        <vertAlign val="superscript"/>
        <sz val="9"/>
        <rFont val="Times New Roman"/>
        <family val="1"/>
      </rPr>
      <t>SM</t>
    </r>
    <r>
      <rPr>
        <sz val="9"/>
        <rFont val="Times New Roman"/>
        <family val="1"/>
      </rPr>
      <t>-Import- Oversize Pallet Handling Surcharge: Bill Receiver &amp; Bill Third Party - Rate per pallet</t>
    </r>
  </si>
  <si>
    <t>Import - Commercial Invoice Removal Fee</t>
  </si>
  <si>
    <t>Import - Large Package Surcharge</t>
  </si>
  <si>
    <t>Import - Late Payment Fee</t>
  </si>
  <si>
    <t>83.40% Off Effective s</t>
  </si>
  <si>
    <t>National - Direct Delivery Only</t>
  </si>
  <si>
    <t>100.00% Off Effective Rates</t>
  </si>
  <si>
    <t>Export - Direct Delivery Only</t>
  </si>
  <si>
    <t>Import - Direct Delivery Only</t>
  </si>
  <si>
    <t>Pickup Accessorials</t>
  </si>
  <si>
    <t>Daily Pickup</t>
  </si>
  <si>
    <t>UPS Smart Pickup ®</t>
  </si>
  <si>
    <t>Day-Specific Pickup 1 Day</t>
  </si>
  <si>
    <t>Day-Specific Pickup 2 Days</t>
  </si>
  <si>
    <t>Day-Specific Pickup 3 Days</t>
  </si>
  <si>
    <t>Day-Specific Pickup 4 Days</t>
  </si>
  <si>
    <t>Daily On-Route Pickup</t>
  </si>
  <si>
    <t>UPS On-Call Pickup ® - Same Day - Phone</t>
  </si>
  <si>
    <t>UPS On-Call Pickup ® - Same Day - Web</t>
  </si>
  <si>
    <r>
      <t>UPS On-Call Pickup</t>
    </r>
    <r>
      <rPr>
        <vertAlign val="superscript"/>
        <sz val="8.5"/>
        <rFont val="Times New Roman"/>
        <family val="1"/>
      </rPr>
      <t>®</t>
    </r>
    <r>
      <rPr>
        <sz val="8.5"/>
        <rFont val="Times New Roman"/>
        <family val="1"/>
      </rPr>
      <t xml:space="preserve"> - Future Day - Phone</t>
    </r>
  </si>
  <si>
    <r>
      <t>UPS On-Call Pickup</t>
    </r>
    <r>
      <rPr>
        <vertAlign val="superscript"/>
        <sz val="8.5"/>
        <rFont val="Times New Roman"/>
        <family val="1"/>
      </rPr>
      <t>®</t>
    </r>
    <r>
      <rPr>
        <sz val="8.5"/>
        <rFont val="Times New Roman"/>
        <family val="1"/>
      </rPr>
      <t xml:space="preserve"> - Future Day - Web</t>
    </r>
  </si>
  <si>
    <r>
      <t>UPS On-Call Pickup</t>
    </r>
    <r>
      <rPr>
        <vertAlign val="superscript"/>
        <sz val="8.5"/>
        <rFont val="Times New Roman"/>
        <family val="1"/>
      </rPr>
      <t>®</t>
    </r>
    <r>
      <rPr>
        <sz val="8.5"/>
        <rFont val="Times New Roman"/>
        <family val="1"/>
      </rPr>
      <t>- Ground Returns - Same Day - Phone</t>
    </r>
  </si>
  <si>
    <r>
      <t>UPS On-Call Pickup</t>
    </r>
    <r>
      <rPr>
        <vertAlign val="superscript"/>
        <sz val="8.5"/>
        <rFont val="Times New Roman"/>
        <family val="1"/>
      </rPr>
      <t>®</t>
    </r>
    <r>
      <rPr>
        <sz val="8.5"/>
        <rFont val="Times New Roman"/>
        <family val="1"/>
      </rPr>
      <t xml:space="preserve"> - Ground Returns - Same Day-Web</t>
    </r>
  </si>
  <si>
    <r>
      <t>UPS On-Call Pickup</t>
    </r>
    <r>
      <rPr>
        <vertAlign val="superscript"/>
        <sz val="8.5"/>
        <rFont val="Times New Roman"/>
        <family val="1"/>
      </rPr>
      <t>®</t>
    </r>
    <r>
      <rPr>
        <sz val="8.5"/>
        <rFont val="Times New Roman"/>
        <family val="1"/>
      </rPr>
      <t xml:space="preserve"> - Ground Returns - Future Day - Phone</t>
    </r>
  </si>
  <si>
    <r>
      <t>UPS On-Call Pickup</t>
    </r>
    <r>
      <rPr>
        <vertAlign val="superscript"/>
        <sz val="8.5"/>
        <rFont val="Times New Roman"/>
        <family val="1"/>
      </rPr>
      <t>®</t>
    </r>
    <r>
      <rPr>
        <sz val="8.5"/>
        <rFont val="Times New Roman"/>
        <family val="1"/>
      </rPr>
      <t xml:space="preserve"> - Ground Returns - Future Day - Web</t>
    </r>
  </si>
  <si>
    <r>
      <t>UPS On-Call Pickup</t>
    </r>
    <r>
      <rPr>
        <vertAlign val="superscript"/>
        <sz val="8.5"/>
        <rFont val="Times New Roman"/>
        <family val="1"/>
      </rPr>
      <t>®</t>
    </r>
    <r>
      <rPr>
        <sz val="8.5"/>
        <rFont val="Times New Roman"/>
        <family val="1"/>
      </rPr>
      <t xml:space="preserve"> - Air Returns - Same Day - Phone</t>
    </r>
  </si>
  <si>
    <r>
      <t>UPS On-Call Pickup</t>
    </r>
    <r>
      <rPr>
        <vertAlign val="superscript"/>
        <sz val="8.5"/>
        <rFont val="Times New Roman"/>
        <family val="1"/>
      </rPr>
      <t>®</t>
    </r>
    <r>
      <rPr>
        <sz val="8.5"/>
        <rFont val="Times New Roman"/>
        <family val="1"/>
      </rPr>
      <t xml:space="preserve"> - Air Returns - Same Day - Web</t>
    </r>
  </si>
  <si>
    <r>
      <t>UPS On-Call Pickup</t>
    </r>
    <r>
      <rPr>
        <vertAlign val="superscript"/>
        <sz val="8.5"/>
        <rFont val="Times New Roman"/>
        <family val="1"/>
      </rPr>
      <t>®</t>
    </r>
    <r>
      <rPr>
        <sz val="8.5"/>
        <rFont val="Times New Roman"/>
        <family val="1"/>
      </rPr>
      <t xml:space="preserve"> - Air Returns - Future Day - Phone</t>
    </r>
  </si>
  <si>
    <r>
      <t>UPS On-Call Pickup</t>
    </r>
    <r>
      <rPr>
        <vertAlign val="superscript"/>
        <sz val="8.5"/>
        <rFont val="Times New Roman"/>
        <family val="1"/>
      </rPr>
      <t>®</t>
    </r>
    <r>
      <rPr>
        <sz val="8.5"/>
        <rFont val="Times New Roman"/>
        <family val="1"/>
      </rPr>
      <t xml:space="preserve"> - Air Returns - Future Day - Web</t>
    </r>
  </si>
  <si>
    <r>
      <t>UPS On-Call Pickup</t>
    </r>
    <r>
      <rPr>
        <vertAlign val="superscript"/>
        <sz val="8.5"/>
        <rFont val="Times New Roman"/>
        <family val="1"/>
      </rPr>
      <t>®</t>
    </r>
    <r>
      <rPr>
        <sz val="8.5"/>
        <rFont val="Times New Roman"/>
        <family val="1"/>
      </rPr>
      <t xml:space="preserve"> - Alternate Address - Same Day - Phone</t>
    </r>
  </si>
  <si>
    <r>
      <t>UPS On-Call Pickup</t>
    </r>
    <r>
      <rPr>
        <vertAlign val="superscript"/>
        <sz val="8.5"/>
        <rFont val="Times New Roman"/>
        <family val="1"/>
      </rPr>
      <t>®</t>
    </r>
    <r>
      <rPr>
        <sz val="8.5"/>
        <rFont val="Times New Roman"/>
        <family val="1"/>
      </rPr>
      <t xml:space="preserve"> - Alternate Address - Same Day-Web</t>
    </r>
  </si>
  <si>
    <r>
      <t>UPS On-Call Pickup</t>
    </r>
    <r>
      <rPr>
        <vertAlign val="superscript"/>
        <sz val="8.5"/>
        <rFont val="Times New Roman"/>
        <family val="1"/>
      </rPr>
      <t>®</t>
    </r>
    <r>
      <rPr>
        <sz val="8.5"/>
        <rFont val="Times New Roman"/>
        <family val="1"/>
      </rPr>
      <t xml:space="preserve"> - Alternate Address - Future Day - Phone</t>
    </r>
  </si>
  <si>
    <r>
      <t>UPS On-Call Pickup</t>
    </r>
    <r>
      <rPr>
        <vertAlign val="superscript"/>
        <sz val="8.5"/>
        <rFont val="Times New Roman"/>
        <family val="1"/>
      </rPr>
      <t>®</t>
    </r>
    <r>
      <rPr>
        <sz val="8.5"/>
        <rFont val="Times New Roman"/>
        <family val="1"/>
      </rPr>
      <t xml:space="preserve"> - Alternate Address - Future Day - Web</t>
    </r>
  </si>
  <si>
    <t>Residential Pickup Surcharge</t>
  </si>
  <si>
    <t>Pickup Area Surcharge - Residential</t>
  </si>
  <si>
    <t>Pickup Area Surcharge - Extended Residential</t>
  </si>
  <si>
    <t>Pickup Remote Area Surcharge - Alaska Residential</t>
  </si>
  <si>
    <t>Pickup Remote Area Surcharge - Hawaii Residential</t>
  </si>
  <si>
    <t>Rates Include Residential Surcharge</t>
  </si>
  <si>
    <r>
      <t>Domestic - Consignee Initiated Delivery Change Request Deliver to UPS Access Point</t>
    </r>
    <r>
      <rPr>
        <vertAlign val="superscript"/>
        <sz val="8.5"/>
        <rFont val="Times New Roman"/>
        <family val="1"/>
      </rPr>
      <t>TM</t>
    </r>
    <r>
      <rPr>
        <sz val="8.5"/>
        <rFont val="Times New Roman"/>
        <family val="1"/>
      </rPr>
      <t xml:space="preserve"> - Web</t>
    </r>
  </si>
  <si>
    <t xml:space="preserve"> </t>
  </si>
  <si>
    <t xml:space="preserve">  </t>
  </si>
  <si>
    <r>
      <t>UPS</t>
    </r>
    <r>
      <rPr>
        <vertAlign val="superscript"/>
        <sz val="10"/>
        <rFont val="Times New Roman"/>
        <family val="1"/>
      </rPr>
      <t>®</t>
    </r>
    <r>
      <rPr>
        <sz val="10"/>
        <rFont val="Times New Roman"/>
        <family val="1"/>
      </rPr>
      <t xml:space="preserve"> Ground </t>
    </r>
  </si>
  <si>
    <r>
      <t>UPS Standard</t>
    </r>
    <r>
      <rPr>
        <vertAlign val="superscript"/>
        <sz val="10"/>
        <rFont val="Times New Roman"/>
        <family val="1"/>
      </rPr>
      <t xml:space="preserve">TM </t>
    </r>
    <r>
      <rPr>
        <sz val="10"/>
        <rFont val="Times New Roman"/>
        <family val="1"/>
      </rPr>
      <t>to Canada and UPS Standard</t>
    </r>
    <r>
      <rPr>
        <vertAlign val="superscript"/>
        <sz val="10"/>
        <rFont val="Times New Roman"/>
        <family val="1"/>
      </rPr>
      <t xml:space="preserve">TM </t>
    </r>
    <r>
      <rPr>
        <sz val="10"/>
        <rFont val="Times New Roman"/>
        <family val="1"/>
      </rPr>
      <t>to Mexico</t>
    </r>
  </si>
  <si>
    <r>
      <t>UPS Standard</t>
    </r>
    <r>
      <rPr>
        <vertAlign val="superscript"/>
        <sz val="10"/>
        <rFont val="Times New Roman"/>
        <family val="1"/>
      </rPr>
      <t>TM</t>
    </r>
    <r>
      <rPr>
        <sz val="10"/>
        <rFont val="Times New Roman"/>
        <family val="1"/>
      </rPr>
      <t xml:space="preserve"> from Canada and UPS Standard</t>
    </r>
    <r>
      <rPr>
        <vertAlign val="superscript"/>
        <sz val="10"/>
        <rFont val="Times New Roman"/>
        <family val="1"/>
      </rPr>
      <t>TM</t>
    </r>
    <r>
      <rPr>
        <sz val="10"/>
        <rFont val="Times New Roman"/>
        <family val="1"/>
      </rPr>
      <t xml:space="preserve"> from Mexico</t>
    </r>
  </si>
  <si>
    <t>Ground Fuel Surcharge Discount</t>
  </si>
  <si>
    <t>% off 2015  Locked index</t>
  </si>
  <si>
    <t xml:space="preserve">Air and International Fuel Surcharge Discount </t>
  </si>
  <si>
    <r>
      <t>UPS US domestic air services include: UPS Next Day Air</t>
    </r>
    <r>
      <rPr>
        <vertAlign val="superscript"/>
        <sz val="10"/>
        <rFont val="Times New Roman"/>
        <family val="1"/>
      </rPr>
      <t>®</t>
    </r>
    <r>
      <rPr>
        <sz val="10"/>
        <rFont val="Times New Roman"/>
        <family val="1"/>
      </rPr>
      <t xml:space="preserve"> Early A.M.</t>
    </r>
    <r>
      <rPr>
        <vertAlign val="superscript"/>
        <sz val="10"/>
        <rFont val="Times New Roman"/>
        <family val="1"/>
      </rPr>
      <t xml:space="preserve"> ®</t>
    </r>
    <r>
      <rPr>
        <sz val="10"/>
        <rFont val="Times New Roman"/>
        <family val="1"/>
      </rPr>
      <t>; UPS Next Day Air</t>
    </r>
    <r>
      <rPr>
        <vertAlign val="superscript"/>
        <sz val="10"/>
        <rFont val="Times New Roman"/>
        <family val="1"/>
      </rPr>
      <t>®</t>
    </r>
    <r>
      <rPr>
        <sz val="10"/>
        <rFont val="Times New Roman"/>
        <family val="1"/>
      </rPr>
      <t>; UPS Next Day Saver</t>
    </r>
    <r>
      <rPr>
        <vertAlign val="superscript"/>
        <sz val="10"/>
        <rFont val="Times New Roman"/>
        <family val="1"/>
      </rPr>
      <t>®</t>
    </r>
    <r>
      <rPr>
        <sz val="10"/>
        <rFont val="Times New Roman"/>
        <family val="1"/>
      </rPr>
      <t>; UPS 2nd Day Air A.M.</t>
    </r>
    <r>
      <rPr>
        <vertAlign val="superscript"/>
        <sz val="10"/>
        <rFont val="Times New Roman"/>
        <family val="1"/>
      </rPr>
      <t xml:space="preserve"> ®</t>
    </r>
    <r>
      <rPr>
        <sz val="10"/>
        <rFont val="Times New Roman"/>
        <family val="1"/>
      </rPr>
      <t>; UPS 2nd Day Air</t>
    </r>
    <r>
      <rPr>
        <vertAlign val="superscript"/>
        <sz val="10"/>
        <rFont val="Times New Roman"/>
        <family val="1"/>
      </rPr>
      <t>®</t>
    </r>
    <r>
      <rPr>
        <sz val="10"/>
        <rFont val="Times New Roman"/>
        <family val="1"/>
      </rPr>
      <t>; and UPS 3 Day Select</t>
    </r>
    <r>
      <rPr>
        <vertAlign val="superscript"/>
        <sz val="10"/>
        <rFont val="Times New Roman"/>
        <family val="1"/>
      </rPr>
      <t>®</t>
    </r>
  </si>
  <si>
    <r>
      <t>UPS US international export services include: UPS Worldwide Express Plus</t>
    </r>
    <r>
      <rPr>
        <vertAlign val="superscript"/>
        <sz val="10"/>
        <rFont val="Times New Roman"/>
        <family val="1"/>
      </rPr>
      <t xml:space="preserve">® </t>
    </r>
    <r>
      <rPr>
        <sz val="10"/>
        <rFont val="Times New Roman"/>
        <family val="1"/>
      </rPr>
      <t>- Export; UPS Worldwide Express</t>
    </r>
    <r>
      <rPr>
        <vertAlign val="superscript"/>
        <sz val="10"/>
        <rFont val="Times New Roman"/>
        <family val="1"/>
      </rPr>
      <t>®</t>
    </r>
    <r>
      <rPr>
        <sz val="10"/>
        <rFont val="Times New Roman"/>
        <family val="1"/>
      </rPr>
      <t xml:space="preserve"> - Export; UPS Worldwide Express Freight</t>
    </r>
    <r>
      <rPr>
        <vertAlign val="superscript"/>
        <sz val="10"/>
        <rFont val="Times New Roman"/>
        <family val="1"/>
      </rPr>
      <t>®</t>
    </r>
    <r>
      <rPr>
        <sz val="10"/>
        <rFont val="Times New Roman"/>
        <family val="1"/>
      </rPr>
      <t xml:space="preserve"> - Export; UPS Worldwide Saver</t>
    </r>
    <r>
      <rPr>
        <vertAlign val="superscript"/>
        <sz val="10"/>
        <rFont val="Times New Roman"/>
        <family val="1"/>
      </rPr>
      <t>®</t>
    </r>
    <r>
      <rPr>
        <sz val="10"/>
        <rFont val="Times New Roman"/>
        <family val="1"/>
      </rPr>
      <t xml:space="preserve"> - Export; and UPS Worldwide Expedited Services</t>
    </r>
    <r>
      <rPr>
        <vertAlign val="superscript"/>
        <sz val="10"/>
        <rFont val="Times New Roman"/>
        <family val="1"/>
      </rPr>
      <t>®</t>
    </r>
    <r>
      <rPr>
        <sz val="10"/>
        <rFont val="Times New Roman"/>
        <family val="1"/>
      </rPr>
      <t xml:space="preserve"> - Export</t>
    </r>
  </si>
  <si>
    <r>
      <t>UPS US international import services include: UPS Worldwide Express Plus</t>
    </r>
    <r>
      <rPr>
        <vertAlign val="superscript"/>
        <sz val="10"/>
        <rFont val="Times New Roman"/>
        <family val="1"/>
      </rPr>
      <t>®</t>
    </r>
    <r>
      <rPr>
        <sz val="10"/>
        <rFont val="Times New Roman"/>
        <family val="1"/>
      </rPr>
      <t xml:space="preserve"> - Import; UPS Worldwide Express</t>
    </r>
    <r>
      <rPr>
        <vertAlign val="superscript"/>
        <sz val="10"/>
        <rFont val="Times New Roman"/>
        <family val="1"/>
      </rPr>
      <t>®</t>
    </r>
    <r>
      <rPr>
        <sz val="10"/>
        <rFont val="Times New Roman"/>
        <family val="1"/>
      </rPr>
      <t xml:space="preserve"> - Import; UPS Worldwide Express Freight</t>
    </r>
    <r>
      <rPr>
        <vertAlign val="superscript"/>
        <sz val="10"/>
        <rFont val="Times New Roman"/>
        <family val="1"/>
      </rPr>
      <t>®</t>
    </r>
    <r>
      <rPr>
        <sz val="10"/>
        <rFont val="Times New Roman"/>
        <family val="1"/>
      </rPr>
      <t xml:space="preserve"> - Import; UPS Worldwide Saver</t>
    </r>
    <r>
      <rPr>
        <vertAlign val="superscript"/>
        <sz val="10"/>
        <rFont val="Times New Roman"/>
        <family val="1"/>
      </rPr>
      <t>®</t>
    </r>
    <r>
      <rPr>
        <sz val="10"/>
        <rFont val="Times New Roman"/>
        <family val="1"/>
      </rPr>
      <t xml:space="preserve"> - Import; UPS Worldwide Expedited</t>
    </r>
    <r>
      <rPr>
        <vertAlign val="superscript"/>
        <sz val="10"/>
        <rFont val="Times New Roman"/>
        <family val="1"/>
      </rPr>
      <t>®</t>
    </r>
    <r>
      <rPr>
        <sz val="10"/>
        <rFont val="Times New Roman"/>
        <family val="1"/>
      </rPr>
      <t xml:space="preserve"> Service - Import and UPS 3 Day Select</t>
    </r>
    <r>
      <rPr>
        <vertAlign val="superscript"/>
        <sz val="10"/>
        <rFont val="Times New Roman"/>
        <family val="1"/>
      </rPr>
      <t>®</t>
    </r>
    <r>
      <rPr>
        <sz val="10"/>
        <rFont val="Times New Roman"/>
        <family val="1"/>
      </rPr>
      <t xml:space="preserve"> from Canada</t>
    </r>
  </si>
  <si>
    <t>Fuel Surcharge Rate Cap</t>
  </si>
  <si>
    <t>UPS agrees to limit the Fuel Surcharge to 7.0% of all transportation charges for the term of this Agreement.  Customer will not be billed a Fuel Surcharge greater than the published Fuel Surcharge for any time period and will not be billed a Fuel Surcharge if the published Fuel Surcharge is 0.0%.</t>
  </si>
  <si>
    <t>Ground Air &amp;  International</t>
  </si>
  <si>
    <t>Domestic</t>
  </si>
  <si>
    <t xml:space="preserve">Additional Handling </t>
  </si>
  <si>
    <t xml:space="preserve">Address Corrections- Ground </t>
  </si>
  <si>
    <t xml:space="preserve">Address Corrections- Air </t>
  </si>
  <si>
    <t>Address Corrections (Maximum per Shipment)</t>
  </si>
  <si>
    <t>Carbon Neutral Surcharge - Ground</t>
  </si>
  <si>
    <t>Carbon Neutral Surcharge - Air</t>
  </si>
  <si>
    <t xml:space="preserve">Chargeback for Consignee Billing Shipments </t>
  </si>
  <si>
    <t xml:space="preserve">C.O.D.s </t>
  </si>
  <si>
    <t xml:space="preserve">Delivery Area Surcharge - Air Commercial </t>
  </si>
  <si>
    <t xml:space="preserve">Delivery Area Surcharge - Ground Commercial </t>
  </si>
  <si>
    <t xml:space="preserve">Delivery Area Surcharge - Air Extended Commercial </t>
  </si>
  <si>
    <t xml:space="preserve">Delivery Area Surcharge - Ground Extended Commercial </t>
  </si>
  <si>
    <t>Delivery Area Surcharge  - Ground Residential</t>
  </si>
  <si>
    <t>Delivery Area Surcharge  - Air Residential</t>
  </si>
  <si>
    <t>Delivery Area Surcharge  - Air Extended Residential</t>
  </si>
  <si>
    <t>Delivery Area Surcharge  - Ground Extended Residential</t>
  </si>
  <si>
    <t>Delivery Area Surcharge  - Hundredweight</t>
  </si>
  <si>
    <t>$12.30 per shipment</t>
  </si>
  <si>
    <t>Delivery Change Request - Phone</t>
  </si>
  <si>
    <t>Delivery Change Request - Web</t>
  </si>
  <si>
    <t xml:space="preserve">Delivery Confirmation Response </t>
  </si>
  <si>
    <t xml:space="preserve">Delivery Confirmation Response - Signature Required </t>
  </si>
  <si>
    <t xml:space="preserve">Delivery Confirmation Response - Adult Signature Required </t>
  </si>
  <si>
    <t>Delivery Intercept - Phone Request (Redirect, Return, or Future Del)</t>
  </si>
  <si>
    <t>Delivery Intercept - Web Request (Redirect, Return, or Future Del)</t>
  </si>
  <si>
    <t>My Choice - upgrade fee</t>
  </si>
  <si>
    <t xml:space="preserve">Dimensional Weight Factor </t>
  </si>
  <si>
    <t>Direct Delivery Only</t>
  </si>
  <si>
    <t>Dry Ice</t>
  </si>
  <si>
    <t xml:space="preserve">Early AM Out of Territory </t>
  </si>
  <si>
    <t>Early AM Premium</t>
  </si>
  <si>
    <t xml:space="preserve">Excessive Tracking, Tracing, &amp; Refund Requests </t>
  </si>
  <si>
    <t xml:space="preserve">Hazardous Materials Surcharge, Air </t>
  </si>
  <si>
    <t xml:space="preserve">Hazardous Materials Surcharge, Ground </t>
  </si>
  <si>
    <t xml:space="preserve">Declared Value </t>
  </si>
  <si>
    <t>$0.90 per $100
($2.70 Min.)</t>
  </si>
  <si>
    <t xml:space="preserve">Large Package Surcharge </t>
  </si>
  <si>
    <t xml:space="preserve">Missing/Invalid Account # Charge </t>
  </si>
  <si>
    <t>On Call Pickup -- Same Day</t>
  </si>
  <si>
    <t>On Call Pickup -- Future Day</t>
  </si>
  <si>
    <t>On-Call Pickup Residential Surcharge</t>
  </si>
  <si>
    <t>On-Call Pickup Area Surcharge - Residential</t>
  </si>
  <si>
    <t>On-Call Pickup Area Surcharge - Extended Residential</t>
  </si>
  <si>
    <t>On-Call Pickup Remote Surcharge - Alaska</t>
  </si>
  <si>
    <t>On-Call Pickup Remote Surcharge - Hawaii</t>
  </si>
  <si>
    <t>Over Maximum Limits</t>
  </si>
  <si>
    <t xml:space="preserve">Proof of Delivery- (Fax or Mail) </t>
  </si>
  <si>
    <t>Quantum View Notify</t>
  </si>
  <si>
    <t xml:space="preserve">Remote Area Surcharge - Alaska </t>
  </si>
  <si>
    <t>Remote Area Surcharge -Hawaii</t>
  </si>
  <si>
    <t>Residential Surcharge - Ground</t>
  </si>
  <si>
    <t>Residential Surcharge - Air</t>
  </si>
  <si>
    <t>Residential Differential - Hundredweight</t>
  </si>
  <si>
    <t>$31.60
per shipment</t>
  </si>
  <si>
    <t>Residential Surcharge - WWEF</t>
  </si>
  <si>
    <t>$125.00
per shipment</t>
  </si>
  <si>
    <t>Saturday Pickup</t>
  </si>
  <si>
    <t>Saturday Delivery</t>
  </si>
  <si>
    <t>Ship Notification (fax)</t>
  </si>
  <si>
    <t>Third Party Billing Service</t>
  </si>
  <si>
    <t>UPS Returns: Print Return Label</t>
  </si>
  <si>
    <t>UPS Returns: Electronic Return Label</t>
  </si>
  <si>
    <t>UPS Returns: Print &amp; Mail Return Label</t>
  </si>
  <si>
    <t>UPS Returns Plus: 1 UPS Pickup Attempt</t>
  </si>
  <si>
    <t>UPS Returns Plus: 3 UPS Pickup Attempts</t>
  </si>
  <si>
    <t xml:space="preserve">UPS Returns Plus: Call Tag </t>
  </si>
  <si>
    <t xml:space="preserve">Verbal Confirmation of Delivery </t>
  </si>
  <si>
    <t>Weekly Service Charges:</t>
  </si>
  <si>
    <t xml:space="preserve">Daily Pickup ($0.00-$74.99 Billed) </t>
  </si>
  <si>
    <t xml:space="preserve">Daily Pickup ( $75+ Billed) </t>
  </si>
  <si>
    <t xml:space="preserve">Daily On Route ($0.00-$74.99 Billed) </t>
  </si>
  <si>
    <t xml:space="preserve">Daily On Route ( $75+ Billed) </t>
  </si>
  <si>
    <t>UPS Smart Pickup</t>
  </si>
  <si>
    <t xml:space="preserve">Day-Specific Pickup- 4 Days ($0.00-$74.99 Billed) </t>
  </si>
  <si>
    <t xml:space="preserve">Day-Specific Pickup- 4 Days ( $75+ Billed) </t>
  </si>
  <si>
    <t xml:space="preserve">Day-Specific Pickup- 3 Days ($0.00-$74.99 Billed) </t>
  </si>
  <si>
    <t xml:space="preserve">Day-Specific Pickup- 3 Days ( $75+ Billed) </t>
  </si>
  <si>
    <t>Day-Specific Pickup- 1 or 2 Days</t>
  </si>
  <si>
    <t>Printer Lease Fee</t>
  </si>
  <si>
    <t>International</t>
  </si>
  <si>
    <t>Carbon Neutral Surcharge - International Express</t>
  </si>
  <si>
    <t>Carbon Neutral Surcharge - International Standard</t>
  </si>
  <si>
    <t xml:space="preserve">Certificate of Origin </t>
  </si>
  <si>
    <t xml:space="preserve">Currency Conversion Rate </t>
  </si>
  <si>
    <t>Delivery Area Surcharge (Import services)</t>
  </si>
  <si>
    <t>Delivery Area Surcharge - Extended (Import services)</t>
  </si>
  <si>
    <t>Remote Area Surcharge (Import services / Hawaii)</t>
  </si>
  <si>
    <t>Remote Area Surcharge - Extended (Import services / Alaska)</t>
  </si>
  <si>
    <t xml:space="preserve">Delivered Duty Paid, V.A.T. Unpaid </t>
  </si>
  <si>
    <t>Extended Area Surcharge (Export services)</t>
  </si>
  <si>
    <t>Greater of $30 or $0.30 per pound</t>
  </si>
  <si>
    <t>Remote Area Surcharge (Export Services)</t>
  </si>
  <si>
    <t xml:space="preserve">Freight Collect Refusal - International </t>
  </si>
  <si>
    <t>International Dangerous Goods - Standard to/from CA</t>
  </si>
  <si>
    <t>$37.00 per shipment or $4.25 per pkg</t>
  </si>
  <si>
    <t>International Dangerous Goods - Small Package</t>
  </si>
  <si>
    <t>$66.25 per shipment or $7.95 per pkg</t>
  </si>
  <si>
    <t>International Dangerous Goods - WWEF</t>
  </si>
  <si>
    <t>$66.25 per shipment or $0.36 per pound</t>
  </si>
  <si>
    <t>Residential Surcharge - From all other origins</t>
  </si>
  <si>
    <t xml:space="preserve">Worldwide Express Plus Surcharge </t>
  </si>
  <si>
    <t>Import Control CI Removal Charge</t>
  </si>
  <si>
    <t>Residential Surcharge (Shipment)</t>
  </si>
  <si>
    <t>Carbon Neutral (Pallet)</t>
  </si>
  <si>
    <t>Oversized Pallet Handling Surcharge</t>
  </si>
  <si>
    <t>Entry Preparation Charge - UPS Standard from Canada</t>
  </si>
  <si>
    <t>Value for Duty ($0.00 to $200.00)</t>
  </si>
  <si>
    <t>Value for Duty ($200.01 to $1,250.00)</t>
  </si>
  <si>
    <t>Value for Duty ($1,250.01 to $2,500.00)</t>
  </si>
  <si>
    <t>Value for Duty (Each additional $1,000.00 or part thereof)</t>
  </si>
  <si>
    <t>Disbursement Fee minimum</t>
  </si>
  <si>
    <t>Other Government Agency (OGA) Clearance</t>
  </si>
  <si>
    <t xml:space="preserve">Complex Entries </t>
  </si>
  <si>
    <r>
      <t>2016 Accessorial Matrix</t>
    </r>
    <r>
      <rPr>
        <sz val="14"/>
        <rFont val="Arial"/>
        <family val="2"/>
      </rPr>
      <t xml:space="preserve"> - Applies to Daily Rate</t>
    </r>
  </si>
  <si>
    <r>
      <t>Residential Surcharge - Standard to / from Canada and</t>
    </r>
    <r>
      <rPr>
        <i/>
        <u/>
        <sz val="14"/>
        <rFont val="Arial"/>
        <family val="2"/>
      </rPr>
      <t xml:space="preserve"> Standard from Mexico</t>
    </r>
  </si>
  <si>
    <t>List</t>
  </si>
  <si>
    <t>2016 Pub</t>
  </si>
  <si>
    <t>RFP-Adjustment</t>
  </si>
  <si>
    <t>$0.82 per $100
($2.46 Min.)</t>
  </si>
  <si>
    <t>100% off</t>
  </si>
  <si>
    <r>
      <t>Request Deliver to UPS Access Point</t>
    </r>
    <r>
      <rPr>
        <vertAlign val="superscript"/>
        <sz val="14"/>
        <rFont val="Times New Roman"/>
        <family val="1"/>
      </rPr>
      <t>TM</t>
    </r>
    <r>
      <rPr>
        <sz val="14"/>
        <rFont val="Times New Roman"/>
        <family val="1"/>
      </rPr>
      <t xml:space="preserve"> - Phone</t>
    </r>
  </si>
  <si>
    <r>
      <t>Domestic - Consignee Initiated Delivery Change Request Deliver to UPS Access Point</t>
    </r>
    <r>
      <rPr>
        <vertAlign val="superscript"/>
        <sz val="14"/>
        <rFont val="Times New Roman"/>
        <family val="1"/>
      </rPr>
      <t>TM</t>
    </r>
    <r>
      <rPr>
        <sz val="14"/>
        <rFont val="Times New Roman"/>
        <family val="1"/>
      </rPr>
      <t xml:space="preserve"> - Web</t>
    </r>
  </si>
  <si>
    <r>
      <t>Export - Residential Surcharge</t>
    </r>
    <r>
      <rPr>
        <vertAlign val="superscript"/>
        <sz val="14"/>
        <rFont val="Times New Roman"/>
        <family val="1"/>
      </rPr>
      <t>EF</t>
    </r>
  </si>
  <si>
    <r>
      <t>UPS Worldwide Express Freight</t>
    </r>
    <r>
      <rPr>
        <vertAlign val="superscript"/>
        <sz val="14"/>
        <rFont val="Times New Roman"/>
        <family val="1"/>
      </rPr>
      <t>SM</t>
    </r>
    <r>
      <rPr>
        <sz val="14"/>
        <rFont val="Times New Roman"/>
        <family val="1"/>
      </rPr>
      <t>-Export- Oversize Pallet Handling Surcharge: Bill Shipper &amp; Bill Third Party - Rate per pallet</t>
    </r>
  </si>
  <si>
    <r>
      <t>Import - Residential Surcharge</t>
    </r>
    <r>
      <rPr>
        <vertAlign val="superscript"/>
        <sz val="14"/>
        <rFont val="Times New Roman"/>
        <family val="1"/>
      </rPr>
      <t>EF</t>
    </r>
  </si>
  <si>
    <t xml:space="preserve">Large Package Surcharge (Import &amp; Export) </t>
  </si>
  <si>
    <t xml:space="preserve">Bill Duty/Tax &amp; Shipping Charges to Shipper (Import &amp; Export) </t>
  </si>
  <si>
    <r>
      <t>UPS Worldwide Express Freight</t>
    </r>
    <r>
      <rPr>
        <b/>
        <vertAlign val="superscript"/>
        <sz val="14"/>
        <color rgb="FFFF0000"/>
        <rFont val="Times New Roman"/>
        <family val="1"/>
      </rPr>
      <t>SM</t>
    </r>
    <r>
      <rPr>
        <b/>
        <sz val="14"/>
        <color rgb="FFFF0000"/>
        <rFont val="Times New Roman"/>
        <family val="1"/>
      </rPr>
      <t>-Import- Oversize Pallet Handling Surcharge: Bill Receiver &amp; Bill Third Party - Rate per pallet</t>
    </r>
  </si>
  <si>
    <r>
      <t>Import - HazMat Class 1-8 Air C Fee</t>
    </r>
    <r>
      <rPr>
        <b/>
        <vertAlign val="superscript"/>
        <sz val="14"/>
        <color rgb="FFFF0000"/>
        <rFont val="Times New Roman"/>
        <family val="1"/>
      </rPr>
      <t xml:space="preserve">EF         - Shipment Minimum - $7.15 Rate      </t>
    </r>
  </si>
  <si>
    <r>
      <t>Import - Saturday Delivery</t>
    </r>
    <r>
      <rPr>
        <b/>
        <vertAlign val="superscript"/>
        <sz val="14"/>
        <color rgb="FFFF0000"/>
        <rFont val="Times New Roman"/>
        <family val="1"/>
      </rPr>
      <t>EF</t>
    </r>
  </si>
  <si>
    <r>
      <t>Export - HazMat Class 1-8 Air C Fee</t>
    </r>
    <r>
      <rPr>
        <b/>
        <vertAlign val="superscript"/>
        <sz val="14"/>
        <color rgb="FFFF0000"/>
        <rFont val="Times New Roman"/>
        <family val="1"/>
      </rPr>
      <t>EF  Shipment Minimum - $7.15 Rate</t>
    </r>
  </si>
  <si>
    <r>
      <t>Export - HazMat Class 1-8 Air Fee</t>
    </r>
    <r>
      <rPr>
        <b/>
        <vertAlign val="superscript"/>
        <sz val="14"/>
        <color rgb="FFFF0000"/>
        <rFont val="Times New Roman"/>
        <family val="1"/>
      </rPr>
      <t>EF  Shipment Minimum - $7.15 Rate</t>
    </r>
  </si>
  <si>
    <r>
      <t>Export - HazMat Class 9 Cargo Quantity Fee</t>
    </r>
    <r>
      <rPr>
        <b/>
        <vertAlign val="superscript"/>
        <sz val="14"/>
        <color rgb="FFFF0000"/>
        <rFont val="Times New Roman"/>
        <family val="1"/>
      </rPr>
      <t>EF  Shipment Minimum - $7.15 Rate</t>
    </r>
  </si>
  <si>
    <r>
      <t>Export - HazMat Class 9 Air Fee</t>
    </r>
    <r>
      <rPr>
        <b/>
        <vertAlign val="superscript"/>
        <sz val="14"/>
        <color rgb="FFFF0000"/>
        <rFont val="Times New Roman"/>
        <family val="1"/>
      </rPr>
      <t>EF Shipment Minimum - $7.15 Rate</t>
    </r>
  </si>
  <si>
    <r>
      <t>Export - HazMat Class 9 Air Lithium C Fee</t>
    </r>
    <r>
      <rPr>
        <b/>
        <vertAlign val="superscript"/>
        <sz val="14"/>
        <color rgb="FFFF0000"/>
        <rFont val="Times New Roman"/>
        <family val="1"/>
      </rPr>
      <t>EF  Shipment Minimum - $7.15 Rate</t>
    </r>
  </si>
  <si>
    <r>
      <t>Export - HazMat Class 9 Air Lithium</t>
    </r>
    <r>
      <rPr>
        <b/>
        <vertAlign val="superscript"/>
        <sz val="14"/>
        <color rgb="FFFF0000"/>
        <rFont val="Times New Roman"/>
        <family val="1"/>
      </rPr>
      <t>EF  Shipment Minimum - $7.15 Rate</t>
    </r>
  </si>
  <si>
    <r>
      <t>Import - HazMat Class 1-8 Air Fee</t>
    </r>
    <r>
      <rPr>
        <b/>
        <vertAlign val="superscript"/>
        <sz val="14"/>
        <color rgb="FFFF0000"/>
        <rFont val="Times New Roman"/>
        <family val="1"/>
      </rPr>
      <t>EF  Shipment Minimum - $7.15 Rate</t>
    </r>
  </si>
  <si>
    <r>
      <t>Import - HazMat Class 9 Cargo Quantity Fee</t>
    </r>
    <r>
      <rPr>
        <b/>
        <vertAlign val="superscript"/>
        <sz val="14"/>
        <color rgb="FFFF0000"/>
        <rFont val="Times New Roman"/>
        <family val="1"/>
      </rPr>
      <t>EF  Shipment Minimum - $7.15 Rate</t>
    </r>
  </si>
  <si>
    <r>
      <t>Import - HazMat Class 9 Air Fee</t>
    </r>
    <r>
      <rPr>
        <b/>
        <vertAlign val="superscript"/>
        <sz val="14"/>
        <color rgb="FFFF0000"/>
        <rFont val="Times New Roman"/>
        <family val="1"/>
      </rPr>
      <t>EF  Shipment Minimum - $7.15 Rate</t>
    </r>
  </si>
  <si>
    <r>
      <t>Import - HazMat Class 9 Air Lithium C Fee</t>
    </r>
    <r>
      <rPr>
        <b/>
        <vertAlign val="superscript"/>
        <sz val="14"/>
        <color rgb="FFFF0000"/>
        <rFont val="Times New Roman"/>
        <family val="1"/>
      </rPr>
      <t>EF  Shipment Minimum - $7.15 Rate</t>
    </r>
  </si>
  <si>
    <r>
      <t>Import - HazMat Class 9 Air Lithium</t>
    </r>
    <r>
      <rPr>
        <b/>
        <vertAlign val="superscript"/>
        <sz val="14"/>
        <color rgb="FFFF0000"/>
        <rFont val="Times New Roman"/>
        <family val="1"/>
      </rPr>
      <t>EF  Shipment Minimum - $7.15 Rate</t>
    </r>
  </si>
  <si>
    <r>
      <t>UPS On-Call Pickup</t>
    </r>
    <r>
      <rPr>
        <b/>
        <vertAlign val="superscript"/>
        <sz val="14"/>
        <color rgb="FFFF0000"/>
        <rFont val="Times New Roman"/>
        <family val="1"/>
      </rPr>
      <t>®</t>
    </r>
    <r>
      <rPr>
        <b/>
        <sz val="14"/>
        <color rgb="FFFF0000"/>
        <rFont val="Times New Roman"/>
        <family val="1"/>
      </rPr>
      <t xml:space="preserve"> - Future Day - Phone</t>
    </r>
  </si>
  <si>
    <r>
      <t>UPS On-Call Pickup</t>
    </r>
    <r>
      <rPr>
        <b/>
        <vertAlign val="superscript"/>
        <sz val="14"/>
        <color rgb="FFFF0000"/>
        <rFont val="Times New Roman"/>
        <family val="1"/>
      </rPr>
      <t>®</t>
    </r>
    <r>
      <rPr>
        <b/>
        <sz val="14"/>
        <color rgb="FFFF0000"/>
        <rFont val="Times New Roman"/>
        <family val="1"/>
      </rPr>
      <t xml:space="preserve"> - Future Day - Web</t>
    </r>
  </si>
  <si>
    <r>
      <t>UPS On-Call Pickup</t>
    </r>
    <r>
      <rPr>
        <b/>
        <vertAlign val="superscript"/>
        <sz val="14"/>
        <color rgb="FFFF0000"/>
        <rFont val="Times New Roman"/>
        <family val="1"/>
      </rPr>
      <t>®</t>
    </r>
    <r>
      <rPr>
        <b/>
        <sz val="14"/>
        <color rgb="FFFF0000"/>
        <rFont val="Times New Roman"/>
        <family val="1"/>
      </rPr>
      <t>- Ground Returns - Same Day - Phone</t>
    </r>
  </si>
  <si>
    <r>
      <t>UPS On-Call Pickup</t>
    </r>
    <r>
      <rPr>
        <b/>
        <vertAlign val="superscript"/>
        <sz val="14"/>
        <color rgb="FFFF0000"/>
        <rFont val="Times New Roman"/>
        <family val="1"/>
      </rPr>
      <t>®</t>
    </r>
    <r>
      <rPr>
        <b/>
        <sz val="14"/>
        <color rgb="FFFF0000"/>
        <rFont val="Times New Roman"/>
        <family val="1"/>
      </rPr>
      <t xml:space="preserve"> - Ground Returns - Same Day-Web</t>
    </r>
  </si>
  <si>
    <r>
      <t>UPS On-Call Pickup</t>
    </r>
    <r>
      <rPr>
        <b/>
        <vertAlign val="superscript"/>
        <sz val="14"/>
        <color rgb="FFFF0000"/>
        <rFont val="Times New Roman"/>
        <family val="1"/>
      </rPr>
      <t>®</t>
    </r>
    <r>
      <rPr>
        <b/>
        <sz val="14"/>
        <color rgb="FFFF0000"/>
        <rFont val="Times New Roman"/>
        <family val="1"/>
      </rPr>
      <t xml:space="preserve"> - Ground Returns - Future Day - Phone</t>
    </r>
  </si>
  <si>
    <r>
      <t>UPS On-Call Pickup</t>
    </r>
    <r>
      <rPr>
        <b/>
        <vertAlign val="superscript"/>
        <sz val="14"/>
        <color rgb="FFFF0000"/>
        <rFont val="Times New Roman"/>
        <family val="1"/>
      </rPr>
      <t>®</t>
    </r>
    <r>
      <rPr>
        <b/>
        <sz val="14"/>
        <color rgb="FFFF0000"/>
        <rFont val="Times New Roman"/>
        <family val="1"/>
      </rPr>
      <t xml:space="preserve"> - Ground Returns - Future Day - Web</t>
    </r>
  </si>
  <si>
    <r>
      <t>UPS On-Call Pickup</t>
    </r>
    <r>
      <rPr>
        <b/>
        <vertAlign val="superscript"/>
        <sz val="14"/>
        <color rgb="FFFF0000"/>
        <rFont val="Times New Roman"/>
        <family val="1"/>
      </rPr>
      <t>®</t>
    </r>
    <r>
      <rPr>
        <b/>
        <sz val="14"/>
        <color rgb="FFFF0000"/>
        <rFont val="Times New Roman"/>
        <family val="1"/>
      </rPr>
      <t xml:space="preserve"> - Air Returns - Same Day - Phone</t>
    </r>
  </si>
  <si>
    <r>
      <t>UPS On-Call Pickup</t>
    </r>
    <r>
      <rPr>
        <b/>
        <vertAlign val="superscript"/>
        <sz val="14"/>
        <color rgb="FFFF0000"/>
        <rFont val="Times New Roman"/>
        <family val="1"/>
      </rPr>
      <t>®</t>
    </r>
    <r>
      <rPr>
        <b/>
        <sz val="14"/>
        <color rgb="FFFF0000"/>
        <rFont val="Times New Roman"/>
        <family val="1"/>
      </rPr>
      <t xml:space="preserve"> - Air Returns - Same Day - Web</t>
    </r>
  </si>
  <si>
    <r>
      <t>UPS On-Call Pickup</t>
    </r>
    <r>
      <rPr>
        <b/>
        <vertAlign val="superscript"/>
        <sz val="14"/>
        <color rgb="FFFF0000"/>
        <rFont val="Times New Roman"/>
        <family val="1"/>
      </rPr>
      <t>®</t>
    </r>
    <r>
      <rPr>
        <b/>
        <sz val="14"/>
        <color rgb="FFFF0000"/>
        <rFont val="Times New Roman"/>
        <family val="1"/>
      </rPr>
      <t xml:space="preserve"> - Air Returns - Future Day - Phone</t>
    </r>
  </si>
  <si>
    <r>
      <t>UPS On-Call Pickup</t>
    </r>
    <r>
      <rPr>
        <b/>
        <vertAlign val="superscript"/>
        <sz val="14"/>
        <color rgb="FFFF0000"/>
        <rFont val="Times New Roman"/>
        <family val="1"/>
      </rPr>
      <t>®</t>
    </r>
    <r>
      <rPr>
        <b/>
        <sz val="14"/>
        <color rgb="FFFF0000"/>
        <rFont val="Times New Roman"/>
        <family val="1"/>
      </rPr>
      <t xml:space="preserve"> - Air Returns - Future Day - Web</t>
    </r>
  </si>
  <si>
    <r>
      <t>UPS On-Call Pickup</t>
    </r>
    <r>
      <rPr>
        <b/>
        <vertAlign val="superscript"/>
        <sz val="14"/>
        <color rgb="FFFF0000"/>
        <rFont val="Times New Roman"/>
        <family val="1"/>
      </rPr>
      <t>®</t>
    </r>
    <r>
      <rPr>
        <b/>
        <sz val="14"/>
        <color rgb="FFFF0000"/>
        <rFont val="Times New Roman"/>
        <family val="1"/>
      </rPr>
      <t xml:space="preserve"> - Alternate Address - Same Day - Phone</t>
    </r>
  </si>
  <si>
    <r>
      <t>UPS On-Call Pickup</t>
    </r>
    <r>
      <rPr>
        <b/>
        <vertAlign val="superscript"/>
        <sz val="14"/>
        <color rgb="FFFF0000"/>
        <rFont val="Times New Roman"/>
        <family val="1"/>
      </rPr>
      <t>®</t>
    </r>
    <r>
      <rPr>
        <b/>
        <sz val="14"/>
        <color rgb="FFFF0000"/>
        <rFont val="Times New Roman"/>
        <family val="1"/>
      </rPr>
      <t xml:space="preserve"> - Alternate Address - Same Day-Web</t>
    </r>
  </si>
  <si>
    <r>
      <t>UPS On-Call Pickup</t>
    </r>
    <r>
      <rPr>
        <b/>
        <vertAlign val="superscript"/>
        <sz val="14"/>
        <color rgb="FFFF0000"/>
        <rFont val="Times New Roman"/>
        <family val="1"/>
      </rPr>
      <t>®</t>
    </r>
    <r>
      <rPr>
        <b/>
        <sz val="14"/>
        <color rgb="FFFF0000"/>
        <rFont val="Times New Roman"/>
        <family val="1"/>
      </rPr>
      <t xml:space="preserve"> - Alternate Address - Future Day - Phone</t>
    </r>
  </si>
  <si>
    <r>
      <t>UPS On-Call Pickup</t>
    </r>
    <r>
      <rPr>
        <b/>
        <vertAlign val="superscript"/>
        <sz val="14"/>
        <color rgb="FFFF0000"/>
        <rFont val="Times New Roman"/>
        <family val="1"/>
      </rPr>
      <t>®</t>
    </r>
    <r>
      <rPr>
        <b/>
        <sz val="14"/>
        <color rgb="FFFF0000"/>
        <rFont val="Times New Roman"/>
        <family val="1"/>
      </rPr>
      <t xml:space="preserve"> - Alternate Address - Future Day - Web</t>
    </r>
  </si>
  <si>
    <t>Direct Delivery Only ( National,Export, &amp; Import)</t>
  </si>
  <si>
    <t>Residential Surcharge - Standard to / from Canada and Standard from Mexico</t>
  </si>
  <si>
    <t>Incentive</t>
  </si>
  <si>
    <t>*Residential Surcharges Apply</t>
  </si>
  <si>
    <t>AIR</t>
  </si>
  <si>
    <t>Ground</t>
  </si>
  <si>
    <r>
      <t xml:space="preserve">Zone 24 </t>
    </r>
    <r>
      <rPr>
        <sz val="7"/>
        <color indexed="8"/>
        <rFont val="Arial"/>
        <family val="2"/>
      </rPr>
      <t>Next Day Air   US48, HI Metro, PR</t>
    </r>
  </si>
  <si>
    <r>
      <t>Zone 20</t>
    </r>
    <r>
      <rPr>
        <sz val="10"/>
        <color indexed="8"/>
        <rFont val="Arial"/>
        <family val="2"/>
      </rPr>
      <t xml:space="preserve"> </t>
    </r>
    <r>
      <rPr>
        <sz val="7"/>
        <color indexed="8"/>
        <rFont val="Arial"/>
        <family val="2"/>
      </rPr>
      <t>Next Day Saver   US48</t>
    </r>
  </si>
  <si>
    <r>
      <t>Zone 18</t>
    </r>
    <r>
      <rPr>
        <sz val="10"/>
        <color indexed="8"/>
        <rFont val="Arial"/>
        <family val="2"/>
      </rPr>
      <t xml:space="preserve">   </t>
    </r>
    <r>
      <rPr>
        <sz val="7"/>
        <color indexed="8"/>
        <rFont val="Arial"/>
        <family val="2"/>
      </rPr>
      <t>2nd Day A.M.   US48</t>
    </r>
  </si>
  <si>
    <r>
      <t>Zone 14</t>
    </r>
    <r>
      <rPr>
        <sz val="10"/>
        <color indexed="8"/>
        <rFont val="Arial"/>
        <family val="2"/>
      </rPr>
      <t xml:space="preserve">   </t>
    </r>
    <r>
      <rPr>
        <sz val="7"/>
        <color indexed="8"/>
        <rFont val="Arial"/>
        <family val="2"/>
      </rPr>
      <t>2nd Day Air   US48, PR, HI Metro</t>
    </r>
  </si>
  <si>
    <r>
      <t>Zone 22</t>
    </r>
    <r>
      <rPr>
        <sz val="10"/>
        <color indexed="8"/>
        <rFont val="Arial"/>
        <family val="2"/>
      </rPr>
      <t xml:space="preserve"> </t>
    </r>
    <r>
      <rPr>
        <sz val="7"/>
        <color indexed="8"/>
        <rFont val="Arial"/>
        <family val="2"/>
      </rPr>
      <t>Next Day Air   AK Metro</t>
    </r>
  </si>
  <si>
    <r>
      <t xml:space="preserve">Zone 26 </t>
    </r>
    <r>
      <rPr>
        <sz val="7"/>
        <color indexed="8"/>
        <rFont val="Arial"/>
        <family val="2"/>
      </rPr>
      <t>Next Day Air   AK/HI Ext.</t>
    </r>
  </si>
  <si>
    <t>Zones</t>
  </si>
  <si>
    <t>Intra Alaska</t>
  </si>
  <si>
    <t>To the US 48</t>
  </si>
  <si>
    <t>HI Metro</t>
  </si>
  <si>
    <t>HI Ext</t>
  </si>
  <si>
    <t xml:space="preserve">PR </t>
  </si>
  <si>
    <t>Weight</t>
  </si>
  <si>
    <t>151 and up</t>
  </si>
  <si>
    <t>Tier/Zone</t>
  </si>
  <si>
    <r>
      <t>Zone 24</t>
    </r>
    <r>
      <rPr>
        <sz val="10"/>
        <color indexed="8"/>
        <rFont val="Arial"/>
        <family val="2"/>
      </rPr>
      <t xml:space="preserve">                  </t>
    </r>
    <r>
      <rPr>
        <sz val="7"/>
        <color indexed="8"/>
        <rFont val="Arial"/>
        <family val="2"/>
      </rPr>
      <t>Next Day Air   US48, HI Metro, PR</t>
    </r>
  </si>
  <si>
    <r>
      <t>Zone 20</t>
    </r>
    <r>
      <rPr>
        <sz val="10"/>
        <color indexed="8"/>
        <rFont val="Arial"/>
        <family val="2"/>
      </rPr>
      <t xml:space="preserve">              </t>
    </r>
    <r>
      <rPr>
        <sz val="7"/>
        <color indexed="8"/>
        <rFont val="Arial"/>
        <family val="2"/>
      </rPr>
      <t>Next Day Saver   US48</t>
    </r>
  </si>
  <si>
    <r>
      <t>Zone 18</t>
    </r>
    <r>
      <rPr>
        <sz val="10"/>
        <color indexed="8"/>
        <rFont val="Arial"/>
        <family val="2"/>
      </rPr>
      <t xml:space="preserve">                 </t>
    </r>
    <r>
      <rPr>
        <sz val="7"/>
        <color indexed="8"/>
        <rFont val="Arial"/>
        <family val="2"/>
      </rPr>
      <t>2nd Day A.M.   US48</t>
    </r>
  </si>
  <si>
    <r>
      <t>Zone 14</t>
    </r>
    <r>
      <rPr>
        <sz val="10"/>
        <color indexed="8"/>
        <rFont val="Arial"/>
        <family val="2"/>
      </rPr>
      <t xml:space="preserve">                  </t>
    </r>
    <r>
      <rPr>
        <sz val="7"/>
        <color indexed="8"/>
        <rFont val="Arial"/>
        <family val="2"/>
      </rPr>
      <t>2nd Day Air   US48, PR, HI Metro</t>
    </r>
  </si>
  <si>
    <r>
      <t>Zone 22</t>
    </r>
    <r>
      <rPr>
        <sz val="10"/>
        <color indexed="8"/>
        <rFont val="Arial"/>
        <family val="2"/>
      </rPr>
      <t xml:space="preserve">                  </t>
    </r>
    <r>
      <rPr>
        <sz val="7"/>
        <color indexed="8"/>
        <rFont val="Arial"/>
        <family val="2"/>
      </rPr>
      <t>Next Day Air   AK Metro</t>
    </r>
  </si>
  <si>
    <r>
      <t>Zone 26</t>
    </r>
    <r>
      <rPr>
        <sz val="10"/>
        <color indexed="8"/>
        <rFont val="Arial"/>
        <family val="2"/>
      </rPr>
      <t xml:space="preserve">     </t>
    </r>
    <r>
      <rPr>
        <sz val="7"/>
        <color indexed="8"/>
        <rFont val="Arial"/>
        <family val="2"/>
      </rPr>
      <t>Next Day Air   AK/HI Ext.</t>
    </r>
  </si>
  <si>
    <t>100 to 499lbs.</t>
  </si>
  <si>
    <t>200 to 499lbs.</t>
  </si>
  <si>
    <t>500 to 999lbs.</t>
  </si>
  <si>
    <t>1000lbs. or more</t>
  </si>
  <si>
    <t>*Rates per pound</t>
  </si>
  <si>
    <t>* Rates per CWT unit</t>
  </si>
  <si>
    <t>Min per shipment</t>
  </si>
  <si>
    <t>12, 22</t>
  </si>
  <si>
    <t>Specialized Incentives</t>
  </si>
  <si>
    <t>Value Added Services / Other Charges</t>
  </si>
  <si>
    <t>Type</t>
  </si>
  <si>
    <t>Discount</t>
  </si>
  <si>
    <t>On-Call Pickup, Same Day</t>
  </si>
  <si>
    <t>Percent off</t>
  </si>
  <si>
    <t>On-Call Pickup, Future Day</t>
  </si>
  <si>
    <t>Automatic Daily Pickup</t>
  </si>
  <si>
    <t>Automatic Daily On-Route Pickup</t>
  </si>
  <si>
    <t>Smart Pickup</t>
  </si>
  <si>
    <t>Day-Specific Pickup</t>
  </si>
  <si>
    <t>Additional Handling</t>
  </si>
  <si>
    <t>Rate</t>
  </si>
  <si>
    <t xml:space="preserve">Address Corrections  </t>
  </si>
  <si>
    <t xml:space="preserve">C.O.D. Electronics Processing </t>
  </si>
  <si>
    <t>C.O.D. Manual Tags</t>
  </si>
  <si>
    <t>Declared Value for Carriage</t>
  </si>
  <si>
    <t>Delivery Area Surcharge  - Extended Commercial</t>
  </si>
  <si>
    <t>Delivery Area Surcharge  - Extended Residential</t>
  </si>
  <si>
    <t>$10.00 per shipment</t>
  </si>
  <si>
    <t xml:space="preserve">Delivery Area Surcharge - Commercial </t>
  </si>
  <si>
    <t>Delivery Change Options - Delivery Change Request Phone</t>
  </si>
  <si>
    <t>Delivery Change Options - Delivery Change Request Web</t>
  </si>
  <si>
    <t>Delivery Confirmation</t>
  </si>
  <si>
    <t>Delivery Confirmation - Adult Signature Required</t>
  </si>
  <si>
    <t>Delivery Confirmation - Signature Required</t>
  </si>
  <si>
    <t>Early AM Out of Territory</t>
  </si>
  <si>
    <t>Excessive Tracking, Tracing &amp; Refund Requests</t>
  </si>
  <si>
    <t>Hazardous Material - Domestic Air Services* and 3 Day Select</t>
  </si>
  <si>
    <t>Hazardous Material - Domestic Ground</t>
  </si>
  <si>
    <t>Large Package Surcharge</t>
  </si>
  <si>
    <t>Missing/Invalid Account # Charge</t>
  </si>
  <si>
    <t>Next Day Air Early A.M. (greater than 150 lbs DW ) Charge</t>
  </si>
  <si>
    <t xml:space="preserve">On-Call Pickup Area Surcharge - Extended Residential </t>
  </si>
  <si>
    <t xml:space="preserve">On-Call Pickup Area Surcharge - Residential </t>
  </si>
  <si>
    <t>Proof of Delivery - (Fax or Mail)</t>
  </si>
  <si>
    <t>Remote Area Surcharge - Destination Alaska</t>
  </si>
  <si>
    <t>Remote Area Surcharge - Destination Hawaii</t>
  </si>
  <si>
    <t>Residential Surcharge - Domestic Hundredweight</t>
  </si>
  <si>
    <t>$26.00                                            per shipment</t>
  </si>
  <si>
    <t>Residential Surcharge - Export Standard Service</t>
  </si>
  <si>
    <t xml:space="preserve">Residential Surcharge - Import Standard Service </t>
  </si>
  <si>
    <t>Residential Surcharge - On Call Pickup</t>
  </si>
  <si>
    <t>Saturday Delivery - Domestic</t>
  </si>
  <si>
    <t>Saturday Delivery - International Import</t>
  </si>
  <si>
    <t>Saturday Pickup - Domestic †</t>
  </si>
  <si>
    <t>UPS Returns Plus: 1 UPS Pick up Attempt - International</t>
  </si>
  <si>
    <t>UPS Returns Plus: 3 UPS Pick up Attempt - International</t>
  </si>
  <si>
    <t>UPS Returns Plus: Call Tag</t>
  </si>
  <si>
    <t>UPS Returns: Print and Mail Return Label</t>
  </si>
  <si>
    <t>Verbal Confirmation of Delivery</t>
  </si>
  <si>
    <t xml:space="preserve">Bill Duty/Tax &amp; Shipping Charges to Shipper </t>
  </si>
  <si>
    <t>Freight Collect Refusal</t>
  </si>
  <si>
    <t>International - Extended Area Surcharge (Export services to certain destinations; Import services from certain origins)</t>
  </si>
  <si>
    <t>Greater of $26 or $0.26 per pound</t>
  </si>
  <si>
    <t>International Dangerous Goods - International Air Services</t>
  </si>
  <si>
    <t>$58.50 per shipment or $7.00 per pkg</t>
  </si>
  <si>
    <t>International Dangerous Goods - Standard to/from Canada</t>
  </si>
  <si>
    <t>$35.00 per shipment or $4.00 per pkg</t>
  </si>
  <si>
    <t>International Residential Surcharge - Standard to &amp; from Canada</t>
  </si>
  <si>
    <t>International Residential Surcharge - U.S. Imports and UPS International Air Services to Canada</t>
  </si>
  <si>
    <t>Remote Area Surchage (Export services to certain destinations; Import services from certain origins)</t>
  </si>
  <si>
    <t>* Domestic Air Services - Next Day Air, Next Day Air Saver, 2nd Day Air A.M.and 2nd Day Air</t>
  </si>
  <si>
    <t xml:space="preserve">† If a Saturday pickup is scheduled but nothing is shipped, the service fee will be assessed.  </t>
  </si>
  <si>
    <t>Late Payment Fee</t>
  </si>
  <si>
    <t>Domestic &amp; Export Weekly Late Payment Charge</t>
  </si>
  <si>
    <t>Domestic &amp; Export Monthly Late Payment Charge</t>
  </si>
  <si>
    <t>Import Late Payment Charge</t>
  </si>
  <si>
    <t>SCHEDULE OF RATES AND CHARGES</t>
  </si>
  <si>
    <t>Zone based pricing</t>
  </si>
  <si>
    <t>Zone based pricing for services must include, but not be limited to, the following:</t>
  </si>
  <si>
    <t>Intrastate</t>
  </si>
  <si>
    <t xml:space="preserve">  □Ground (other than guaranteed next day)</t>
  </si>
  <si>
    <t xml:space="preserve">  □Pouch Service – Specify state, if offered. See Attachment A.</t>
  </si>
  <si>
    <t xml:space="preserve">  □Next Day Ground AM</t>
  </si>
  <si>
    <t xml:space="preserve">  □Next Day Ground PM</t>
  </si>
  <si>
    <t xml:space="preserve">  □Next Day Air AM</t>
  </si>
  <si>
    <t xml:space="preserve">  □Next Day Air PM</t>
  </si>
  <si>
    <t xml:space="preserve">  □Multiweight/Hundredweight service</t>
  </si>
  <si>
    <t>Please see the UPS Service Guide for service availability by specific state. The service guide is available at www.ups.com. Please note that UPS Ground is a day-definite, not a time-definite, service.</t>
  </si>
  <si>
    <t>Interstate</t>
  </si>
  <si>
    <t xml:space="preserve">  □Ground (Guaranteed day definite delivery)</t>
  </si>
  <si>
    <t xml:space="preserve">  □Second Day Air AM</t>
  </si>
  <si>
    <t xml:space="preserve">  □Second Day Air PM</t>
  </si>
  <si>
    <t xml:space="preserve">  □Three day service</t>
  </si>
  <si>
    <t xml:space="preserve">  □Inbound to US points and places</t>
  </si>
  <si>
    <t xml:space="preserve">  □Outbound from US points and places</t>
  </si>
  <si>
    <t>UPS shall provide to Customer a discount of thirty-five percent (35.0%) off the applicable Ground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</si>
  <si>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UPS shall provide to Customer a discount of thirty-five percent (35.0%) off the applicable International and Air Fuel Surcharge as set forth in the table, below, for the Term of this Agreement.  Any changes to the table below, with the exception of additional surcharges above what is shown in the table, shall be mutually agreed to by both Customer and UPS.  The discount shall apply to the following services:</t>
  </si>
  <si>
    <t>Zones For UPS Next Day Air, UPS Second Day Air and 
UPS Guaranteed Ground from PR to US</t>
  </si>
  <si>
    <t>States</t>
  </si>
  <si>
    <t>ABBR.</t>
  </si>
  <si>
    <t>ZIP Code Ranges</t>
  </si>
  <si>
    <t>UPS Next Day Air</t>
  </si>
  <si>
    <t>UPS Second Day Air</t>
  </si>
  <si>
    <t>UPS Guaranteed Ground</t>
  </si>
  <si>
    <t>Alabama</t>
  </si>
  <si>
    <t>AL</t>
  </si>
  <si>
    <t>35000 - 36999</t>
  </si>
  <si>
    <t>Alaska*</t>
  </si>
  <si>
    <t>99500 - 99999</t>
  </si>
  <si>
    <t>See Table Below</t>
  </si>
  <si>
    <t>Arizona</t>
  </si>
  <si>
    <t>AZ</t>
  </si>
  <si>
    <t>85000 - 86599</t>
  </si>
  <si>
    <t>Arkansas</t>
  </si>
  <si>
    <t>AR</t>
  </si>
  <si>
    <t>71600 - 72999</t>
  </si>
  <si>
    <t>California</t>
  </si>
  <si>
    <t>CA</t>
  </si>
  <si>
    <t>90000 - 96199</t>
  </si>
  <si>
    <t>Colorado</t>
  </si>
  <si>
    <t>CO</t>
  </si>
  <si>
    <t>80000 - 81699</t>
  </si>
  <si>
    <t>Connecticut</t>
  </si>
  <si>
    <t>CT</t>
  </si>
  <si>
    <t>06000 - 06999</t>
  </si>
  <si>
    <t>Delaware</t>
  </si>
  <si>
    <t>DE</t>
  </si>
  <si>
    <t>19700 - 19999</t>
  </si>
  <si>
    <t>District of Columbia</t>
  </si>
  <si>
    <t>DC</t>
  </si>
  <si>
    <t>20000 - 20599</t>
  </si>
  <si>
    <t>Florida</t>
  </si>
  <si>
    <t>FL</t>
  </si>
  <si>
    <t>32000 - 34999</t>
  </si>
  <si>
    <t>Georgia</t>
  </si>
  <si>
    <t>GA</t>
  </si>
  <si>
    <t>30000 - 31999</t>
  </si>
  <si>
    <t>Hawaii*</t>
  </si>
  <si>
    <t>HI</t>
  </si>
  <si>
    <t>96700 - 96899</t>
  </si>
  <si>
    <t>Idaho</t>
  </si>
  <si>
    <t>ID</t>
  </si>
  <si>
    <t>83200 - 83899</t>
  </si>
  <si>
    <t>Illinois</t>
  </si>
  <si>
    <t>IL</t>
  </si>
  <si>
    <t>60000 - 62999</t>
  </si>
  <si>
    <t>Indiana</t>
  </si>
  <si>
    <t>IN</t>
  </si>
  <si>
    <t>46000 - 47999</t>
  </si>
  <si>
    <t>Iowa</t>
  </si>
  <si>
    <t>IA</t>
  </si>
  <si>
    <t>50000 - 52899</t>
  </si>
  <si>
    <t>Kansas</t>
  </si>
  <si>
    <t>KS</t>
  </si>
  <si>
    <t>66000 - 67999</t>
  </si>
  <si>
    <t>Kentucky</t>
  </si>
  <si>
    <t>KY</t>
  </si>
  <si>
    <t>40000 - 42799</t>
  </si>
  <si>
    <t>Louisiana</t>
  </si>
  <si>
    <t>LA</t>
  </si>
  <si>
    <t>70000 - 71499</t>
  </si>
  <si>
    <t>Maine</t>
  </si>
  <si>
    <t>ME</t>
  </si>
  <si>
    <t>03900 - 04999</t>
  </si>
  <si>
    <t>Maryland</t>
  </si>
  <si>
    <t>MD</t>
  </si>
  <si>
    <t>20600 - 21999</t>
  </si>
  <si>
    <t>Massachusetts</t>
  </si>
  <si>
    <t>MA</t>
  </si>
  <si>
    <t>01000 - 02799</t>
  </si>
  <si>
    <t>Michigan</t>
  </si>
  <si>
    <t>MI</t>
  </si>
  <si>
    <t>48000 - 49999</t>
  </si>
  <si>
    <t>Minnesota</t>
  </si>
  <si>
    <t>MN</t>
  </si>
  <si>
    <t>55000 - 56799</t>
  </si>
  <si>
    <t>Mississippi</t>
  </si>
  <si>
    <t>MS</t>
  </si>
  <si>
    <t>38600 - 39799</t>
  </si>
  <si>
    <t>Missouri</t>
  </si>
  <si>
    <t>MO</t>
  </si>
  <si>
    <t>63000 - 65899</t>
  </si>
  <si>
    <t>Montana</t>
  </si>
  <si>
    <t>MT</t>
  </si>
  <si>
    <t>59000 - 59999</t>
  </si>
  <si>
    <t>Nebraska</t>
  </si>
  <si>
    <t>NE</t>
  </si>
  <si>
    <t>68000 - 69399</t>
  </si>
  <si>
    <t>Nevada</t>
  </si>
  <si>
    <t>NV</t>
  </si>
  <si>
    <t>89000 - 89899</t>
  </si>
  <si>
    <t>New Hampshire</t>
  </si>
  <si>
    <t>NH</t>
  </si>
  <si>
    <t>03000 - 03899</t>
  </si>
  <si>
    <t>New Jersey</t>
  </si>
  <si>
    <t>NJ</t>
  </si>
  <si>
    <t>07000 - 08999</t>
  </si>
  <si>
    <t>New Mexico</t>
  </si>
  <si>
    <t>NM</t>
  </si>
  <si>
    <t>87000 - 88499</t>
  </si>
  <si>
    <t>New York</t>
  </si>
  <si>
    <t>NY</t>
  </si>
  <si>
    <t>10000 - 14999</t>
  </si>
  <si>
    <t>North Carolina</t>
  </si>
  <si>
    <t>NC</t>
  </si>
  <si>
    <t>27000 - 28999</t>
  </si>
  <si>
    <t>North Dakota</t>
  </si>
  <si>
    <t>ND</t>
  </si>
  <si>
    <t>58000 - 58899</t>
  </si>
  <si>
    <t>Ohio</t>
  </si>
  <si>
    <t>OH</t>
  </si>
  <si>
    <t>43000 - 45899</t>
  </si>
  <si>
    <t>Oklahoma</t>
  </si>
  <si>
    <t>OK</t>
  </si>
  <si>
    <t>73000 - 74999</t>
  </si>
  <si>
    <t>Oregon</t>
  </si>
  <si>
    <t>OR</t>
  </si>
  <si>
    <t>97000 - 97999</t>
  </si>
  <si>
    <t>Pennsylvania</t>
  </si>
  <si>
    <t>PA</t>
  </si>
  <si>
    <t>15000 - 19699</t>
  </si>
  <si>
    <t>Rhode Island</t>
  </si>
  <si>
    <t>RI</t>
  </si>
  <si>
    <t>02800 - 02999</t>
  </si>
  <si>
    <t>South Carolina</t>
  </si>
  <si>
    <t>SC</t>
  </si>
  <si>
    <t>29000 - 29999</t>
  </si>
  <si>
    <t>South Dakota</t>
  </si>
  <si>
    <t>SD</t>
  </si>
  <si>
    <t>57000 - 57799</t>
  </si>
  <si>
    <t>Tennessee</t>
  </si>
  <si>
    <t>TN</t>
  </si>
  <si>
    <t>37000 - 38599</t>
  </si>
  <si>
    <t>Texas</t>
  </si>
  <si>
    <t>TX</t>
  </si>
  <si>
    <t>75000 - 79999</t>
  </si>
  <si>
    <t>Utah</t>
  </si>
  <si>
    <t>UT</t>
  </si>
  <si>
    <t>84000 - 84799</t>
  </si>
  <si>
    <t>Vermont</t>
  </si>
  <si>
    <t>VT</t>
  </si>
  <si>
    <t>05000 - 05999</t>
  </si>
  <si>
    <t>Virginia</t>
  </si>
  <si>
    <t>VA</t>
  </si>
  <si>
    <t>22000 - 24699</t>
  </si>
  <si>
    <t>Washington</t>
  </si>
  <si>
    <t>WA</t>
  </si>
  <si>
    <t>98000 - 99499</t>
  </si>
  <si>
    <t>West Virginia</t>
  </si>
  <si>
    <t>WV</t>
  </si>
  <si>
    <t>24700 - 26899</t>
  </si>
  <si>
    <t>Wisconsin</t>
  </si>
  <si>
    <t>WI</t>
  </si>
  <si>
    <t>53000 - 54999</t>
  </si>
  <si>
    <t>Wyoming</t>
  </si>
  <si>
    <t>WY</t>
  </si>
  <si>
    <t>82000 - 83199</t>
  </si>
  <si>
    <t xml:space="preserve">* Alaska and Hawaii zip codes for UPS Guaranteed Ground </t>
  </si>
  <si>
    <t xml:space="preserve">Alaska and Hawaii Metro </t>
  </si>
  <si>
    <t>Zip Code Ranges</t>
  </si>
  <si>
    <t xml:space="preserve">Zone </t>
  </si>
  <si>
    <t xml:space="preserve">Alaska and Hawaii Extended </t>
  </si>
  <si>
    <t>Zone</t>
  </si>
  <si>
    <t>Hawaii</t>
  </si>
  <si>
    <t>96700 - 96702</t>
  </si>
  <si>
    <t>Alaska</t>
  </si>
  <si>
    <t>99569 - 99571</t>
  </si>
  <si>
    <t>96703 - 96705</t>
  </si>
  <si>
    <t>99572 - 99572</t>
  </si>
  <si>
    <t>96706 - 96707</t>
  </si>
  <si>
    <t>99573 - 99576</t>
  </si>
  <si>
    <t>96708 - 96708</t>
  </si>
  <si>
    <t>99577 - 99577</t>
  </si>
  <si>
    <t>96709 - 96709</t>
  </si>
  <si>
    <t>99578 - 99586</t>
  </si>
  <si>
    <t>96710 - 96711</t>
  </si>
  <si>
    <t>99587 - 99587</t>
  </si>
  <si>
    <t>96712 - 96712</t>
  </si>
  <si>
    <t>99588 - 99602</t>
  </si>
  <si>
    <t>96713 - 96716</t>
  </si>
  <si>
    <t>99603 - 99603</t>
  </si>
  <si>
    <t>96717 - 96717</t>
  </si>
  <si>
    <t>99604 - 99604</t>
  </si>
  <si>
    <t>96718 - 96729</t>
  </si>
  <si>
    <t>99605 - 99605</t>
  </si>
  <si>
    <t>96730 - 96731</t>
  </si>
  <si>
    <t>99606 - 99609</t>
  </si>
  <si>
    <t>96732 - 96733</t>
  </si>
  <si>
    <t>99610 - 99611</t>
  </si>
  <si>
    <t>96734 - 96734</t>
  </si>
  <si>
    <t>99612 - 99630</t>
  </si>
  <si>
    <t>96735 - 96743</t>
  </si>
  <si>
    <t>99631 - 99631</t>
  </si>
  <si>
    <t>96744 - 96744</t>
  </si>
  <si>
    <t>99632 - 99634</t>
  </si>
  <si>
    <t>96745 - 96758</t>
  </si>
  <si>
    <t>99635 - 99635</t>
  </si>
  <si>
    <t>96759 - 96759</t>
  </si>
  <si>
    <t>99636 - 99638</t>
  </si>
  <si>
    <t>96760 - 96761</t>
  </si>
  <si>
    <t>99639 - 99639</t>
  </si>
  <si>
    <t>96762 - 96762</t>
  </si>
  <si>
    <t>99640 - 99644</t>
  </si>
  <si>
    <t>96763 - 96781</t>
  </si>
  <si>
    <t>99645 - 99645</t>
  </si>
  <si>
    <t>96782 - 96782</t>
  </si>
  <si>
    <t>99646 - 99653</t>
  </si>
  <si>
    <t>96783 - 96785</t>
  </si>
  <si>
    <t>99654 - 99654</t>
  </si>
  <si>
    <t>96786 - 96786</t>
  </si>
  <si>
    <t>99655 - 99663</t>
  </si>
  <si>
    <t>96787 - 96788</t>
  </si>
  <si>
    <t>99664 - 99664</t>
  </si>
  <si>
    <t>96789 - 96789</t>
  </si>
  <si>
    <t>99665 - 99668</t>
  </si>
  <si>
    <t>96790 - 96790</t>
  </si>
  <si>
    <t>99669 - 99669</t>
  </si>
  <si>
    <t>96791 - 96792</t>
  </si>
  <si>
    <t>99670 - 99671</t>
  </si>
  <si>
    <t>96793 - 96793</t>
  </si>
  <si>
    <t>99672 - 99672</t>
  </si>
  <si>
    <t>96795 - 96795</t>
  </si>
  <si>
    <t>99673 - 99686</t>
  </si>
  <si>
    <t>96796 - 96796</t>
  </si>
  <si>
    <t>99687 - 99687</t>
  </si>
  <si>
    <t>96797 - 96899</t>
  </si>
  <si>
    <t>99688 - 99700</t>
  </si>
  <si>
    <t>99500 - 99524</t>
  </si>
  <si>
    <t>99701 - 99703</t>
  </si>
  <si>
    <t>99525 - 99539</t>
  </si>
  <si>
    <t>99704 - 99704</t>
  </si>
  <si>
    <t>99540 - 99540</t>
  </si>
  <si>
    <t>99705 - 99712</t>
  </si>
  <si>
    <t>99541 - 99555</t>
  </si>
  <si>
    <t>99713 - 99774</t>
  </si>
  <si>
    <t>99556 - 99556</t>
  </si>
  <si>
    <t>99775 - 99775</t>
  </si>
  <si>
    <t>99557 - 99566</t>
  </si>
  <si>
    <t>99776 - 99999</t>
  </si>
  <si>
    <t>99567 - 99568</t>
  </si>
  <si>
    <t>UNITED PARCEL SERVICE NEXT DAY AIR DOMESTIC SERVICE</t>
  </si>
  <si>
    <t>Origin:</t>
  </si>
  <si>
    <t>Puerto Rico</t>
  </si>
  <si>
    <t>Service:</t>
  </si>
  <si>
    <t>Domestic Next Day Air</t>
  </si>
  <si>
    <t>Published Rate Effective:</t>
  </si>
  <si>
    <t>Published Currency:</t>
  </si>
  <si>
    <t>USD</t>
  </si>
  <si>
    <t>Rate Chart Currency:</t>
  </si>
  <si>
    <t>Exchange Rate:</t>
  </si>
  <si>
    <t xml:space="preserve"> 1.00</t>
  </si>
  <si>
    <t>Rate Chart WGT Units:</t>
  </si>
  <si>
    <t>Lbs</t>
  </si>
  <si>
    <t>Rates for demonstration purposes only actual charges will be based on percent off published rates at time of shipping.</t>
  </si>
  <si>
    <t>ENVELOPES</t>
  </si>
  <si>
    <t>1DA</t>
  </si>
  <si>
    <t>Dom PR</t>
  </si>
  <si>
    <t>PACKAGES</t>
  </si>
  <si>
    <t>Ship Weight 1.0</t>
  </si>
  <si>
    <t>+150.0 Multiplier</t>
  </si>
  <si>
    <t xml:space="preserve"> * Any fraction of a pound over the weight shown takes the next higher weight rate. </t>
  </si>
  <si>
    <t>UNITED PARCEL SERVICE DOMESTIC STANDARD SERVICE</t>
  </si>
  <si>
    <t>Domestic Standard</t>
  </si>
  <si>
    <t>1</t>
  </si>
  <si>
    <t>2</t>
  </si>
  <si>
    <t>3</t>
  </si>
  <si>
    <t>Ship Weight   1.0</t>
  </si>
  <si>
    <t>+ 150.0 Multiplier per lb</t>
  </si>
  <si>
    <t>PUERTO RICO EXPORT COUNTRY GROUPING</t>
  </si>
  <si>
    <t>COUNTRIES</t>
  </si>
  <si>
    <t>IATA</t>
  </si>
  <si>
    <t>EXPRESS</t>
  </si>
  <si>
    <t>EXPRESS SAVER</t>
  </si>
  <si>
    <t>EXPEDITED</t>
  </si>
  <si>
    <t>Afghanistan</t>
  </si>
  <si>
    <t>AF</t>
  </si>
  <si>
    <t>809</t>
  </si>
  <si>
    <t>609</t>
  </si>
  <si>
    <t>Aland Island (Finland)</t>
  </si>
  <si>
    <t>FI</t>
  </si>
  <si>
    <t>904</t>
  </si>
  <si>
    <t>804</t>
  </si>
  <si>
    <t>604</t>
  </si>
  <si>
    <t>Albania</t>
  </si>
  <si>
    <t>Algeria</t>
  </si>
  <si>
    <t>DZ</t>
  </si>
  <si>
    <t>American Samoa</t>
  </si>
  <si>
    <t>AS</t>
  </si>
  <si>
    <t>Andorra</t>
  </si>
  <si>
    <t>AD</t>
  </si>
  <si>
    <t>Angola</t>
  </si>
  <si>
    <t>AO</t>
  </si>
  <si>
    <t>Anguilla</t>
  </si>
  <si>
    <t>AI</t>
  </si>
  <si>
    <t>806</t>
  </si>
  <si>
    <t>606</t>
  </si>
  <si>
    <t>Antigua and Barbuda</t>
  </si>
  <si>
    <t>AG</t>
  </si>
  <si>
    <t>Argentina</t>
  </si>
  <si>
    <t>905</t>
  </si>
  <si>
    <t>805</t>
  </si>
  <si>
    <t>605</t>
  </si>
  <si>
    <t>Armenia</t>
  </si>
  <si>
    <t>AM</t>
  </si>
  <si>
    <t>Aruba</t>
  </si>
  <si>
    <t>AW</t>
  </si>
  <si>
    <t>Australia</t>
  </si>
  <si>
    <t>AU</t>
  </si>
  <si>
    <t>908</t>
  </si>
  <si>
    <t>808</t>
  </si>
  <si>
    <t>608</t>
  </si>
  <si>
    <t>Austria</t>
  </si>
  <si>
    <t>AT</t>
  </si>
  <si>
    <t>Azerbaijan</t>
  </si>
  <si>
    <t>Azores (Portugal)</t>
  </si>
  <si>
    <t>PT</t>
  </si>
  <si>
    <t>Bahamas</t>
  </si>
  <si>
    <t>BS</t>
  </si>
  <si>
    <t>Bahrain</t>
  </si>
  <si>
    <t>BH</t>
  </si>
  <si>
    <t>909</t>
  </si>
  <si>
    <t>Bangladesh</t>
  </si>
  <si>
    <t>BD</t>
  </si>
  <si>
    <t>Barbados</t>
  </si>
  <si>
    <t>BB</t>
  </si>
  <si>
    <t>Barbuda</t>
  </si>
  <si>
    <t>Belarus</t>
  </si>
  <si>
    <t>BY</t>
  </si>
  <si>
    <t>Belgium</t>
  </si>
  <si>
    <t>BE</t>
  </si>
  <si>
    <t>903</t>
  </si>
  <si>
    <t>803</t>
  </si>
  <si>
    <t>603</t>
  </si>
  <si>
    <t>Belize</t>
  </si>
  <si>
    <t>BZ</t>
  </si>
  <si>
    <t>Benin</t>
  </si>
  <si>
    <t>BJ</t>
  </si>
  <si>
    <t>Bermuda</t>
  </si>
  <si>
    <t>BM</t>
  </si>
  <si>
    <t>Bhutan</t>
  </si>
  <si>
    <t>BT</t>
  </si>
  <si>
    <t>Bolivia</t>
  </si>
  <si>
    <t>BO</t>
  </si>
  <si>
    <t>Bonaire,St. Eustatius,Saba</t>
  </si>
  <si>
    <t>BQ</t>
  </si>
  <si>
    <t>Bosnia and Herzegovina</t>
  </si>
  <si>
    <t>BA</t>
  </si>
  <si>
    <t>Botswana</t>
  </si>
  <si>
    <t>BW</t>
  </si>
  <si>
    <t>Brazil</t>
  </si>
  <si>
    <t>BR</t>
  </si>
  <si>
    <t>British Virgin Islands</t>
  </si>
  <si>
    <t>VG</t>
  </si>
  <si>
    <t>Brunei</t>
  </si>
  <si>
    <t>BN</t>
  </si>
  <si>
    <t>Buesingen (Germany)</t>
  </si>
  <si>
    <t>Bulgaria</t>
  </si>
  <si>
    <t>BG</t>
  </si>
  <si>
    <t>Burkina Faso</t>
  </si>
  <si>
    <t>BF</t>
  </si>
  <si>
    <t>Burundi</t>
  </si>
  <si>
    <t>BI</t>
  </si>
  <si>
    <t>Cambodia</t>
  </si>
  <si>
    <t>KH</t>
  </si>
  <si>
    <t>Cameroon</t>
  </si>
  <si>
    <t>CM</t>
  </si>
  <si>
    <t>Campione (Italy)</t>
  </si>
  <si>
    <t>IT</t>
  </si>
  <si>
    <t>Canada</t>
  </si>
  <si>
    <t>902</t>
  </si>
  <si>
    <t>802</t>
  </si>
  <si>
    <t>602</t>
  </si>
  <si>
    <t>Canary Islands (Spain)</t>
  </si>
  <si>
    <t>IC</t>
  </si>
  <si>
    <t>Cape Verde</t>
  </si>
  <si>
    <t>CV</t>
  </si>
  <si>
    <t>Cayman Islands</t>
  </si>
  <si>
    <t>Central African Republic</t>
  </si>
  <si>
    <t>CF</t>
  </si>
  <si>
    <t>Ceuta (Spain)</t>
  </si>
  <si>
    <t>ES</t>
  </si>
  <si>
    <t>Chad</t>
  </si>
  <si>
    <t>TD</t>
  </si>
  <si>
    <t>Chile</t>
  </si>
  <si>
    <t>CL</t>
  </si>
  <si>
    <t>China, People’s Republic of</t>
  </si>
  <si>
    <t>CN</t>
  </si>
  <si>
    <t>907</t>
  </si>
  <si>
    <t>807</t>
  </si>
  <si>
    <t>607</t>
  </si>
  <si>
    <t>Colombia</t>
  </si>
  <si>
    <t>Comoros</t>
  </si>
  <si>
    <t>KM</t>
  </si>
  <si>
    <t>Congo (Brazzaville)</t>
  </si>
  <si>
    <t>CG</t>
  </si>
  <si>
    <t>Congo, Democratic Republic of</t>
  </si>
  <si>
    <t>CD</t>
  </si>
  <si>
    <t>Cook Islands</t>
  </si>
  <si>
    <t>CK</t>
  </si>
  <si>
    <t>Costa Rica</t>
  </si>
  <si>
    <t>CR</t>
  </si>
  <si>
    <t>Côte d’Ivoire</t>
  </si>
  <si>
    <t>CI</t>
  </si>
  <si>
    <t>Croatia</t>
  </si>
  <si>
    <t>HR</t>
  </si>
  <si>
    <t>Curacao</t>
  </si>
  <si>
    <t>CW</t>
  </si>
  <si>
    <t>Cyprus</t>
  </si>
  <si>
    <t>CY</t>
  </si>
  <si>
    <t>Czech Republic</t>
  </si>
  <si>
    <t>CZ</t>
  </si>
  <si>
    <t>Denmark</t>
  </si>
  <si>
    <t>DK</t>
  </si>
  <si>
    <t>Djibouti</t>
  </si>
  <si>
    <t>DJ</t>
  </si>
  <si>
    <t>Dominica</t>
  </si>
  <si>
    <t>DM</t>
  </si>
  <si>
    <t>Dominican Republic</t>
  </si>
  <si>
    <t>DO</t>
  </si>
  <si>
    <t>801</t>
  </si>
  <si>
    <t>601</t>
  </si>
  <si>
    <t>Ecuador</t>
  </si>
  <si>
    <t>EC</t>
  </si>
  <si>
    <t>Egypt</t>
  </si>
  <si>
    <t>EG</t>
  </si>
  <si>
    <t>El Salvador</t>
  </si>
  <si>
    <t>SV</t>
  </si>
  <si>
    <t>England (United Kingdom)</t>
  </si>
  <si>
    <t>GB</t>
  </si>
  <si>
    <t>Equatorial Guinea</t>
  </si>
  <si>
    <t>GQ</t>
  </si>
  <si>
    <t>Eritrea</t>
  </si>
  <si>
    <t>ER</t>
  </si>
  <si>
    <t>Estonia</t>
  </si>
  <si>
    <t>EE</t>
  </si>
  <si>
    <t>Ethiopia</t>
  </si>
  <si>
    <t>ET</t>
  </si>
  <si>
    <t>Faeroe Islands (Denmark)</t>
  </si>
  <si>
    <t>FO</t>
  </si>
  <si>
    <t>Fiji</t>
  </si>
  <si>
    <t>FJ</t>
  </si>
  <si>
    <t>Finland</t>
  </si>
  <si>
    <t>France</t>
  </si>
  <si>
    <t>FR</t>
  </si>
  <si>
    <t>French Guiana</t>
  </si>
  <si>
    <t>GF</t>
  </si>
  <si>
    <t>French Polynesia</t>
  </si>
  <si>
    <t>PF</t>
  </si>
  <si>
    <t>Gabon</t>
  </si>
  <si>
    <t>Gambia</t>
  </si>
  <si>
    <t>GM</t>
  </si>
  <si>
    <t>Gaza</t>
  </si>
  <si>
    <t>PS</t>
  </si>
  <si>
    <t>GE</t>
  </si>
  <si>
    <t>Germany</t>
  </si>
  <si>
    <t>Ghana</t>
  </si>
  <si>
    <t>GH</t>
  </si>
  <si>
    <t>Gibraltar</t>
  </si>
  <si>
    <t>GI</t>
  </si>
  <si>
    <t>Great Britain</t>
  </si>
  <si>
    <t>Greece</t>
  </si>
  <si>
    <t>GR</t>
  </si>
  <si>
    <t>Greenland</t>
  </si>
  <si>
    <t>GL</t>
  </si>
  <si>
    <t>Grenada</t>
  </si>
  <si>
    <t>GD</t>
  </si>
  <si>
    <t>Guadeloupe</t>
  </si>
  <si>
    <t>GP</t>
  </si>
  <si>
    <t>Guam</t>
  </si>
  <si>
    <t>GU</t>
  </si>
  <si>
    <t>Guatemala</t>
  </si>
  <si>
    <t>GT</t>
  </si>
  <si>
    <t>Guernsey</t>
  </si>
  <si>
    <t>GG</t>
  </si>
  <si>
    <t>Guinea</t>
  </si>
  <si>
    <t>GN</t>
  </si>
  <si>
    <t>Guinea-Bissau</t>
  </si>
  <si>
    <t>GW</t>
  </si>
  <si>
    <t>Guyana</t>
  </si>
  <si>
    <t>GY</t>
  </si>
  <si>
    <t>Haiti</t>
  </si>
  <si>
    <t>HT</t>
  </si>
  <si>
    <t>Helgoland (Germany)</t>
  </si>
  <si>
    <t>Holland (Netherlands)</t>
  </si>
  <si>
    <t>NL</t>
  </si>
  <si>
    <t>Honduras</t>
  </si>
  <si>
    <t>HN</t>
  </si>
  <si>
    <t>Hong Kong</t>
  </si>
  <si>
    <t>HK</t>
  </si>
  <si>
    <t>Hungary</t>
  </si>
  <si>
    <t>HU</t>
  </si>
  <si>
    <t>Iceland</t>
  </si>
  <si>
    <t>IS</t>
  </si>
  <si>
    <t>India</t>
  </si>
  <si>
    <t>Indonesia</t>
  </si>
  <si>
    <t>Iraq</t>
  </si>
  <si>
    <t>IQ</t>
  </si>
  <si>
    <t>Ireland, Republic of</t>
  </si>
  <si>
    <t>IE</t>
  </si>
  <si>
    <t>Israel</t>
  </si>
  <si>
    <t>Italy</t>
  </si>
  <si>
    <t>Ivory Coast</t>
  </si>
  <si>
    <t>Jamaica</t>
  </si>
  <si>
    <t>JM</t>
  </si>
  <si>
    <t>Japan</t>
  </si>
  <si>
    <t>JP</t>
  </si>
  <si>
    <t>Jersey</t>
  </si>
  <si>
    <t>JE</t>
  </si>
  <si>
    <t>Jordan</t>
  </si>
  <si>
    <t>JO</t>
  </si>
  <si>
    <t>Kazakhstan</t>
  </si>
  <si>
    <t>KZ</t>
  </si>
  <si>
    <t>Kenya</t>
  </si>
  <si>
    <t>KE</t>
  </si>
  <si>
    <t>Kiribati</t>
  </si>
  <si>
    <t>KI</t>
  </si>
  <si>
    <t>Korea, South</t>
  </si>
  <si>
    <t>KR</t>
  </si>
  <si>
    <t>Kosovo</t>
  </si>
  <si>
    <t>RS</t>
  </si>
  <si>
    <t>Kosrae (Micronesia, Federated States of)</t>
  </si>
  <si>
    <t>FM</t>
  </si>
  <si>
    <t>Kuwait</t>
  </si>
  <si>
    <t>KW</t>
  </si>
  <si>
    <t>Kyrgyzstan</t>
  </si>
  <si>
    <t>KG</t>
  </si>
  <si>
    <t>Lake Lugano (Italy)</t>
  </si>
  <si>
    <t>Laos</t>
  </si>
  <si>
    <t>Latvia</t>
  </si>
  <si>
    <t>LV</t>
  </si>
  <si>
    <t>Lebanon</t>
  </si>
  <si>
    <t>LB</t>
  </si>
  <si>
    <t>Lesotho</t>
  </si>
  <si>
    <t>LS</t>
  </si>
  <si>
    <t>Liberia</t>
  </si>
  <si>
    <t>LR</t>
  </si>
  <si>
    <t>Libya</t>
  </si>
  <si>
    <t>LY</t>
  </si>
  <si>
    <t>Liechtenstein (Switzerland)</t>
  </si>
  <si>
    <t>LI</t>
  </si>
  <si>
    <t>Lithuania</t>
  </si>
  <si>
    <t>LT</t>
  </si>
  <si>
    <t>Livigno (Italy)</t>
  </si>
  <si>
    <t>Luxembourg</t>
  </si>
  <si>
    <t>LU</t>
  </si>
  <si>
    <t>Macau</t>
  </si>
  <si>
    <t>Macedonia (FYROM)</t>
  </si>
  <si>
    <t>MK</t>
  </si>
  <si>
    <t>Madagascar</t>
  </si>
  <si>
    <t>MG</t>
  </si>
  <si>
    <t>Madeira (Portugal)</t>
  </si>
  <si>
    <t>Malawi</t>
  </si>
  <si>
    <t>MW</t>
  </si>
  <si>
    <t>Malaysia</t>
  </si>
  <si>
    <t>MY</t>
  </si>
  <si>
    <t>Maldives</t>
  </si>
  <si>
    <t>MV</t>
  </si>
  <si>
    <t>Mali</t>
  </si>
  <si>
    <t>ML</t>
  </si>
  <si>
    <t>Malta</t>
  </si>
  <si>
    <t>Marshall Islands</t>
  </si>
  <si>
    <t>MH</t>
  </si>
  <si>
    <t>Martinique</t>
  </si>
  <si>
    <t>MQ</t>
  </si>
  <si>
    <t>Mauritania</t>
  </si>
  <si>
    <t>MR</t>
  </si>
  <si>
    <t>Mauritius</t>
  </si>
  <si>
    <t>MU</t>
  </si>
  <si>
    <t>Mayotte</t>
  </si>
  <si>
    <t>YT</t>
  </si>
  <si>
    <t>Melilla (Spain)</t>
  </si>
  <si>
    <t>Mexico</t>
  </si>
  <si>
    <t>MX</t>
  </si>
  <si>
    <t>Micronesia (Federated States of)</t>
  </si>
  <si>
    <t>Moldova, Republic of</t>
  </si>
  <si>
    <t>Monaco (France)</t>
  </si>
  <si>
    <t>MC</t>
  </si>
  <si>
    <t>Mongolia</t>
  </si>
  <si>
    <t>Montenegro</t>
  </si>
  <si>
    <t>Montserrat</t>
  </si>
  <si>
    <t>Morocco</t>
  </si>
  <si>
    <t>Mount Athos ( Greece)</t>
  </si>
  <si>
    <t>Mozambique</t>
  </si>
  <si>
    <t>MZ</t>
  </si>
  <si>
    <t>Namibia</t>
  </si>
  <si>
    <t>NA</t>
  </si>
  <si>
    <t>Nepal</t>
  </si>
  <si>
    <t>NP</t>
  </si>
  <si>
    <t>Netherlands (Holland)</t>
  </si>
  <si>
    <t>Nevis (Saint Kitts and Nevis)</t>
  </si>
  <si>
    <t>KN</t>
  </si>
  <si>
    <t>New Caledonia</t>
  </si>
  <si>
    <t>New Zealand</t>
  </si>
  <si>
    <t>NZ</t>
  </si>
  <si>
    <t>Nicaragua</t>
  </si>
  <si>
    <t>NI</t>
  </si>
  <si>
    <t>Niger</t>
  </si>
  <si>
    <t>Nigeria</t>
  </si>
  <si>
    <t>NG</t>
  </si>
  <si>
    <t>Norfolk Island (Australia)</t>
  </si>
  <si>
    <t>Northern Ireland (United Kingdom)</t>
  </si>
  <si>
    <t>Northern Mariana Islands</t>
  </si>
  <si>
    <t>MP</t>
  </si>
  <si>
    <t>Norway</t>
  </si>
  <si>
    <t>NO</t>
  </si>
  <si>
    <t>Oman</t>
  </si>
  <si>
    <t>OM</t>
  </si>
  <si>
    <t>Pakistan</t>
  </si>
  <si>
    <t>PK</t>
  </si>
  <si>
    <t>Palau</t>
  </si>
  <si>
    <t>PW</t>
  </si>
  <si>
    <t>Panama</t>
  </si>
  <si>
    <t>Papua New Guinea</t>
  </si>
  <si>
    <t>PG</t>
  </si>
  <si>
    <t>Paraguay</t>
  </si>
  <si>
    <t>PY</t>
  </si>
  <si>
    <t>Peru</t>
  </si>
  <si>
    <t>PE</t>
  </si>
  <si>
    <t>Philippines</t>
  </si>
  <si>
    <t>PH</t>
  </si>
  <si>
    <t>Poland</t>
  </si>
  <si>
    <t>PL</t>
  </si>
  <si>
    <t>Ponape (Micronesia, Federated States of)</t>
  </si>
  <si>
    <t>Portugal</t>
  </si>
  <si>
    <t>Qatar</t>
  </si>
  <si>
    <t>QA</t>
  </si>
  <si>
    <t>Réunion</t>
  </si>
  <si>
    <t>RE</t>
  </si>
  <si>
    <t>Romania</t>
  </si>
  <si>
    <t>RO</t>
  </si>
  <si>
    <t>Rota (Northern Mariana Islands)</t>
  </si>
  <si>
    <t>Russia</t>
  </si>
  <si>
    <t>RU</t>
  </si>
  <si>
    <t>Rwanda</t>
  </si>
  <si>
    <t>RW</t>
  </si>
  <si>
    <t>Saint Christopher (Saint Kitts and Nevis)</t>
  </si>
  <si>
    <t>Saint Croix (U.S. Virgin Islands)</t>
  </si>
  <si>
    <t>VI</t>
  </si>
  <si>
    <t>Saint John (U.S. Virgin Islands)</t>
  </si>
  <si>
    <t>Saint Kitts and Nevis</t>
  </si>
  <si>
    <t>Saint Lucia</t>
  </si>
  <si>
    <t>LC</t>
  </si>
  <si>
    <t>Saint Thomas (U.S. Virgin Islands)</t>
  </si>
  <si>
    <t>Saint Vincent and the Grenadines</t>
  </si>
  <si>
    <t>VC</t>
  </si>
  <si>
    <t>Saipan (Northern Mariana Islands)</t>
  </si>
  <si>
    <t>Samoa</t>
  </si>
  <si>
    <t>WS</t>
  </si>
  <si>
    <t>San Marino</t>
  </si>
  <si>
    <t>SM</t>
  </si>
  <si>
    <t>Sao Tome and Principe</t>
  </si>
  <si>
    <t>ST</t>
  </si>
  <si>
    <t>Saudi Arabia</t>
  </si>
  <si>
    <t>SA</t>
  </si>
  <si>
    <t>Scotland (United Kingdom)</t>
  </si>
  <si>
    <t>Senegal</t>
  </si>
  <si>
    <t>SN</t>
  </si>
  <si>
    <t>Serbia</t>
  </si>
  <si>
    <t>Seychelles</t>
  </si>
  <si>
    <t>Sierra Leone</t>
  </si>
  <si>
    <t>SL</t>
  </si>
  <si>
    <t>Singapore</t>
  </si>
  <si>
    <t>SG</t>
  </si>
  <si>
    <t>Slovakia</t>
  </si>
  <si>
    <t>SK</t>
  </si>
  <si>
    <t>Slovenia</t>
  </si>
  <si>
    <t>SI</t>
  </si>
  <si>
    <t>Solomon Islands</t>
  </si>
  <si>
    <t>SB</t>
  </si>
  <si>
    <t>South Africa</t>
  </si>
  <si>
    <t>ZA</t>
  </si>
  <si>
    <t>South Korea</t>
  </si>
  <si>
    <t>Spain</t>
  </si>
  <si>
    <t>Sri Lanka</t>
  </si>
  <si>
    <t>LK</t>
  </si>
  <si>
    <t>St Maarten,St Martin</t>
  </si>
  <si>
    <t>SX</t>
  </si>
  <si>
    <t>St. Barthelemy</t>
  </si>
  <si>
    <t>BL</t>
  </si>
  <si>
    <t>Suriname</t>
  </si>
  <si>
    <t>SR</t>
  </si>
  <si>
    <t>Swaziland</t>
  </si>
  <si>
    <t>SZ</t>
  </si>
  <si>
    <t>Sweden</t>
  </si>
  <si>
    <t>SE</t>
  </si>
  <si>
    <t>Switzerland</t>
  </si>
  <si>
    <t>CH</t>
  </si>
  <si>
    <t>Tahiti (French Polynesia)</t>
  </si>
  <si>
    <t>Taiwan</t>
  </si>
  <si>
    <t>TW</t>
  </si>
  <si>
    <t>Tajikistan</t>
  </si>
  <si>
    <t>TJ</t>
  </si>
  <si>
    <t>Tanzania, United Republic of</t>
  </si>
  <si>
    <t>TZ</t>
  </si>
  <si>
    <t>Thailand</t>
  </si>
  <si>
    <t>TH</t>
  </si>
  <si>
    <t>Timor Leste</t>
  </si>
  <si>
    <t>TL</t>
  </si>
  <si>
    <t>Tinian (Northern Mariana Islands)</t>
  </si>
  <si>
    <t>Togo</t>
  </si>
  <si>
    <t>TG</t>
  </si>
  <si>
    <t>Tonga</t>
  </si>
  <si>
    <t>TO</t>
  </si>
  <si>
    <t>Tortola (British Virgin Islands)</t>
  </si>
  <si>
    <t>Trinidad and Tobago</t>
  </si>
  <si>
    <t>TT</t>
  </si>
  <si>
    <t>Truk (Micronesia, Federated States of)</t>
  </si>
  <si>
    <t>Tunisia</t>
  </si>
  <si>
    <t>Turkey</t>
  </si>
  <si>
    <t>TR</t>
  </si>
  <si>
    <t>Turkmenistan</t>
  </si>
  <si>
    <t>TM</t>
  </si>
  <si>
    <t>Turks and Caicos Islands</t>
  </si>
  <si>
    <t>TC</t>
  </si>
  <si>
    <t>Tuvalu</t>
  </si>
  <si>
    <t>TV</t>
  </si>
  <si>
    <t>U.S. Virgin Islands</t>
  </si>
  <si>
    <t>Uganda</t>
  </si>
  <si>
    <t>UG</t>
  </si>
  <si>
    <t>Ukraine</t>
  </si>
  <si>
    <t>UA</t>
  </si>
  <si>
    <t>Union Island (Saint Vincent and the Grenadines)</t>
  </si>
  <si>
    <t>United Arab Emirates</t>
  </si>
  <si>
    <t>AE</t>
  </si>
  <si>
    <t>United Kingdom</t>
  </si>
  <si>
    <t>Uruguay</t>
  </si>
  <si>
    <t>UY</t>
  </si>
  <si>
    <t>Uzbekistan</t>
  </si>
  <si>
    <t>UZ</t>
  </si>
  <si>
    <t>Vanuatu</t>
  </si>
  <si>
    <t>VU</t>
  </si>
  <si>
    <t>Vatican City (Italy)</t>
  </si>
  <si>
    <t>Venezuela</t>
  </si>
  <si>
    <t>VE</t>
  </si>
  <si>
    <t>Vietnam</t>
  </si>
  <si>
    <t>VN</t>
  </si>
  <si>
    <t>Virgin Gorda (British Virgin Islands)</t>
  </si>
  <si>
    <t>Wales (United Kingdom)</t>
  </si>
  <si>
    <t>Wallis and Futuna Islands</t>
  </si>
  <si>
    <t>WF</t>
  </si>
  <si>
    <t>Yap (Micronesia, Federated States of)</t>
  </si>
  <si>
    <t>Yemen, Republic of</t>
  </si>
  <si>
    <t>YE</t>
  </si>
  <si>
    <t>Zambia</t>
  </si>
  <si>
    <t>ZM</t>
  </si>
  <si>
    <t>Zimbabwe</t>
  </si>
  <si>
    <t>ZW</t>
  </si>
  <si>
    <t>UNITED PARCEL SERVICE EXPRESS SERVICE</t>
  </si>
  <si>
    <t>Express</t>
  </si>
  <si>
    <t>PACKAGES/NON DOCUMENTS</t>
  </si>
  <si>
    <t>Min Rate</t>
  </si>
  <si>
    <t>* Any fraction of a kilogram over the weight shown takes the next higher weight rate.</t>
  </si>
  <si>
    <t>UNITED PARCEL SERVICE EXPRESS SAVER SERVICE</t>
  </si>
  <si>
    <t>Express Saver</t>
  </si>
  <si>
    <t>UNITED PARCEL SERVICE EXPEDITED SERVICE</t>
  </si>
  <si>
    <t>Expedited</t>
  </si>
  <si>
    <t>* Any fraction of a pound over the weight shown takes the next higher weight rate.</t>
  </si>
  <si>
    <t>(Per Shipment Rates from AK or HI Origin)</t>
  </si>
  <si>
    <t>(Per Shipment Rates to AK or HI Destination)</t>
  </si>
  <si>
    <t>Multi Shippers - Money Back Guarantee</t>
  </si>
  <si>
    <t>Full Service Name</t>
  </si>
  <si>
    <t>Name on Tab</t>
  </si>
  <si>
    <t>Next Day 10:30 AM Commercial and Residential</t>
  </si>
  <si>
    <t>NDA Exclusive</t>
  </si>
  <si>
    <t>Next Day Saver Commercial and Residential</t>
  </si>
  <si>
    <t>ND SVR Exclusive</t>
  </si>
  <si>
    <t xml:space="preserve">Two Day AM Commercial </t>
  </si>
  <si>
    <t>2DA AM Exclusive</t>
  </si>
  <si>
    <t>Two Day Commercial and Residential</t>
  </si>
  <si>
    <t>2DA Exclusive</t>
  </si>
  <si>
    <t>Three Day Commercial and Residential</t>
  </si>
  <si>
    <t>3DS Exclusive</t>
  </si>
  <si>
    <t>Ground Commercial and Residential</t>
  </si>
  <si>
    <t>Ground Exclusive</t>
  </si>
  <si>
    <t>Next Day, Two Day, Three Day and Ground Hundredweight</t>
  </si>
  <si>
    <t>CWT</t>
  </si>
  <si>
    <t>Alaska Origin Air and Ground Services - Intra and to the 48 states and Puerto Rico</t>
  </si>
  <si>
    <t>AK Origin</t>
  </si>
  <si>
    <t>HI Origin Air and Ground Services - Intra and to the 48 states and Puerto Rico</t>
  </si>
  <si>
    <t>HI Origin</t>
  </si>
  <si>
    <t>Zones for Air and Ground Services from Puerto Rico to all of US</t>
  </si>
  <si>
    <t>DOM PR NDA Zones</t>
  </si>
  <si>
    <t>Next Day Air rates Intra Puerto Rico</t>
  </si>
  <si>
    <t xml:space="preserve">DOM PR NDA </t>
  </si>
  <si>
    <t>Domestic Standard PR</t>
  </si>
  <si>
    <t>UPS Export Express from Origin CONUS 48 states</t>
  </si>
  <si>
    <t>E-XPR Ltr Pak Doc Pkg</t>
  </si>
  <si>
    <t>UPS Export Express from Alaska and Hawaii</t>
  </si>
  <si>
    <t>E-XPR Ltr AK HI</t>
  </si>
  <si>
    <t>UPS Export Express Saver from Origin CONUS 48 states</t>
  </si>
  <si>
    <t>E-XSV Ltr Pak Doc Pkg</t>
  </si>
  <si>
    <t>UPS Export Express Saver  from Alaska and Hawaii</t>
  </si>
  <si>
    <t>E-XSV AK HI</t>
  </si>
  <si>
    <t>UPS Export Expedited from Origin CONUS 48 states</t>
  </si>
  <si>
    <t>E-XPD Doc Pkg</t>
  </si>
  <si>
    <t>UPS Export Expedited  from Alaska and Hawaii</t>
  </si>
  <si>
    <t>E-XPD AK HI</t>
  </si>
  <si>
    <t>Export Standard to Canada from Alaska and Origin CONUS 48 states</t>
  </si>
  <si>
    <t>E-Standard</t>
  </si>
  <si>
    <t>Export Standard to Canada from Origin CONUS 48 states</t>
  </si>
  <si>
    <t>E-Standard AK HI</t>
  </si>
  <si>
    <t>UPS Import Express from into US CONUS 48 states</t>
  </si>
  <si>
    <t>I-XPR-Ltr Doc Pkg &amp; LN</t>
  </si>
  <si>
    <t>UPS Import Express into Alaska and Hawaii</t>
  </si>
  <si>
    <t>I-XPR-AK HI</t>
  </si>
  <si>
    <t>UPS Import Express Saver into US CONUS 48 states</t>
  </si>
  <si>
    <t>I-XSV Ltr Doc Pkg</t>
  </si>
  <si>
    <t>UPS Import Express Saver  into Alaska and Hawaii</t>
  </si>
  <si>
    <t>I-XSV AK HI</t>
  </si>
  <si>
    <t>UPS Import Expedited into US CONUS 48 states</t>
  </si>
  <si>
    <t>I-XPD Doc Pkg</t>
  </si>
  <si>
    <t>UPS Import Expedited  into Alaska and Hawaii</t>
  </si>
  <si>
    <t>I-XPD AK HI</t>
  </si>
  <si>
    <t>Import Standard from Canada to CONUS 48 states</t>
  </si>
  <si>
    <t>I Standard</t>
  </si>
  <si>
    <t>Import Standard from Canada to Alaska and Hawaii</t>
  </si>
  <si>
    <t>I Standard AK HI</t>
  </si>
  <si>
    <t xml:space="preserve">Puerto Rico Export </t>
  </si>
  <si>
    <t>Country Grouping PR</t>
  </si>
  <si>
    <t>Puerto Rico Export Express</t>
  </si>
  <si>
    <t>Express PR</t>
  </si>
  <si>
    <t>Puerto Rico Export Express Saver</t>
  </si>
  <si>
    <t>Express Saver PR</t>
  </si>
  <si>
    <t>Puerto Rico Export Expedited</t>
  </si>
  <si>
    <t>Expedited PR</t>
  </si>
  <si>
    <t>Accessorials chart for AK HI</t>
  </si>
  <si>
    <t>2016 Accessorial Matrix</t>
  </si>
  <si>
    <t>Accessorials chart for CONUS 48 States</t>
  </si>
  <si>
    <t>Accessorials AK HI</t>
  </si>
  <si>
    <t>Ground Fuel Surcharge Custom Index</t>
  </si>
  <si>
    <t>Grnd FSC &amp; Language</t>
  </si>
  <si>
    <t>Air FSC Language</t>
  </si>
  <si>
    <t>Fuel Surcharge Cap Language</t>
  </si>
  <si>
    <t>FSC Cap Language</t>
  </si>
  <si>
    <t>Zone Definitions and Descriptions</t>
  </si>
  <si>
    <t>The zone names referenced on this worksheet must match the zone names provided in the zone definition delimited text file as described in the Instructions for Response document.</t>
  </si>
  <si>
    <t>Express Delivery Services</t>
  </si>
  <si>
    <t>Zone Name</t>
  </si>
  <si>
    <t>Zone Description</t>
  </si>
  <si>
    <t>Express Next Day First AM</t>
  </si>
  <si>
    <t>Express Next Day Mid-Morning</t>
  </si>
  <si>
    <t>Express Next Day Afternoon</t>
  </si>
  <si>
    <t>Express Second Day</t>
  </si>
  <si>
    <t>Express Third Day</t>
  </si>
  <si>
    <t>48 Contiguous states.</t>
  </si>
  <si>
    <t>48 Contiguous states</t>
  </si>
  <si>
    <t>Metro Alaska and Hawaii</t>
  </si>
  <si>
    <t>Remote Alaska and Hawaii</t>
  </si>
  <si>
    <t>Ground Delivery Services</t>
  </si>
  <si>
    <t>EXPORT COUNTRY IATA CODE</t>
  </si>
  <si>
    <t>EXPORT_DESC</t>
  </si>
  <si>
    <t>REGION</t>
  </si>
  <si>
    <t>ACCESORIAL ASY CODE</t>
  </si>
  <si>
    <t>ASY_DESC</t>
  </si>
  <si>
    <t>RATE</t>
  </si>
  <si>
    <t>CUR</t>
  </si>
  <si>
    <t>M</t>
  </si>
  <si>
    <t>AMER</t>
  </si>
  <si>
    <t>APO</t>
  </si>
  <si>
    <t>Access Point Over Limits Fee</t>
  </si>
  <si>
    <t>E</t>
  </si>
  <si>
    <t>AHC</t>
  </si>
  <si>
    <t>Additional Handling Charge</t>
  </si>
  <si>
    <t>ADC</t>
  </si>
  <si>
    <t>Address Corrections Charge</t>
  </si>
  <si>
    <t>AOF</t>
  </si>
  <si>
    <t>Addressee Only Delivery Fee</t>
  </si>
  <si>
    <t>DIS</t>
  </si>
  <si>
    <t>Adv Delivery Confirm-1st Dest Intl</t>
  </si>
  <si>
    <t>DCS</t>
  </si>
  <si>
    <t>Adv Delivery Confirm-1st Dest US</t>
  </si>
  <si>
    <t>AFP</t>
  </si>
  <si>
    <t>Alt Add OnCall PU Fut Day Phone Req</t>
  </si>
  <si>
    <t>AFW</t>
  </si>
  <si>
    <t>Alt Add OnCall PU Fut Day Web Req</t>
  </si>
  <si>
    <t>ASP</t>
  </si>
  <si>
    <t>Alt Add OnCall PU SameDay Phone Req</t>
  </si>
  <si>
    <t>ASW</t>
  </si>
  <si>
    <t>Alt Add OnCall PU SameDay Web Req</t>
  </si>
  <si>
    <t>ERL</t>
  </si>
  <si>
    <t>ARS Electronic Return Label</t>
  </si>
  <si>
    <t>ALP</t>
  </si>
  <si>
    <t>ARS Local Print</t>
  </si>
  <si>
    <t>OTS</t>
  </si>
  <si>
    <t>ARS Misc Pickup Fee</t>
  </si>
  <si>
    <t>RSO</t>
  </si>
  <si>
    <t>ARS One Attempt</t>
  </si>
  <si>
    <t>PNM</t>
  </si>
  <si>
    <t>ARS Print and Mail</t>
  </si>
  <si>
    <t>ART</t>
  </si>
  <si>
    <t>ARS Three Attempts</t>
  </si>
  <si>
    <t>DIR</t>
  </si>
  <si>
    <t>Basic Delivery Confirm-1st Dest Int</t>
  </si>
  <si>
    <t>DCR</t>
  </si>
  <si>
    <t>Basic Delivery Confirm-1st Dest US</t>
  </si>
  <si>
    <t>CAL</t>
  </si>
  <si>
    <t>Call Tags Standard</t>
  </si>
  <si>
    <t>CNS</t>
  </si>
  <si>
    <t>Carbon Neutral</t>
  </si>
  <si>
    <t>COO</t>
  </si>
  <si>
    <t>Certificate of Origin</t>
  </si>
  <si>
    <t>CBF</t>
  </si>
  <si>
    <t>Chargeback Surcharge</t>
  </si>
  <si>
    <t>COD</t>
  </si>
  <si>
    <t>Collect on Delivery Surcharge</t>
  </si>
  <si>
    <t>CCL</t>
  </si>
  <si>
    <t>Consolidated Clearance-Per Consigne</t>
  </si>
  <si>
    <t>CCP</t>
  </si>
  <si>
    <t>Consolidated Clearance-Per Pkg</t>
  </si>
  <si>
    <t>CNV</t>
  </si>
  <si>
    <t>Convenience Fee</t>
  </si>
  <si>
    <t>CEF</t>
  </si>
  <si>
    <t>Credit Extension Fee</t>
  </si>
  <si>
    <t>Custom Del Conf-Add'l. Int'l. R</t>
  </si>
  <si>
    <t>AIS</t>
  </si>
  <si>
    <t>Custom Del Conf-Add'l. Int'l. S</t>
  </si>
  <si>
    <t>ACR</t>
  </si>
  <si>
    <t>Custom Del Conf-Add'l. US Respo</t>
  </si>
  <si>
    <t>ACS</t>
  </si>
  <si>
    <t>Custom Del Conf-Add'l. US Signa</t>
  </si>
  <si>
    <t>PRD</t>
  </si>
  <si>
    <t>Deliver to Another Address</t>
  </si>
  <si>
    <t>CAC</t>
  </si>
  <si>
    <t>Delivery Area - Congested Com</t>
  </si>
  <si>
    <t>DDS</t>
  </si>
  <si>
    <t>Delivery Area - Default</t>
  </si>
  <si>
    <t>AKS</t>
  </si>
  <si>
    <t>Delivery Area - Remote AK</t>
  </si>
  <si>
    <t>AKC</t>
  </si>
  <si>
    <t>Delivery Area - Remote AK Com</t>
  </si>
  <si>
    <t>AKR</t>
  </si>
  <si>
    <t>Delivery Area - Remote AK Res</t>
  </si>
  <si>
    <t>HAC</t>
  </si>
  <si>
    <t>Delivery Area - Remote CWT AK Com</t>
  </si>
  <si>
    <t>HAR</t>
  </si>
  <si>
    <t>Delivery Area - Remote CWT AK Res</t>
  </si>
  <si>
    <t>HHC</t>
  </si>
  <si>
    <t>Delivery Area - Remote CWT HI Com</t>
  </si>
  <si>
    <t>HHR</t>
  </si>
  <si>
    <t>Delivery Area - Remote CWT HI Res</t>
  </si>
  <si>
    <t>IDS</t>
  </si>
  <si>
    <t>Delivery Area - Remote Default</t>
  </si>
  <si>
    <t>HIS</t>
  </si>
  <si>
    <t>Delivery Area - Remote HI</t>
  </si>
  <si>
    <t>HIC</t>
  </si>
  <si>
    <t>Delivery Area - Remote HI Com</t>
  </si>
  <si>
    <t>HIR</t>
  </si>
  <si>
    <t>Delivery Area - Remote HI Res</t>
  </si>
  <si>
    <t>RDC</t>
  </si>
  <si>
    <t>Delivery Area - Rural Com</t>
  </si>
  <si>
    <t>HRC</t>
  </si>
  <si>
    <t>Delivery Area - Rural CWT Com</t>
  </si>
  <si>
    <t>HRR</t>
  </si>
  <si>
    <t>Delivery Area - Rural CWT Res</t>
  </si>
  <si>
    <t>RDR</t>
  </si>
  <si>
    <t>Delivery Area - Rural Res</t>
  </si>
  <si>
    <t>BDS</t>
  </si>
  <si>
    <t>Delivery Area - Suburban</t>
  </si>
  <si>
    <t>BDC</t>
  </si>
  <si>
    <t>Delivery Area - Suburban Com</t>
  </si>
  <si>
    <t>BDR</t>
  </si>
  <si>
    <t>Delivery Area - Suburban Res</t>
  </si>
  <si>
    <t>LDS</t>
  </si>
  <si>
    <t>Delivery Area - Super Rural</t>
  </si>
  <si>
    <t>LDC</t>
  </si>
  <si>
    <t>Delivery Area - Super Rural Com</t>
  </si>
  <si>
    <t>HSC</t>
  </si>
  <si>
    <t>Delivery Area - Super Rural CWT Com</t>
  </si>
  <si>
    <t>HSR</t>
  </si>
  <si>
    <t>Delivery Area - Super Rural CWT Res</t>
  </si>
  <si>
    <t>LDR</t>
  </si>
  <si>
    <t>Delivery Area - Super Rural Res</t>
  </si>
  <si>
    <t>SDC</t>
  </si>
  <si>
    <t>Delivery Area - Super Urban Com</t>
  </si>
  <si>
    <t>HUC</t>
  </si>
  <si>
    <t>Delivery Area - Urban CWT Com</t>
  </si>
  <si>
    <t>HUR</t>
  </si>
  <si>
    <t>Delivery Area - Urban CWT Res</t>
  </si>
  <si>
    <t>ANS</t>
  </si>
  <si>
    <t>Delivery Conf Adult Signature Req</t>
  </si>
  <si>
    <t>DGA</t>
  </si>
  <si>
    <t>Delivery Confirm GS-Address</t>
  </si>
  <si>
    <t>DGN</t>
  </si>
  <si>
    <t>Delivery Confirm GS-Name</t>
  </si>
  <si>
    <t>DGS</t>
  </si>
  <si>
    <t>Delivery Confirm GS-Signature</t>
  </si>
  <si>
    <t>DRA</t>
  </si>
  <si>
    <t>Delivery Confirm Inter-Address</t>
  </si>
  <si>
    <t>DRN</t>
  </si>
  <si>
    <t>Delivery Confirm Inter-Name</t>
  </si>
  <si>
    <t>DRS</t>
  </si>
  <si>
    <t>Delivery Confirm Inter-Signature</t>
  </si>
  <si>
    <t>DAA</t>
  </si>
  <si>
    <t>Delivery Confirm Intra-Address</t>
  </si>
  <si>
    <t>DAN</t>
  </si>
  <si>
    <t>Delivery Confirm Intra-Name</t>
  </si>
  <si>
    <t>DAS</t>
  </si>
  <si>
    <t>Delivery Confirm Intra-Signature</t>
  </si>
  <si>
    <t>DWP</t>
  </si>
  <si>
    <t>Delivery Confirm Per Pkg Download</t>
  </si>
  <si>
    <t>DWE</t>
  </si>
  <si>
    <t>Delivery Confirm Per Pkg-Email</t>
  </si>
  <si>
    <t>DWH</t>
  </si>
  <si>
    <t>Delivery Confirm Per Pkg-Hard Copy</t>
  </si>
  <si>
    <t>DWR</t>
  </si>
  <si>
    <t>Delivery Confirm Per Report Fees</t>
  </si>
  <si>
    <t>DLA</t>
  </si>
  <si>
    <t>Delivery Confirmation - Address (In</t>
  </si>
  <si>
    <t>DLN</t>
  </si>
  <si>
    <t>Delivery Confirmation - Name (Inter</t>
  </si>
  <si>
    <t>DLS</t>
  </si>
  <si>
    <t>Delivery Confirmation - Sign (Inter</t>
  </si>
  <si>
    <t>DCW</t>
  </si>
  <si>
    <t>Delivery Confirmation Archival</t>
  </si>
  <si>
    <t>ADS</t>
  </si>
  <si>
    <t>Delivery Confirmation Signature Req</t>
  </si>
  <si>
    <t>DNS</t>
  </si>
  <si>
    <t>PRR</t>
  </si>
  <si>
    <t>Delivery to a UPS Retail Location</t>
  </si>
  <si>
    <t>DDO</t>
  </si>
  <si>
    <t>Direct Delivery Only Fee</t>
  </si>
  <si>
    <t>ICE</t>
  </si>
  <si>
    <t>SUR</t>
  </si>
  <si>
    <t>Early AM Surcharge</t>
  </si>
  <si>
    <t>ECL</t>
  </si>
  <si>
    <t>Electronic Call Tags Charge</t>
  </si>
  <si>
    <t>ELV</t>
  </si>
  <si>
    <t>Export License Verification</t>
  </si>
  <si>
    <t>FAX</t>
  </si>
  <si>
    <t>F/D</t>
  </si>
  <si>
    <t>Free Domicile Surcharge</t>
  </si>
  <si>
    <t>CAH</t>
  </si>
  <si>
    <t>HazMat Class 6.2 Air - Cat A</t>
  </si>
  <si>
    <t>DTR</t>
  </si>
  <si>
    <t>Hold at UPS Access Point</t>
  </si>
  <si>
    <t>CPE</t>
  </si>
  <si>
    <t>Inbound Notif Addl Email Dest</t>
  </si>
  <si>
    <t>CPF</t>
  </si>
  <si>
    <t>Inbound Notif Addl Fax Dest</t>
  </si>
  <si>
    <t>CPC</t>
  </si>
  <si>
    <t>Inbound Notif Pkg Chg-Email Dest</t>
  </si>
  <si>
    <t>CPX</t>
  </si>
  <si>
    <t>Inbound Notif Pkg Chg-Fax Dest</t>
  </si>
  <si>
    <t>CPS</t>
  </si>
  <si>
    <t>Inbound Notification Service Charge</t>
  </si>
  <si>
    <t>IPF</t>
  </si>
  <si>
    <t>Intercept - Rec Future Del Phone</t>
  </si>
  <si>
    <t>IWF</t>
  </si>
  <si>
    <t>Intercept - Rec Future Del Web</t>
  </si>
  <si>
    <t>IPR</t>
  </si>
  <si>
    <t>Intercept - Rec Redirect Phone</t>
  </si>
  <si>
    <t>IWR</t>
  </si>
  <si>
    <t>Intercept - Rec Redirect to Shipper</t>
  </si>
  <si>
    <t>IRP</t>
  </si>
  <si>
    <t>Intercept - Redirect Package</t>
  </si>
  <si>
    <t>IRD</t>
  </si>
  <si>
    <t>Intercept - Reschedule Delivery</t>
  </si>
  <si>
    <t>IRS</t>
  </si>
  <si>
    <t>Intercept - Return to Shipper</t>
  </si>
  <si>
    <t>ISD</t>
  </si>
  <si>
    <t>Intercept - Same Day Will Call</t>
  </si>
  <si>
    <t>IFW</t>
  </si>
  <si>
    <t>Intercept - Shp Future Del Web</t>
  </si>
  <si>
    <t>IRW</t>
  </si>
  <si>
    <t>Intercept - Shp Redirect Web</t>
  </si>
  <si>
    <t>ISW</t>
  </si>
  <si>
    <t>Intercept - Shp Return to Shipper</t>
  </si>
  <si>
    <t>IWC</t>
  </si>
  <si>
    <t>Intercept - Will Call</t>
  </si>
  <si>
    <t>LPS</t>
  </si>
  <si>
    <t>LOC</t>
  </si>
  <si>
    <t>Locally Assured</t>
  </si>
  <si>
    <t>LSC</t>
  </si>
  <si>
    <t>Lookup Surcharge</t>
  </si>
  <si>
    <t>LPC</t>
  </si>
  <si>
    <t>Monthly Late Payment Fee</t>
  </si>
  <si>
    <t>ADA</t>
  </si>
  <si>
    <t>My Choice Additional Del Attempts</t>
  </si>
  <si>
    <t>RMA</t>
  </si>
  <si>
    <t>My Choice Redelivery to My Address</t>
  </si>
  <si>
    <t>SDG</t>
  </si>
  <si>
    <t>On Demand Pickup - Same Day Ground</t>
  </si>
  <si>
    <t>FDG</t>
  </si>
  <si>
    <t>On Demand Pickup-Future Day Ground</t>
  </si>
  <si>
    <t>OAP</t>
  </si>
  <si>
    <t>Original Address Delivery Phone Fee</t>
  </si>
  <si>
    <t>OAW</t>
  </si>
  <si>
    <t>Original Address Delivery Web Fee</t>
  </si>
  <si>
    <t>UPF</t>
  </si>
  <si>
    <t>OTC Returns Fee</t>
  </si>
  <si>
    <t>UUF</t>
  </si>
  <si>
    <t>OTC Usage Fee</t>
  </si>
  <si>
    <t>OML</t>
  </si>
  <si>
    <t>OverMax Length</t>
  </si>
  <si>
    <t>OVR</t>
  </si>
  <si>
    <t>OverMax Size</t>
  </si>
  <si>
    <t>WRC</t>
  </si>
  <si>
    <t>OverMax Weight</t>
  </si>
  <si>
    <t>OPS</t>
  </si>
  <si>
    <t>Oversize Pallet Handling Surcharge</t>
  </si>
  <si>
    <t>POO</t>
  </si>
  <si>
    <t>Pack &amp; Collect Box 1 One Attempt</t>
  </si>
  <si>
    <t>POT</t>
  </si>
  <si>
    <t>Pack &amp; Collect Box 1 Three Attempt</t>
  </si>
  <si>
    <t>PDO</t>
  </si>
  <si>
    <t>Pack &amp; Collect Box 2 One Attempt</t>
  </si>
  <si>
    <t>PDT</t>
  </si>
  <si>
    <t>Pack &amp; Collect Box 2 Three Attempt</t>
  </si>
  <si>
    <t>PTO</t>
  </si>
  <si>
    <t>Pack &amp; Collect Box 3 One Attempt</t>
  </si>
  <si>
    <t>PTT</t>
  </si>
  <si>
    <t>Pack &amp; Collect Box 3 Three Attempt</t>
  </si>
  <si>
    <t>PSC</t>
  </si>
  <si>
    <t>Peak Season Surcharge Comm</t>
  </si>
  <si>
    <t>PSR</t>
  </si>
  <si>
    <t>Peak Season Surcharge Residential</t>
  </si>
  <si>
    <t>APS</t>
  </si>
  <si>
    <t>Pickup Area - Remote AK</t>
  </si>
  <si>
    <t>APC</t>
  </si>
  <si>
    <t>Pickup Area - Remote AK Com</t>
  </si>
  <si>
    <t>APR</t>
  </si>
  <si>
    <t>Pickup Area - Remote AK Res</t>
  </si>
  <si>
    <t>RPU</t>
  </si>
  <si>
    <t>Pickup Area - Remote Default</t>
  </si>
  <si>
    <t>KPS</t>
  </si>
  <si>
    <t>Pickup Area - Remote HI</t>
  </si>
  <si>
    <t>KPC</t>
  </si>
  <si>
    <t>Pickup Area - Remote HI Com</t>
  </si>
  <si>
    <t>KPR</t>
  </si>
  <si>
    <t>Pickup Area - Remote HI Res</t>
  </si>
  <si>
    <t>RPC</t>
  </si>
  <si>
    <t>Pickup Area - Rural Com</t>
  </si>
  <si>
    <t>RPR</t>
  </si>
  <si>
    <t>Pickup Area - Rural Res</t>
  </si>
  <si>
    <t>BPS</t>
  </si>
  <si>
    <t>Pickup Area - Suburban</t>
  </si>
  <si>
    <t>BPC</t>
  </si>
  <si>
    <t>Pickup Area - Suburban Com</t>
  </si>
  <si>
    <t>BPR</t>
  </si>
  <si>
    <t>Pickup Area - Suburban Res</t>
  </si>
  <si>
    <t>EPC</t>
  </si>
  <si>
    <t>Pickup Area - Super Rural Com</t>
  </si>
  <si>
    <t>EPR</t>
  </si>
  <si>
    <t>Pickup Area - Super Rural Res</t>
  </si>
  <si>
    <t>MPS</t>
  </si>
  <si>
    <t>Pickup Area - Super Urban</t>
  </si>
  <si>
    <t>MPC</t>
  </si>
  <si>
    <t>Pickup Area - Super Urban Com</t>
  </si>
  <si>
    <t>MPR</t>
  </si>
  <si>
    <t>Pickup Area - Super Urban Res</t>
  </si>
  <si>
    <t>PCM</t>
  </si>
  <si>
    <t>Procurement Card Maintenance Fee</t>
  </si>
  <si>
    <t>PCR</t>
  </si>
  <si>
    <t>Procurement Card Reject Fee</t>
  </si>
  <si>
    <t>OSP</t>
  </si>
  <si>
    <t>Reg On-Call PU - Same Day Phone Req</t>
  </si>
  <si>
    <t>OSW</t>
  </si>
  <si>
    <t>Reg On-Call PU - Same Day Web Req</t>
  </si>
  <si>
    <t>OFP</t>
  </si>
  <si>
    <t>Reg On-Call PU-Future Day Phone Req</t>
  </si>
  <si>
    <t>OFW</t>
  </si>
  <si>
    <t>Reg On-Call PU-Future Day Web Req</t>
  </si>
  <si>
    <t>HRS</t>
  </si>
  <si>
    <t>Res Del SurChg CWT</t>
  </si>
  <si>
    <t>PFD</t>
  </si>
  <si>
    <t>Rescheduled Delivery</t>
  </si>
  <si>
    <t>RES</t>
  </si>
  <si>
    <t>Residential Delivery Surcharge</t>
  </si>
  <si>
    <t>QFP</t>
  </si>
  <si>
    <t>Ret OnCall PU FutDay Phone Req Air</t>
  </si>
  <si>
    <t>QFW</t>
  </si>
  <si>
    <t>Ret OnCall PU FutDay Web Req Air</t>
  </si>
  <si>
    <t>QSP</t>
  </si>
  <si>
    <t>Ret OnCall PU SameDay Phone Req Air</t>
  </si>
  <si>
    <t>QSW</t>
  </si>
  <si>
    <t>Ret OnCall PU SameDay Web Req Air</t>
  </si>
  <si>
    <t>RFW</t>
  </si>
  <si>
    <t>RetOnCall PU FutDay Web Req Gnd</t>
  </si>
  <si>
    <t>RFP</t>
  </si>
  <si>
    <t>RetOnCall PU Future Day Web Req Gnd</t>
  </si>
  <si>
    <t>RSP</t>
  </si>
  <si>
    <t>RetOnCall PU SameDay Phone Req Gnd</t>
  </si>
  <si>
    <t>RSW</t>
  </si>
  <si>
    <t>RetOnCall PU SameDay Web Req Gnd</t>
  </si>
  <si>
    <t>RET</t>
  </si>
  <si>
    <t>Returns</t>
  </si>
  <si>
    <t>EXO</t>
  </si>
  <si>
    <t>Returns Exchange</t>
  </si>
  <si>
    <t>SAT</t>
  </si>
  <si>
    <t>SPD</t>
  </si>
  <si>
    <t>Shipment Notification-2nd Dest</t>
  </si>
  <si>
    <t>SPP</t>
  </si>
  <si>
    <t>Shipment Notification-Pkg Charge</t>
  </si>
  <si>
    <t>SPS</t>
  </si>
  <si>
    <t>Shipment Notification-Shipment Chg</t>
  </si>
  <si>
    <t>SDT</t>
  </si>
  <si>
    <t>Split Duty and Tax</t>
  </si>
  <si>
    <t>USC</t>
  </si>
  <si>
    <t>Unauthorized Service Charge</t>
  </si>
  <si>
    <t>UFD</t>
  </si>
  <si>
    <t>UPR Future Delivery</t>
  </si>
  <si>
    <t>URF</t>
  </si>
  <si>
    <t>UPR Refrigeration</t>
  </si>
  <si>
    <t>URR</t>
  </si>
  <si>
    <t>UPR Reroute</t>
  </si>
  <si>
    <t>URS</t>
  </si>
  <si>
    <t>UPR Return to Shipper</t>
  </si>
  <si>
    <t>UPR Same Day Second Del Attempt</t>
  </si>
  <si>
    <t>UTP</t>
  </si>
  <si>
    <t>UPR Same Day Will Call Third Party</t>
  </si>
  <si>
    <t>USR</t>
  </si>
  <si>
    <t>UPR Saturday Return to Shipper</t>
  </si>
  <si>
    <t>USU</t>
  </si>
  <si>
    <t>UPR Saturday Upgrade</t>
  </si>
  <si>
    <t>APP</t>
  </si>
  <si>
    <t>UPS Access Point Delivery Phone Fee</t>
  </si>
  <si>
    <t>APW</t>
  </si>
  <si>
    <t>UPS Access Point Delivery Web Fee</t>
  </si>
  <si>
    <t>VCD</t>
  </si>
  <si>
    <t>WRL</t>
  </si>
  <si>
    <t>Web Return Label</t>
  </si>
  <si>
    <t>WPC</t>
  </si>
  <si>
    <t>Weekly Late Payment Fee</t>
  </si>
  <si>
    <t>Domestic Standard Service for Intra Puerto Rico</t>
  </si>
  <si>
    <t>Air Fuel Surcharge Custom Index</t>
  </si>
  <si>
    <t>For Letters / Packages originating in Hawaii</t>
  </si>
  <si>
    <r>
      <t>UPS Next Day Air</t>
    </r>
    <r>
      <rPr>
        <b/>
        <vertAlign val="superscript"/>
        <sz val="10"/>
        <rFont val="Arial"/>
        <family val="2"/>
      </rPr>
      <t>®</t>
    </r>
  </si>
  <si>
    <r>
      <t>UPS Next Day Air Saver</t>
    </r>
    <r>
      <rPr>
        <b/>
        <vertAlign val="superscript"/>
        <sz val="10"/>
        <rFont val="Arial"/>
        <family val="2"/>
      </rPr>
      <t>®</t>
    </r>
  </si>
  <si>
    <r>
      <t>UPS 2nd Day Air A.M.</t>
    </r>
    <r>
      <rPr>
        <b/>
        <vertAlign val="superscript"/>
        <sz val="10"/>
        <rFont val="Arial"/>
        <family val="2"/>
      </rPr>
      <t>®</t>
    </r>
  </si>
  <si>
    <r>
      <t>UPS 2nd Day Air</t>
    </r>
    <r>
      <rPr>
        <b/>
        <vertAlign val="superscript"/>
        <sz val="10"/>
        <rFont val="Arial"/>
        <family val="2"/>
      </rPr>
      <t>®</t>
    </r>
  </si>
  <si>
    <t>48 Contiguous
States</t>
  </si>
  <si>
    <t>Alaska Metro</t>
  </si>
  <si>
    <t>Alaska
Extended</t>
  </si>
  <si>
    <t>48 Contiguous States, Alaska Metro and Puerto Rico</t>
  </si>
  <si>
    <t>Letter*</t>
  </si>
  <si>
    <t>151 and up*</t>
  </si>
  <si>
    <t>For illustrative purposes only.  Rates subject to change without notice</t>
  </si>
  <si>
    <t>Any fraction of a pound more than the weight shown in the rate chart is rounded up to the next listed weight.</t>
  </si>
  <si>
    <t>* For additional billing information, refer to the UPS Rate and Service Guides and the Tariff in effect at the time of shipping.</t>
  </si>
  <si>
    <t>UPS Air Services - Commercial</t>
  </si>
  <si>
    <r>
      <t>UPS</t>
    </r>
    <r>
      <rPr>
        <b/>
        <vertAlign val="superscript"/>
        <sz val="12"/>
        <rFont val="Arial"/>
        <family val="2"/>
      </rPr>
      <t>®</t>
    </r>
    <r>
      <rPr>
        <b/>
        <sz val="12"/>
        <rFont val="Arial"/>
        <family val="2"/>
      </rPr>
      <t xml:space="preserve"> Ground - Commercial</t>
    </r>
  </si>
  <si>
    <t>For Packages originating in Hawaii</t>
  </si>
  <si>
    <t>Intra-Oahu, HI</t>
  </si>
  <si>
    <t>To 48 Contiguous States</t>
  </si>
  <si>
    <r>
      <t>UPS</t>
    </r>
    <r>
      <rPr>
        <vertAlign val="superscript"/>
        <sz val="10"/>
        <rFont val="Arial"/>
        <family val="2"/>
      </rPr>
      <t>®</t>
    </r>
    <r>
      <rPr>
        <sz val="10"/>
        <rFont val="Arial"/>
        <family val="2"/>
      </rPr>
      <t xml:space="preserve"> Ground </t>
    </r>
  </si>
  <si>
    <t>AK</t>
  </si>
  <si>
    <t>December 25, 2017</t>
  </si>
  <si>
    <t>451</t>
  </si>
  <si>
    <t>452</t>
  </si>
  <si>
    <t>453</t>
  </si>
  <si>
    <t>454</t>
  </si>
  <si>
    <t>455</t>
  </si>
  <si>
    <t>456</t>
  </si>
  <si>
    <t>457</t>
  </si>
  <si>
    <t>458</t>
  </si>
  <si>
    <t>459</t>
  </si>
  <si>
    <t>461</t>
  </si>
  <si>
    <t>462</t>
  </si>
  <si>
    <t>463</t>
  </si>
  <si>
    <t>470</t>
  </si>
  <si>
    <t>471</t>
  </si>
  <si>
    <t>491</t>
  </si>
  <si>
    <t>494</t>
  </si>
  <si>
    <t>401</t>
  </si>
  <si>
    <t>402</t>
  </si>
  <si>
    <t>403</t>
  </si>
  <si>
    <t>404</t>
  </si>
  <si>
    <t>405</t>
  </si>
  <si>
    <t>406</t>
  </si>
  <si>
    <t>407</t>
  </si>
  <si>
    <t>408</t>
  </si>
  <si>
    <t>409</t>
  </si>
  <si>
    <t>411</t>
  </si>
  <si>
    <t>412</t>
  </si>
  <si>
    <t>413</t>
  </si>
  <si>
    <t>420</t>
  </si>
  <si>
    <t>421</t>
  </si>
  <si>
    <t>481</t>
  </si>
  <si>
    <t>482</t>
  </si>
  <si>
    <t>484</t>
  </si>
  <si>
    <t>071</t>
  </si>
  <si>
    <t>072</t>
  </si>
  <si>
    <t>074</t>
  </si>
  <si>
    <t>611</t>
  </si>
  <si>
    <t>612</t>
  </si>
  <si>
    <t>613</t>
  </si>
  <si>
    <t>620</t>
  </si>
  <si>
    <t>621</t>
  </si>
  <si>
    <t>631</t>
  </si>
  <si>
    <t>632</t>
  </si>
  <si>
    <t>633</t>
  </si>
  <si>
    <t>634</t>
  </si>
  <si>
    <t>635</t>
  </si>
  <si>
    <t>636</t>
  </si>
  <si>
    <t>637</t>
  </si>
  <si>
    <t>638</t>
  </si>
  <si>
    <t>639</t>
  </si>
  <si>
    <t>641</t>
  </si>
  <si>
    <t>642</t>
  </si>
  <si>
    <t>643</t>
  </si>
  <si>
    <t>Zone 631</t>
  </si>
  <si>
    <t>Zone 632</t>
  </si>
  <si>
    <t>Zone 633</t>
  </si>
  <si>
    <t>Zone 634</t>
  </si>
  <si>
    <t>Zone 635</t>
  </si>
  <si>
    <t>Zone 636</t>
  </si>
  <si>
    <t>Zone 637</t>
  </si>
  <si>
    <t>Zone 639</t>
  </si>
  <si>
    <t>Zone 641</t>
  </si>
  <si>
    <t>Zone 642</t>
  </si>
  <si>
    <t>Zone 643</t>
  </si>
  <si>
    <t>Zone    638</t>
  </si>
  <si>
    <t>Zone   74</t>
  </si>
  <si>
    <t>Zone   72</t>
  </si>
  <si>
    <t>Zone   71</t>
  </si>
  <si>
    <t>Zone 902</t>
  </si>
  <si>
    <t>NON DOC</t>
  </si>
  <si>
    <t>Zone 681</t>
  </si>
  <si>
    <t>Zone 682</t>
  </si>
  <si>
    <t>Zone 683</t>
  </si>
  <si>
    <t>Zone 684</t>
  </si>
  <si>
    <t>Zone 685</t>
  </si>
  <si>
    <t>Zone 686</t>
  </si>
  <si>
    <t>Zone 687</t>
  </si>
  <si>
    <t>Zone 688</t>
  </si>
  <si>
    <t>Zone 689</t>
  </si>
  <si>
    <t>Zone 691</t>
  </si>
  <si>
    <t>Zone 692</t>
  </si>
  <si>
    <t>Zone 693</t>
  </si>
  <si>
    <t xml:space="preserve">                                                                                                                                 Export Expedited Doc/Pkg</t>
  </si>
  <si>
    <t xml:space="preserve">                                                                                                                          (Per Shipment Rates from 48 State Origin)</t>
  </si>
  <si>
    <t>061</t>
  </si>
  <si>
    <t>064</t>
  </si>
  <si>
    <t>651</t>
  </si>
  <si>
    <t>652</t>
  </si>
  <si>
    <t>653</t>
  </si>
  <si>
    <t>654</t>
  </si>
  <si>
    <t>655</t>
  </si>
  <si>
    <t>656</t>
  </si>
  <si>
    <t>657</t>
  </si>
  <si>
    <t>658</t>
  </si>
  <si>
    <t>659</t>
  </si>
  <si>
    <t>661</t>
  </si>
  <si>
    <t>662</t>
  </si>
  <si>
    <t>663</t>
  </si>
  <si>
    <t>670</t>
  </si>
  <si>
    <t>671</t>
  </si>
  <si>
    <t>681</t>
  </si>
  <si>
    <t>682</t>
  </si>
  <si>
    <t>683</t>
  </si>
  <si>
    <t>684</t>
  </si>
  <si>
    <t>685</t>
  </si>
  <si>
    <t>686</t>
  </si>
  <si>
    <t>687</t>
  </si>
  <si>
    <t>688</t>
  </si>
  <si>
    <t>689</t>
  </si>
  <si>
    <t>691</t>
  </si>
  <si>
    <t>692</t>
  </si>
  <si>
    <t>693</t>
  </si>
  <si>
    <t>156.30</t>
  </si>
  <si>
    <t>Not updated</t>
  </si>
  <si>
    <t>$0.82 per $100  ($2.46 Min.)</t>
  </si>
  <si>
    <t>2018 Accessorial Matrix - Applies to Daily Rate</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</si>
</sst>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7" formatCode="&quot;$&quot;#,##0.00_);\(&quot;$&quot;#,##0.00\)"/>
    <numFmt numFmtId="8" formatCode="&quot;$&quot;#,##0.00_);[Red]\(&quot;$&quot;#,##0.00\)"/>
    <numFmt numFmtId="44" formatCode="_(&quot;$&quot;* #,##0.00_);_(&quot;$&quot;* \(#,##0.00\);_(&quot;$&quot;* &quot;-&quot;??_);_(@_)"/>
    <numFmt numFmtId="43" formatCode="_(* #,##0.00_);_(* \(#,##0.00\);_(* &quot;-&quot;??_);_(@_)"/>
    <numFmt numFmtId="164" formatCode="#,##0.00;\-#,##0.00;&quot;-&quot;"/>
    <numFmt numFmtId="165" formatCode="[$-409]mmmm\ d\,\ yyyy;@"/>
    <numFmt numFmtId="166" formatCode="&quot;$&quot;#,##0.00"/>
    <numFmt numFmtId="167" formatCode="mm/dd/yyyy"/>
    <numFmt numFmtId="168" formatCode="&quot;$&quot;#,##0.00;[Red]&quot;$&quot;#,##0.00"/>
    <numFmt numFmtId="169" formatCode="_(&quot;$&quot;\ * #,##0.00_);_(&quot;$&quot;\ * \(#,##0.00\);_(&quot;$&quot;\ * &quot;-&quot;??_);_(@_)"/>
    <numFmt numFmtId="170" formatCode="0.0%"/>
    <numFmt numFmtId="171" formatCode="00000"/>
    <numFmt numFmtId="172" formatCode="0.0"/>
    <numFmt numFmtId="173" formatCode="_(* #,##0.0_);_(* \(#,##0.0\);_(* &quot;-&quot;?_);_(@_)"/>
  </numFmts>
  <fonts count="171" x14ac:knownFonts="1">
    <font>
      <sz val="10"/>
      <name val="Arial"/>
    </font>
    <font>
      <sz val="11"/>
      <color theme="1"/>
      <name val="Calibri"/>
      <family val="2"/>
      <scheme val="minor"/>
    </font>
    <font>
      <sz val="11"/>
      <color theme="1"/>
      <name val="Calibri"/>
      <family val="2"/>
      <scheme val="minor"/>
    </font>
    <font>
      <b/>
      <sz val="12"/>
      <name val="Arial"/>
      <family val="2"/>
    </font>
    <font>
      <sz val="8"/>
      <name val="Arial"/>
      <family val="2"/>
    </font>
    <font>
      <sz val="10"/>
      <name val="Arial"/>
      <family val="2"/>
    </font>
    <font>
      <sz val="8"/>
      <name val="Arial Narrow"/>
      <family val="2"/>
    </font>
    <font>
      <b/>
      <sz val="8"/>
      <name val="Arial Narrow"/>
      <family val="2"/>
    </font>
    <font>
      <b/>
      <sz val="8"/>
      <name val="Arial"/>
      <family val="2"/>
    </font>
    <font>
      <b/>
      <i/>
      <sz val="10"/>
      <name val="Times New Roman"/>
      <family val="1"/>
    </font>
    <font>
      <b/>
      <sz val="12"/>
      <color indexed="16"/>
      <name val="Arial Narrow"/>
      <family val="2"/>
    </font>
    <font>
      <sz val="10"/>
      <color indexed="9"/>
      <name val="Arial"/>
      <family val="2"/>
    </font>
    <font>
      <sz val="10"/>
      <color indexed="10"/>
      <name val="Arial"/>
      <family val="2"/>
    </font>
    <font>
      <b/>
      <sz val="10"/>
      <name val="Arial Narrow"/>
      <family val="2"/>
    </font>
    <font>
      <i/>
      <sz val="10"/>
      <name val="Arial"/>
      <family val="2"/>
    </font>
    <font>
      <i/>
      <sz val="8"/>
      <name val="Arial Narrow"/>
      <family val="2"/>
    </font>
    <font>
      <sz val="8"/>
      <name val="Times New Roman"/>
      <family val="1"/>
    </font>
    <font>
      <b/>
      <i/>
      <sz val="8"/>
      <name val="Arial"/>
      <family val="2"/>
    </font>
    <font>
      <sz val="8"/>
      <color indexed="12"/>
      <name val="Arial"/>
      <family val="2"/>
    </font>
    <font>
      <sz val="12"/>
      <name val="Arial Narrow"/>
      <family val="2"/>
    </font>
    <font>
      <b/>
      <sz val="11"/>
      <color indexed="10"/>
      <name val="Arial"/>
      <family val="2"/>
    </font>
    <font>
      <sz val="10"/>
      <color indexed="12"/>
      <name val="Arial Narrow"/>
      <family val="2"/>
    </font>
    <font>
      <sz val="10"/>
      <name val="Arial Narrow"/>
      <family val="2"/>
    </font>
    <font>
      <b/>
      <sz val="10"/>
      <color indexed="16"/>
      <name val="Arial Narrow"/>
      <family val="2"/>
    </font>
    <font>
      <u/>
      <sz val="10"/>
      <name val="Arial"/>
      <family val="2"/>
    </font>
    <font>
      <u/>
      <sz val="8"/>
      <name val="Arial"/>
      <family val="2"/>
    </font>
    <font>
      <sz val="8"/>
      <color indexed="10"/>
      <name val="Arial Narrow"/>
      <family val="2"/>
    </font>
    <font>
      <b/>
      <sz val="11"/>
      <color indexed="12"/>
      <name val="Arial"/>
      <family val="2"/>
    </font>
    <font>
      <sz val="12"/>
      <color indexed="12"/>
      <name val="Arial Narrow"/>
      <family val="2"/>
    </font>
    <font>
      <b/>
      <sz val="12"/>
      <color indexed="12"/>
      <name val="Arial"/>
      <family val="2"/>
    </font>
    <font>
      <sz val="8"/>
      <color indexed="12"/>
      <name val="Arial Narrow"/>
      <family val="2"/>
    </font>
    <font>
      <b/>
      <i/>
      <sz val="8"/>
      <color indexed="12"/>
      <name val="Arial"/>
      <family val="2"/>
    </font>
    <font>
      <sz val="10"/>
      <color indexed="12"/>
      <name val="Arial"/>
      <family val="2"/>
    </font>
    <font>
      <sz val="8"/>
      <color indexed="12"/>
      <name val="Times New Roman"/>
      <family val="1"/>
    </font>
    <font>
      <i/>
      <sz val="8"/>
      <color indexed="12"/>
      <name val="Arial Narrow"/>
      <family val="2"/>
    </font>
    <font>
      <i/>
      <sz val="10"/>
      <color indexed="12"/>
      <name val="Arial"/>
      <family val="2"/>
    </font>
    <font>
      <b/>
      <sz val="8"/>
      <color indexed="12"/>
      <name val="Arial Narrow"/>
      <family val="2"/>
    </font>
    <font>
      <sz val="12"/>
      <color indexed="10"/>
      <name val="Arial Narrow"/>
      <family val="2"/>
    </font>
    <font>
      <b/>
      <sz val="12"/>
      <color indexed="10"/>
      <name val="Arial"/>
      <family val="2"/>
    </font>
    <font>
      <sz val="8"/>
      <color indexed="10"/>
      <name val="Arial"/>
      <family val="2"/>
    </font>
    <font>
      <b/>
      <i/>
      <sz val="8"/>
      <color indexed="10"/>
      <name val="Arial"/>
      <family val="2"/>
    </font>
    <font>
      <sz val="8"/>
      <color indexed="10"/>
      <name val="Times New Roman"/>
      <family val="1"/>
    </font>
    <font>
      <i/>
      <sz val="8"/>
      <color indexed="10"/>
      <name val="Arial Narrow"/>
      <family val="2"/>
    </font>
    <font>
      <i/>
      <sz val="10"/>
      <color indexed="10"/>
      <name val="Arial"/>
      <family val="2"/>
    </font>
    <font>
      <b/>
      <sz val="8"/>
      <color indexed="10"/>
      <name val="Arial Narrow"/>
      <family val="2"/>
    </font>
    <font>
      <b/>
      <sz val="11"/>
      <color indexed="48"/>
      <name val="Arial"/>
      <family val="2"/>
    </font>
    <font>
      <sz val="12"/>
      <color indexed="48"/>
      <name val="Arial Narrow"/>
      <family val="2"/>
    </font>
    <font>
      <b/>
      <sz val="12"/>
      <color indexed="48"/>
      <name val="Arial"/>
      <family val="2"/>
    </font>
    <font>
      <sz val="8"/>
      <color indexed="48"/>
      <name val="Arial Narrow"/>
      <family val="2"/>
    </font>
    <font>
      <b/>
      <i/>
      <sz val="8"/>
      <color indexed="48"/>
      <name val="Arial"/>
      <family val="2"/>
    </font>
    <font>
      <sz val="8"/>
      <color indexed="48"/>
      <name val="Arial"/>
      <family val="2"/>
    </font>
    <font>
      <sz val="10"/>
      <color indexed="48"/>
      <name val="Arial"/>
      <family val="2"/>
    </font>
    <font>
      <sz val="8"/>
      <color indexed="48"/>
      <name val="Times New Roman"/>
      <family val="1"/>
    </font>
    <font>
      <i/>
      <sz val="8"/>
      <color indexed="48"/>
      <name val="Arial Narrow"/>
      <family val="2"/>
    </font>
    <font>
      <i/>
      <sz val="10"/>
      <color indexed="48"/>
      <name val="Arial"/>
      <family val="2"/>
    </font>
    <font>
      <b/>
      <sz val="8"/>
      <color indexed="48"/>
      <name val="Arial Narrow"/>
      <family val="2"/>
    </font>
    <font>
      <sz val="8"/>
      <name val="Arial"/>
      <family val="2"/>
    </font>
    <font>
      <b/>
      <sz val="12"/>
      <color indexed="10"/>
      <name val="Arial Narrow"/>
      <family val="2"/>
    </font>
    <font>
      <b/>
      <sz val="11"/>
      <color theme="9" tint="-0.499984740745262"/>
      <name val="Arial"/>
      <family val="2"/>
    </font>
    <font>
      <sz val="10"/>
      <color theme="9" tint="-0.499984740745262"/>
      <name val="Arial Narrow"/>
      <family val="2"/>
    </font>
    <font>
      <b/>
      <sz val="11"/>
      <color theme="4" tint="-0.249977111117893"/>
      <name val="Arial"/>
      <family val="2"/>
    </font>
    <font>
      <b/>
      <sz val="11"/>
      <color rgb="FFFF9900"/>
      <name val="Arial"/>
      <family val="2"/>
    </font>
    <font>
      <sz val="12"/>
      <color rgb="FFFF9900"/>
      <name val="Arial Narrow"/>
      <family val="2"/>
    </font>
    <font>
      <b/>
      <sz val="12"/>
      <color rgb="FFFF9900"/>
      <name val="Arial"/>
      <family val="2"/>
    </font>
    <font>
      <sz val="8"/>
      <color rgb="FFFF9900"/>
      <name val="Arial Narrow"/>
      <family val="2"/>
    </font>
    <font>
      <b/>
      <i/>
      <sz val="8"/>
      <color rgb="FFFF9900"/>
      <name val="Arial"/>
      <family val="2"/>
    </font>
    <font>
      <sz val="8"/>
      <color rgb="FFFF9900"/>
      <name val="Arial"/>
      <family val="2"/>
    </font>
    <font>
      <sz val="12"/>
      <color theme="9" tint="-0.499984740745262"/>
      <name val="Arial Narrow"/>
      <family val="2"/>
    </font>
    <font>
      <b/>
      <sz val="12"/>
      <color theme="9" tint="-0.499984740745262"/>
      <name val="Arial"/>
      <family val="2"/>
    </font>
    <font>
      <sz val="8"/>
      <color theme="9" tint="-0.499984740745262"/>
      <name val="Arial Narrow"/>
      <family val="2"/>
    </font>
    <font>
      <b/>
      <i/>
      <sz val="8"/>
      <color theme="9" tint="-0.499984740745262"/>
      <name val="Arial"/>
      <family val="2"/>
    </font>
    <font>
      <sz val="8"/>
      <color theme="9" tint="-0.499984740745262"/>
      <name val="Arial"/>
      <family val="2"/>
    </font>
    <font>
      <sz val="10"/>
      <color theme="9" tint="-0.499984740745262"/>
      <name val="Arial"/>
      <family val="2"/>
    </font>
    <font>
      <b/>
      <sz val="10"/>
      <color rgb="FFFF0000"/>
      <name val="Arial"/>
      <family val="2"/>
    </font>
    <font>
      <b/>
      <sz val="11"/>
      <color rgb="FFFF0000"/>
      <name val="Arial Narrow"/>
      <family val="2"/>
    </font>
    <font>
      <b/>
      <sz val="10"/>
      <color rgb="FFFF0000"/>
      <name val="Arial Narrow"/>
      <family val="2"/>
    </font>
    <font>
      <b/>
      <sz val="10"/>
      <color theme="9" tint="-0.499984740745262"/>
      <name val="Arial Narrow"/>
      <family val="2"/>
    </font>
    <font>
      <b/>
      <sz val="10"/>
      <color theme="3" tint="0.39997558519241921"/>
      <name val="Arial Narrow"/>
      <family val="2"/>
    </font>
    <font>
      <b/>
      <sz val="10"/>
      <color rgb="FFFF9900"/>
      <name val="Arial Narrow"/>
      <family val="2"/>
    </font>
    <font>
      <b/>
      <sz val="48"/>
      <color rgb="FFFF0000"/>
      <name val="Arial"/>
      <family val="2"/>
    </font>
    <font>
      <b/>
      <sz val="8"/>
      <color rgb="FFFF0000"/>
      <name val="Arial Narrow"/>
      <family val="2"/>
    </font>
    <font>
      <sz val="10"/>
      <color rgb="FFFF0000"/>
      <name val="Arial"/>
      <family val="2"/>
    </font>
    <font>
      <b/>
      <sz val="14"/>
      <color rgb="FFFF0000"/>
      <name val="Arial Narrow"/>
      <family val="2"/>
    </font>
    <font>
      <sz val="16"/>
      <name val="Times New Roman"/>
      <family val="1"/>
    </font>
    <font>
      <b/>
      <sz val="8.5"/>
      <name val="Times New Roman"/>
      <family val="1"/>
    </font>
    <font>
      <sz val="8.5"/>
      <name val="Times New Roman"/>
      <family val="1"/>
    </font>
    <font>
      <vertAlign val="superscript"/>
      <sz val="8.5"/>
      <name val="Times New Roman"/>
      <family val="1"/>
    </font>
    <font>
      <sz val="18"/>
      <name val="Times New Roman"/>
      <family val="1"/>
    </font>
    <font>
      <sz val="9"/>
      <name val="Times New Roman"/>
      <family val="1"/>
    </font>
    <font>
      <sz val="9"/>
      <color rgb="FFFF0000"/>
      <name val="Times New Roman"/>
      <family val="1"/>
    </font>
    <font>
      <vertAlign val="superscript"/>
      <sz val="9"/>
      <name val="Times New Roman"/>
      <family val="1"/>
    </font>
    <font>
      <vertAlign val="superscript"/>
      <sz val="12"/>
      <name val="Times New Roman"/>
      <family val="1"/>
    </font>
    <font>
      <b/>
      <sz val="9"/>
      <name val="Times New Roman"/>
      <family val="1"/>
    </font>
    <font>
      <b/>
      <sz val="14"/>
      <name val="Times New Roman"/>
      <family val="1"/>
    </font>
    <font>
      <b/>
      <sz val="16"/>
      <name val="Arial"/>
      <family val="2"/>
    </font>
    <font>
      <b/>
      <sz val="16"/>
      <name val="Times New Roman"/>
      <family val="1"/>
    </font>
    <font>
      <b/>
      <sz val="10"/>
      <name val="Arial"/>
      <family val="2"/>
    </font>
    <font>
      <b/>
      <sz val="10"/>
      <name val="Times New Roman"/>
      <family val="1"/>
    </font>
    <font>
      <sz val="8"/>
      <color rgb="FFFF0000"/>
      <name val="Arial"/>
      <family val="2"/>
    </font>
    <font>
      <sz val="6"/>
      <name val="Arial"/>
      <family val="2"/>
    </font>
    <font>
      <sz val="11"/>
      <name val="Arial"/>
      <family val="2"/>
    </font>
    <font>
      <b/>
      <sz val="14"/>
      <color rgb="FFFF0000"/>
      <name val="Arial"/>
      <family val="2"/>
    </font>
    <font>
      <b/>
      <sz val="14"/>
      <name val="Arial"/>
      <family val="2"/>
    </font>
    <font>
      <sz val="10"/>
      <name val="Times New Roman"/>
      <family val="1"/>
    </font>
    <font>
      <vertAlign val="superscript"/>
      <sz val="10"/>
      <name val="Times New Roman"/>
      <family val="1"/>
    </font>
    <font>
      <b/>
      <sz val="11"/>
      <name val="Times New Roman"/>
      <family val="1"/>
    </font>
    <font>
      <b/>
      <sz val="11"/>
      <name val="Calibri"/>
      <family val="2"/>
      <scheme val="minor"/>
    </font>
    <font>
      <sz val="10"/>
      <name val="Arial"/>
      <family val="2"/>
    </font>
    <font>
      <sz val="14"/>
      <name val="Arial"/>
      <family val="2"/>
    </font>
    <font>
      <b/>
      <sz val="14"/>
      <color indexed="8"/>
      <name val="Arial"/>
      <family val="2"/>
    </font>
    <font>
      <i/>
      <sz val="14"/>
      <name val="Arial"/>
      <family val="2"/>
    </font>
    <font>
      <i/>
      <u/>
      <sz val="14"/>
      <name val="Arial"/>
      <family val="2"/>
    </font>
    <font>
      <b/>
      <i/>
      <sz val="14"/>
      <name val="Arial"/>
      <family val="2"/>
    </font>
    <font>
      <b/>
      <i/>
      <sz val="14"/>
      <color rgb="FFFF0000"/>
      <name val="Arial"/>
      <family val="2"/>
    </font>
    <font>
      <i/>
      <sz val="14"/>
      <color rgb="FFFF0000"/>
      <name val="Arial"/>
      <family val="2"/>
    </font>
    <font>
      <sz val="14"/>
      <color rgb="FFFF0000"/>
      <name val="Arial"/>
      <family val="2"/>
    </font>
    <font>
      <sz val="14"/>
      <name val="Times New Roman"/>
      <family val="1"/>
    </font>
    <font>
      <b/>
      <sz val="14"/>
      <color rgb="FFFF0000"/>
      <name val="Times New Roman"/>
      <family val="1"/>
    </font>
    <font>
      <vertAlign val="superscript"/>
      <sz val="14"/>
      <name val="Times New Roman"/>
      <family val="1"/>
    </font>
    <font>
      <b/>
      <sz val="14"/>
      <color theme="1"/>
      <name val="Times New Roman"/>
      <family val="1"/>
    </font>
    <font>
      <b/>
      <vertAlign val="superscript"/>
      <sz val="14"/>
      <color rgb="FFFF0000"/>
      <name val="Times New Roman"/>
      <family val="1"/>
    </font>
    <font>
      <b/>
      <sz val="18"/>
      <color indexed="8"/>
      <name val="Arial"/>
      <family val="2"/>
    </font>
    <font>
      <b/>
      <sz val="18"/>
      <name val="Arial"/>
      <family val="2"/>
    </font>
    <font>
      <sz val="18"/>
      <name val="Arial"/>
      <family val="2"/>
    </font>
    <font>
      <b/>
      <sz val="8"/>
      <color rgb="FFFF0000"/>
      <name val="Arial"/>
      <family val="2"/>
    </font>
    <font>
      <b/>
      <sz val="16"/>
      <color indexed="8"/>
      <name val="Arial"/>
      <family val="2"/>
    </font>
    <font>
      <i/>
      <sz val="16"/>
      <name val="Arial"/>
      <family val="2"/>
    </font>
    <font>
      <b/>
      <i/>
      <sz val="16"/>
      <name val="Arial"/>
      <family val="2"/>
    </font>
    <font>
      <b/>
      <i/>
      <sz val="18"/>
      <name val="Arial"/>
      <family val="2"/>
    </font>
    <font>
      <u/>
      <sz val="10"/>
      <color indexed="8"/>
      <name val="Arial"/>
      <family val="2"/>
    </font>
    <font>
      <sz val="7"/>
      <color indexed="8"/>
      <name val="Arial"/>
      <family val="2"/>
    </font>
    <font>
      <sz val="10"/>
      <color indexed="8"/>
      <name val="Arial"/>
      <family val="2"/>
    </font>
    <font>
      <sz val="9"/>
      <name val="Arial"/>
      <family val="2"/>
    </font>
    <font>
      <b/>
      <i/>
      <sz val="12"/>
      <name val="Arial"/>
      <family val="2"/>
    </font>
    <font>
      <sz val="8"/>
      <name val="Arial"/>
      <family val="2"/>
    </font>
    <font>
      <b/>
      <i/>
      <sz val="10"/>
      <name val="Arial Narrow"/>
      <family val="2"/>
    </font>
    <font>
      <b/>
      <sz val="14"/>
      <color indexed="10"/>
      <name val="Times New Roman"/>
      <family val="1"/>
    </font>
    <font>
      <sz val="11"/>
      <name val="Times New Roman"/>
      <family val="1"/>
    </font>
    <font>
      <b/>
      <sz val="12"/>
      <name val="Times New Roman"/>
      <family val="1"/>
    </font>
    <font>
      <sz val="12"/>
      <name val="Times New Roman"/>
      <family val="1"/>
    </font>
    <font>
      <i/>
      <sz val="12"/>
      <name val="Times New Roman"/>
      <family val="1"/>
    </font>
    <font>
      <b/>
      <sz val="11"/>
      <color indexed="9"/>
      <name val="Times New Roman"/>
      <family val="1"/>
    </font>
    <font>
      <b/>
      <u/>
      <sz val="8"/>
      <name val="Times New Roman"/>
      <family val="1"/>
    </font>
    <font>
      <sz val="6.5"/>
      <color indexed="8"/>
      <name val="Times New Roman"/>
      <family val="1"/>
    </font>
    <font>
      <sz val="6.5"/>
      <name val="Times New Roman"/>
      <family val="1"/>
    </font>
    <font>
      <b/>
      <sz val="8"/>
      <color indexed="9"/>
      <name val="Times New Roman"/>
      <family val="1"/>
    </font>
    <font>
      <b/>
      <sz val="8"/>
      <name val="Times New Roman"/>
      <family val="1"/>
    </font>
    <font>
      <b/>
      <sz val="10"/>
      <color indexed="8"/>
      <name val="Times New Roman"/>
      <family val="1"/>
    </font>
    <font>
      <b/>
      <i/>
      <sz val="10"/>
      <color indexed="8"/>
      <name val="Times New Roman"/>
      <family val="1"/>
    </font>
    <font>
      <sz val="8"/>
      <color indexed="8"/>
      <name val="Times New Roman"/>
      <family val="1"/>
    </font>
    <font>
      <sz val="10"/>
      <color indexed="8"/>
      <name val="Times New Roman"/>
      <family val="1"/>
    </font>
    <font>
      <b/>
      <sz val="8"/>
      <color indexed="8"/>
      <name val="Times New Roman"/>
      <family val="1"/>
    </font>
    <font>
      <b/>
      <i/>
      <sz val="10"/>
      <color indexed="9"/>
      <name val="Times New Roman"/>
      <family val="1"/>
    </font>
    <font>
      <b/>
      <sz val="10"/>
      <color indexed="9"/>
      <name val="Times New Roman"/>
      <family val="1"/>
    </font>
    <font>
      <i/>
      <sz val="8"/>
      <name val="Times New Roman"/>
      <family val="1"/>
    </font>
    <font>
      <sz val="10"/>
      <color indexed="9"/>
      <name val="Times New Roman"/>
      <family val="1"/>
    </font>
    <font>
      <b/>
      <sz val="12"/>
      <color indexed="9"/>
      <name val="Times New Roman"/>
      <family val="1"/>
    </font>
    <font>
      <sz val="12"/>
      <color indexed="12"/>
      <name val="Impact"/>
      <family val="2"/>
    </font>
    <font>
      <u/>
      <sz val="9"/>
      <color indexed="8"/>
      <name val="Times New Roman"/>
      <family val="1"/>
    </font>
    <font>
      <sz val="9"/>
      <color indexed="8"/>
      <name val="Times New Roman"/>
      <family val="1"/>
    </font>
    <font>
      <b/>
      <sz val="11"/>
      <color theme="1"/>
      <name val="Calibri"/>
      <family val="2"/>
      <scheme val="minor"/>
    </font>
    <font>
      <b/>
      <i/>
      <sz val="10"/>
      <name val="Arial"/>
      <family val="2"/>
    </font>
    <font>
      <b/>
      <sz val="11"/>
      <color rgb="FFFF0000"/>
      <name val="Calibri"/>
      <family val="2"/>
      <scheme val="minor"/>
    </font>
    <font>
      <i/>
      <sz val="11"/>
      <color rgb="FFFF0000"/>
      <name val="Calibri"/>
      <family val="2"/>
    </font>
    <font>
      <sz val="8"/>
      <color theme="1"/>
      <name val="Arial Narrow"/>
      <family val="2"/>
    </font>
    <font>
      <b/>
      <vertAlign val="superscript"/>
      <sz val="10"/>
      <name val="Arial"/>
      <family val="2"/>
    </font>
    <font>
      <i/>
      <sz val="8"/>
      <name val="Arial"/>
      <family val="2"/>
    </font>
    <font>
      <b/>
      <vertAlign val="superscript"/>
      <sz val="12"/>
      <name val="Arial"/>
      <family val="2"/>
    </font>
    <font>
      <vertAlign val="superscript"/>
      <sz val="10"/>
      <name val="Arial"/>
      <family val="2"/>
    </font>
    <font>
      <b/>
      <sz val="9"/>
      <name val="Arial Narrow"/>
      <family val="2"/>
    </font>
    <font>
      <b/>
      <sz val="12"/>
      <color rgb="FFFF0000"/>
      <name val="Arial Narrow"/>
      <family val="2"/>
    </font>
  </fonts>
  <fills count="27">
    <fill>
      <patternFill patternType="none"/>
    </fill>
    <fill>
      <patternFill patternType="gray125"/>
    </fill>
    <fill>
      <patternFill patternType="solid">
        <fgColor indexed="9"/>
        <bgColor indexed="64"/>
      </patternFill>
    </fill>
    <fill>
      <patternFill patternType="solid">
        <fgColor indexed="46"/>
        <bgColor indexed="64"/>
      </patternFill>
    </fill>
    <fill>
      <patternFill patternType="solid">
        <fgColor indexed="43"/>
        <bgColor indexed="64"/>
      </patternFill>
    </fill>
    <fill>
      <patternFill patternType="solid">
        <fgColor indexed="13"/>
        <bgColor indexed="64"/>
      </patternFill>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indexed="55"/>
        <bgColor indexed="64"/>
      </patternFill>
    </fill>
    <fill>
      <patternFill patternType="solid">
        <fgColor indexed="60"/>
        <bgColor indexed="64"/>
      </patternFill>
    </fill>
    <fill>
      <patternFill patternType="solid">
        <fgColor indexed="22"/>
        <bgColor indexed="24"/>
      </patternFill>
    </fill>
    <fill>
      <patternFill patternType="solid">
        <fgColor indexed="26"/>
        <bgColor indexed="64"/>
      </patternFill>
    </fill>
    <fill>
      <patternFill patternType="solid">
        <fgColor indexed="10"/>
        <bgColor indexed="64"/>
      </patternFill>
    </fill>
    <fill>
      <patternFill patternType="solid">
        <fgColor indexed="61"/>
        <bgColor indexed="64"/>
      </patternFill>
    </fill>
    <fill>
      <patternFill patternType="solid">
        <fgColor theme="1" tint="0.249977111117893"/>
        <bgColor indexed="24"/>
      </patternFill>
    </fill>
    <fill>
      <patternFill patternType="solid">
        <fgColor indexed="9"/>
        <bgColor indexed="9"/>
      </patternFill>
    </fill>
    <fill>
      <patternFill patternType="solid">
        <fgColor indexed="26"/>
        <bgColor indexed="9"/>
      </patternFill>
    </fill>
    <fill>
      <patternFill patternType="solid">
        <fgColor indexed="10"/>
        <bgColor indexed="24"/>
      </patternFill>
    </fill>
    <fill>
      <patternFill patternType="solid">
        <fgColor indexed="52"/>
        <bgColor indexed="24"/>
      </patternFill>
    </fill>
    <fill>
      <patternFill patternType="solid">
        <fgColor indexed="52"/>
        <bgColor indexed="64"/>
      </patternFill>
    </fill>
    <fill>
      <patternFill patternType="solid">
        <fgColor indexed="39"/>
        <bgColor indexed="24"/>
      </patternFill>
    </fill>
    <fill>
      <patternFill patternType="solid">
        <fgColor indexed="39"/>
        <bgColor indexed="64"/>
      </patternFill>
    </fill>
    <fill>
      <patternFill patternType="solid">
        <fgColor theme="0" tint="-4.9989318521683403E-2"/>
        <bgColor indexed="64"/>
      </patternFill>
    </fill>
    <fill>
      <patternFill patternType="solid">
        <fgColor indexed="42"/>
        <bgColor indexed="64"/>
      </patternFill>
    </fill>
    <fill>
      <patternFill patternType="solid">
        <fgColor rgb="FFFFFFCC"/>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55"/>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55"/>
      </right>
      <top style="thin">
        <color indexed="64"/>
      </top>
      <bottom/>
      <diagonal/>
    </border>
    <border>
      <left/>
      <right style="thin">
        <color indexed="55"/>
      </right>
      <top/>
      <bottom style="thin">
        <color indexed="64"/>
      </bottom>
      <diagonal/>
    </border>
    <border>
      <left/>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55"/>
      </bottom>
      <diagonal/>
    </border>
    <border>
      <left style="thin">
        <color indexed="64"/>
      </left>
      <right/>
      <top style="thin">
        <color indexed="55"/>
      </top>
      <bottom style="thin">
        <color indexed="55"/>
      </bottom>
      <diagonal/>
    </border>
    <border>
      <left style="thin">
        <color indexed="64"/>
      </left>
      <right/>
      <top style="thin">
        <color indexed="64"/>
      </top>
      <bottom/>
      <diagonal/>
    </border>
    <border>
      <left style="thin">
        <color indexed="55"/>
      </left>
      <right/>
      <top style="thin">
        <color indexed="55"/>
      </top>
      <bottom/>
      <diagonal/>
    </border>
    <border>
      <left style="thin">
        <color indexed="55"/>
      </left>
      <right/>
      <top style="thin">
        <color indexed="55"/>
      </top>
      <bottom style="thin">
        <color indexed="55"/>
      </bottom>
      <diagonal/>
    </border>
    <border>
      <left style="thin">
        <color indexed="64"/>
      </left>
      <right/>
      <top/>
      <bottom style="thin">
        <color indexed="64"/>
      </bottom>
      <diagonal/>
    </border>
    <border>
      <left style="medium">
        <color rgb="FF000000"/>
      </left>
      <right/>
      <top/>
      <bottom/>
      <diagonal/>
    </border>
    <border>
      <left style="thin">
        <color indexed="55"/>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hair">
        <color indexed="64"/>
      </top>
      <bottom/>
      <diagonal/>
    </border>
    <border>
      <left style="thin">
        <color indexed="55"/>
      </left>
      <right/>
      <top/>
      <bottom/>
      <diagonal/>
    </border>
    <border>
      <left style="thin">
        <color indexed="55"/>
      </left>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25">
    <xf numFmtId="0" fontId="0" fillId="0" borderId="0"/>
    <xf numFmtId="0" fontId="5" fillId="0" borderId="0"/>
    <xf numFmtId="2" fontId="11" fillId="0" borderId="0">
      <alignment horizontal="center" wrapText="1"/>
      <protection locked="0"/>
    </xf>
    <xf numFmtId="0" fontId="5" fillId="0" borderId="0"/>
    <xf numFmtId="0" fontId="5" fillId="0" borderId="0"/>
    <xf numFmtId="164" fontId="12" fillId="0" borderId="0" applyFill="0" applyBorder="0" applyAlignment="0"/>
    <xf numFmtId="0" fontId="5" fillId="0" borderId="0"/>
    <xf numFmtId="44" fontId="5" fillId="0" borderId="0" applyFont="0" applyFill="0" applyBorder="0" applyAlignment="0" applyProtection="0"/>
    <xf numFmtId="9" fontId="5" fillId="0" borderId="0" applyFont="0" applyFill="0" applyBorder="0" applyAlignment="0" applyProtection="0"/>
    <xf numFmtId="44" fontId="107" fillId="0" borderId="0" applyFont="0" applyFill="0" applyBorder="0" applyAlignment="0" applyProtection="0"/>
    <xf numFmtId="9" fontId="107" fillId="0" borderId="0" applyFont="0" applyFill="0" applyBorder="0" applyAlignment="0" applyProtection="0"/>
    <xf numFmtId="0" fontId="5" fillId="0" borderId="0"/>
    <xf numFmtId="0" fontId="5" fillId="0" borderId="0"/>
    <xf numFmtId="0" fontId="4" fillId="0" borderId="0"/>
    <xf numFmtId="169"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0" fontId="5" fillId="0" borderId="0"/>
    <xf numFmtId="0" fontId="134" fillId="0" borderId="0"/>
    <xf numFmtId="169" fontId="4" fillId="0" borderId="0" applyFont="0" applyFill="0" applyBorder="0" applyAlignment="0" applyProtection="0"/>
    <xf numFmtId="0" fontId="5" fillId="0" borderId="0"/>
    <xf numFmtId="44" fontId="5" fillId="0" borderId="0" applyFont="0" applyFill="0" applyBorder="0" applyAlignment="0" applyProtection="0"/>
    <xf numFmtId="0" fontId="157" fillId="17" borderId="0"/>
    <xf numFmtId="0" fontId="2" fillId="0" borderId="0"/>
    <xf numFmtId="0" fontId="1" fillId="0" borderId="0"/>
  </cellStyleXfs>
  <cellXfs count="1030">
    <xf numFmtId="0" fontId="0" fillId="0" borderId="0" xfId="0"/>
    <xf numFmtId="0" fontId="5" fillId="2" borderId="0" xfId="3" applyFill="1"/>
    <xf numFmtId="0" fontId="4" fillId="2" borderId="0" xfId="3" applyFont="1" applyFill="1" applyAlignment="1">
      <alignment horizontal="right"/>
    </xf>
    <xf numFmtId="0" fontId="6" fillId="2" borderId="0" xfId="3" applyFont="1" applyFill="1"/>
    <xf numFmtId="40" fontId="6" fillId="2" borderId="2" xfId="3" applyNumberFormat="1" applyFont="1" applyFill="1" applyBorder="1" applyAlignment="1">
      <alignment horizontal="center"/>
    </xf>
    <xf numFmtId="0" fontId="7" fillId="2" borderId="2" xfId="3" applyFont="1" applyFill="1" applyBorder="1" applyAlignment="1">
      <alignment horizontal="center"/>
    </xf>
    <xf numFmtId="40" fontId="6" fillId="2" borderId="4" xfId="3" applyNumberFormat="1" applyFont="1" applyFill="1" applyBorder="1" applyAlignment="1">
      <alignment horizontal="center"/>
    </xf>
    <xf numFmtId="0" fontId="7" fillId="2" borderId="4" xfId="3" applyFont="1" applyFill="1" applyBorder="1" applyAlignment="1">
      <alignment horizontal="center"/>
    </xf>
    <xf numFmtId="40" fontId="6" fillId="2" borderId="5" xfId="3" applyNumberFormat="1" applyFont="1" applyFill="1" applyBorder="1" applyAlignment="1">
      <alignment horizontal="center"/>
    </xf>
    <xf numFmtId="0" fontId="7" fillId="2" borderId="5" xfId="3" applyFont="1" applyFill="1" applyBorder="1" applyAlignment="1">
      <alignment horizontal="center"/>
    </xf>
    <xf numFmtId="40" fontId="6" fillId="2" borderId="1" xfId="3" applyNumberFormat="1" applyFont="1" applyFill="1" applyBorder="1" applyAlignment="1">
      <alignment horizontal="center"/>
    </xf>
    <xf numFmtId="0" fontId="7" fillId="2" borderId="1" xfId="3" applyFont="1" applyFill="1" applyBorder="1" applyAlignment="1">
      <alignment horizontal="center"/>
    </xf>
    <xf numFmtId="0" fontId="4" fillId="2" borderId="0" xfId="3" applyFont="1" applyFill="1"/>
    <xf numFmtId="0" fontId="5" fillId="2" borderId="0" xfId="3" applyFont="1" applyFill="1" applyAlignment="1"/>
    <xf numFmtId="0" fontId="14" fillId="2" borderId="0" xfId="3" applyFont="1" applyFill="1" applyAlignment="1">
      <alignment horizontal="centerContinuous"/>
    </xf>
    <xf numFmtId="0" fontId="15" fillId="2" borderId="0" xfId="3" applyFont="1" applyFill="1"/>
    <xf numFmtId="0" fontId="16" fillId="2" borderId="0" xfId="3" applyNumberFormat="1" applyFont="1" applyFill="1" applyAlignment="1" applyProtection="1">
      <alignment vertical="center"/>
    </xf>
    <xf numFmtId="0" fontId="17" fillId="2" borderId="0" xfId="3" applyFont="1" applyFill="1" applyAlignment="1">
      <alignment horizontal="centerContinuous"/>
    </xf>
    <xf numFmtId="0" fontId="17" fillId="2" borderId="0" xfId="3" applyFont="1" applyFill="1" applyAlignment="1"/>
    <xf numFmtId="0" fontId="4" fillId="2" borderId="0" xfId="3" applyFont="1" applyFill="1" applyAlignment="1"/>
    <xf numFmtId="0" fontId="12" fillId="2" borderId="0" xfId="3" quotePrefix="1" applyFont="1" applyFill="1" applyAlignment="1">
      <alignment horizontal="left"/>
    </xf>
    <xf numFmtId="0" fontId="3" fillId="2" borderId="0" xfId="3" applyFont="1" applyFill="1" applyAlignment="1"/>
    <xf numFmtId="0" fontId="19" fillId="2" borderId="0" xfId="3" applyFont="1" applyFill="1"/>
    <xf numFmtId="0" fontId="20" fillId="2" borderId="0" xfId="3" applyFont="1" applyFill="1" applyAlignment="1"/>
    <xf numFmtId="0" fontId="12" fillId="2" borderId="0" xfId="3" applyFont="1" applyFill="1" applyAlignment="1">
      <alignment horizontal="left"/>
    </xf>
    <xf numFmtId="0" fontId="7" fillId="2" borderId="0" xfId="3" applyFont="1" applyFill="1" applyBorder="1" applyAlignment="1">
      <alignment horizontal="center"/>
    </xf>
    <xf numFmtId="40" fontId="26" fillId="2" borderId="5" xfId="3" applyNumberFormat="1" applyFont="1" applyFill="1" applyBorder="1" applyAlignment="1">
      <alignment horizontal="center"/>
    </xf>
    <xf numFmtId="40" fontId="26" fillId="2" borderId="4" xfId="3" applyNumberFormat="1" applyFont="1" applyFill="1" applyBorder="1" applyAlignment="1">
      <alignment horizontal="center"/>
    </xf>
    <xf numFmtId="40" fontId="26" fillId="2" borderId="2" xfId="3" applyNumberFormat="1" applyFont="1" applyFill="1" applyBorder="1" applyAlignment="1">
      <alignment horizontal="center"/>
    </xf>
    <xf numFmtId="40" fontId="26" fillId="2" borderId="1" xfId="3" applyNumberFormat="1" applyFont="1" applyFill="1" applyBorder="1" applyAlignment="1">
      <alignment horizontal="center"/>
    </xf>
    <xf numFmtId="165" fontId="18" fillId="2" borderId="0" xfId="3" applyNumberFormat="1" applyFont="1" applyFill="1" applyBorder="1" applyAlignment="1" applyProtection="1">
      <alignment horizontal="center" shrinkToFit="1"/>
      <protection locked="0"/>
    </xf>
    <xf numFmtId="40" fontId="26" fillId="2" borderId="0" xfId="3" applyNumberFormat="1" applyFont="1" applyFill="1" applyBorder="1" applyAlignment="1">
      <alignment horizontal="center"/>
    </xf>
    <xf numFmtId="40" fontId="6" fillId="2" borderId="0" xfId="3" applyNumberFormat="1" applyFont="1" applyFill="1" applyBorder="1" applyAlignment="1">
      <alignment horizontal="center"/>
    </xf>
    <xf numFmtId="0" fontId="27" fillId="2" borderId="0" xfId="3" applyFont="1" applyFill="1" applyAlignment="1"/>
    <xf numFmtId="0" fontId="28" fillId="2" borderId="0" xfId="3" applyFont="1" applyFill="1"/>
    <xf numFmtId="0" fontId="29" fillId="2" borderId="0" xfId="3" applyFont="1" applyFill="1" applyAlignment="1"/>
    <xf numFmtId="0" fontId="30" fillId="2" borderId="0" xfId="3" applyFont="1" applyFill="1"/>
    <xf numFmtId="0" fontId="31" fillId="2" borderId="0" xfId="3" applyFont="1" applyFill="1" applyAlignment="1"/>
    <xf numFmtId="0" fontId="31" fillId="2" borderId="0" xfId="3" applyFont="1" applyFill="1" applyAlignment="1">
      <alignment horizontal="centerContinuous"/>
    </xf>
    <xf numFmtId="0" fontId="18" fillId="2" borderId="0" xfId="3" applyFont="1" applyFill="1" applyAlignment="1">
      <alignment horizontal="right"/>
    </xf>
    <xf numFmtId="0" fontId="18" fillId="2" borderId="0" xfId="3" applyFont="1" applyFill="1" applyAlignment="1"/>
    <xf numFmtId="0" fontId="32" fillId="2" borderId="0" xfId="3" applyFont="1" applyFill="1" applyAlignment="1">
      <alignment horizontal="left"/>
    </xf>
    <xf numFmtId="0" fontId="33" fillId="2" borderId="0" xfId="3" applyNumberFormat="1" applyFont="1" applyFill="1" applyAlignment="1" applyProtection="1">
      <alignment vertical="center"/>
    </xf>
    <xf numFmtId="0" fontId="34" fillId="2" borderId="0" xfId="3" applyFont="1" applyFill="1"/>
    <xf numFmtId="0" fontId="35" fillId="2" borderId="0" xfId="3" applyFont="1" applyFill="1" applyAlignment="1">
      <alignment horizontal="centerContinuous"/>
    </xf>
    <xf numFmtId="0" fontId="32" fillId="2" borderId="0" xfId="3" applyFont="1" applyFill="1" applyAlignment="1"/>
    <xf numFmtId="0" fontId="18" fillId="2" borderId="0" xfId="3" applyFont="1" applyFill="1"/>
    <xf numFmtId="0" fontId="36" fillId="2" borderId="1" xfId="3" applyFont="1" applyFill="1" applyBorder="1" applyAlignment="1">
      <alignment horizontal="center"/>
    </xf>
    <xf numFmtId="40" fontId="30" fillId="2" borderId="1" xfId="3" applyNumberFormat="1" applyFont="1" applyFill="1" applyBorder="1" applyAlignment="1">
      <alignment horizontal="center"/>
    </xf>
    <xf numFmtId="0" fontId="36" fillId="2" borderId="5" xfId="3" applyFont="1" applyFill="1" applyBorder="1" applyAlignment="1">
      <alignment horizontal="center"/>
    </xf>
    <xf numFmtId="40" fontId="30" fillId="2" borderId="5" xfId="3" applyNumberFormat="1" applyFont="1" applyFill="1" applyBorder="1" applyAlignment="1">
      <alignment horizontal="center"/>
    </xf>
    <xf numFmtId="0" fontId="36" fillId="2" borderId="4" xfId="3" applyFont="1" applyFill="1" applyBorder="1" applyAlignment="1">
      <alignment horizontal="center"/>
    </xf>
    <xf numFmtId="40" fontId="30" fillId="2" borderId="4" xfId="3" applyNumberFormat="1" applyFont="1" applyFill="1" applyBorder="1" applyAlignment="1">
      <alignment horizontal="center"/>
    </xf>
    <xf numFmtId="0" fontId="36" fillId="2" borderId="2" xfId="3" applyFont="1" applyFill="1" applyBorder="1" applyAlignment="1">
      <alignment horizontal="center"/>
    </xf>
    <xf numFmtId="40" fontId="30" fillId="2" borderId="2" xfId="3" applyNumberFormat="1" applyFont="1" applyFill="1" applyBorder="1" applyAlignment="1">
      <alignment horizontal="center"/>
    </xf>
    <xf numFmtId="0" fontId="32" fillId="2" borderId="0" xfId="3" applyFont="1" applyFill="1"/>
    <xf numFmtId="0" fontId="37" fillId="2" borderId="0" xfId="3" applyFont="1" applyFill="1"/>
    <xf numFmtId="0" fontId="38" fillId="2" borderId="0" xfId="3" applyFont="1" applyFill="1" applyAlignment="1"/>
    <xf numFmtId="0" fontId="26" fillId="2" borderId="0" xfId="3" applyFont="1" applyFill="1"/>
    <xf numFmtId="0" fontId="12" fillId="2" borderId="0" xfId="3" applyFont="1" applyFill="1"/>
    <xf numFmtId="0" fontId="39" fillId="2" borderId="0" xfId="3" applyFont="1" applyFill="1" applyAlignment="1"/>
    <xf numFmtId="0" fontId="40" fillId="2" borderId="0" xfId="3" applyFont="1" applyFill="1" applyAlignment="1"/>
    <xf numFmtId="0" fontId="40" fillId="2" borderId="0" xfId="3" applyFont="1" applyFill="1" applyAlignment="1">
      <alignment horizontal="centerContinuous"/>
    </xf>
    <xf numFmtId="0" fontId="41" fillId="2" borderId="0" xfId="3" applyNumberFormat="1" applyFont="1" applyFill="1" applyAlignment="1" applyProtection="1">
      <alignment vertical="center"/>
    </xf>
    <xf numFmtId="0" fontId="42" fillId="2" borderId="0" xfId="3" applyFont="1" applyFill="1"/>
    <xf numFmtId="0" fontId="43" fillId="2" borderId="0" xfId="3" applyFont="1" applyFill="1" applyAlignment="1">
      <alignment horizontal="centerContinuous"/>
    </xf>
    <xf numFmtId="0" fontId="12" fillId="2" borderId="0" xfId="3" applyFont="1" applyFill="1" applyAlignment="1"/>
    <xf numFmtId="0" fontId="39" fillId="2" borderId="0" xfId="3" applyFont="1" applyFill="1"/>
    <xf numFmtId="0" fontId="44" fillId="2" borderId="1" xfId="3" applyFont="1" applyFill="1" applyBorder="1" applyAlignment="1">
      <alignment horizontal="center"/>
    </xf>
    <xf numFmtId="0" fontId="44" fillId="2" borderId="5" xfId="3" applyFont="1" applyFill="1" applyBorder="1" applyAlignment="1">
      <alignment horizontal="center"/>
    </xf>
    <xf numFmtId="0" fontId="44" fillId="2" borderId="4" xfId="3" applyFont="1" applyFill="1" applyBorder="1" applyAlignment="1">
      <alignment horizontal="center"/>
    </xf>
    <xf numFmtId="0" fontId="44" fillId="2" borderId="2" xfId="3" applyFont="1" applyFill="1" applyBorder="1" applyAlignment="1">
      <alignment horizontal="center"/>
    </xf>
    <xf numFmtId="0" fontId="45" fillId="2" borderId="0" xfId="3" applyFont="1" applyFill="1" applyAlignment="1"/>
    <xf numFmtId="0" fontId="46" fillId="2" borderId="0" xfId="3" applyFont="1" applyFill="1"/>
    <xf numFmtId="0" fontId="47" fillId="2" borderId="0" xfId="3" applyFont="1" applyFill="1" applyAlignment="1"/>
    <xf numFmtId="0" fontId="48" fillId="2" borderId="0" xfId="3" applyFont="1" applyFill="1"/>
    <xf numFmtId="0" fontId="49" fillId="2" borderId="0" xfId="3" applyFont="1" applyFill="1" applyAlignment="1"/>
    <xf numFmtId="0" fontId="51" fillId="2" borderId="0" xfId="3" applyFont="1" applyFill="1" applyAlignment="1">
      <alignment horizontal="left"/>
    </xf>
    <xf numFmtId="0" fontId="50" fillId="2" borderId="0" xfId="3" applyFont="1" applyFill="1" applyAlignment="1"/>
    <xf numFmtId="0" fontId="49" fillId="2" borderId="0" xfId="3" applyFont="1" applyFill="1" applyAlignment="1">
      <alignment horizontal="centerContinuous"/>
    </xf>
    <xf numFmtId="0" fontId="52" fillId="2" borderId="0" xfId="3" applyNumberFormat="1" applyFont="1" applyFill="1" applyAlignment="1" applyProtection="1">
      <alignment vertical="center"/>
    </xf>
    <xf numFmtId="0" fontId="53" fillId="2" borderId="0" xfId="3" applyFont="1" applyFill="1"/>
    <xf numFmtId="0" fontId="54" fillId="2" borderId="0" xfId="3" applyFont="1" applyFill="1" applyAlignment="1">
      <alignment horizontal="centerContinuous"/>
    </xf>
    <xf numFmtId="0" fontId="51" fillId="2" borderId="0" xfId="3" applyFont="1" applyFill="1" applyAlignment="1"/>
    <xf numFmtId="0" fontId="50" fillId="2" borderId="0" xfId="3" applyFont="1" applyFill="1"/>
    <xf numFmtId="0" fontId="55" fillId="2" borderId="1" xfId="3" applyFont="1" applyFill="1" applyBorder="1" applyAlignment="1">
      <alignment horizontal="center"/>
    </xf>
    <xf numFmtId="40" fontId="48" fillId="2" borderId="1" xfId="3" applyNumberFormat="1" applyFont="1" applyFill="1" applyBorder="1" applyAlignment="1">
      <alignment horizontal="center"/>
    </xf>
    <xf numFmtId="0" fontId="55" fillId="2" borderId="5" xfId="3" applyFont="1" applyFill="1" applyBorder="1" applyAlignment="1">
      <alignment horizontal="center"/>
    </xf>
    <xf numFmtId="40" fontId="48" fillId="2" borderId="5" xfId="3" applyNumberFormat="1" applyFont="1" applyFill="1" applyBorder="1" applyAlignment="1">
      <alignment horizontal="center"/>
    </xf>
    <xf numFmtId="0" fontId="55" fillId="2" borderId="4" xfId="3" applyFont="1" applyFill="1" applyBorder="1" applyAlignment="1">
      <alignment horizontal="center"/>
    </xf>
    <xf numFmtId="40" fontId="48" fillId="2" borderId="4" xfId="3" applyNumberFormat="1" applyFont="1" applyFill="1" applyBorder="1" applyAlignment="1">
      <alignment horizontal="center"/>
    </xf>
    <xf numFmtId="0" fontId="55" fillId="2" borderId="2" xfId="3" applyFont="1" applyFill="1" applyBorder="1" applyAlignment="1">
      <alignment horizontal="center"/>
    </xf>
    <xf numFmtId="40" fontId="48" fillId="2" borderId="2" xfId="3" applyNumberFormat="1" applyFont="1" applyFill="1" applyBorder="1" applyAlignment="1">
      <alignment horizontal="center"/>
    </xf>
    <xf numFmtId="0" fontId="51" fillId="2" borderId="0" xfId="3" applyFont="1" applyFill="1"/>
    <xf numFmtId="0" fontId="5" fillId="2" borderId="0" xfId="3" applyFont="1" applyFill="1"/>
    <xf numFmtId="40" fontId="48" fillId="0" borderId="1" xfId="3" applyNumberFormat="1" applyFont="1" applyFill="1" applyBorder="1" applyAlignment="1">
      <alignment horizontal="center"/>
    </xf>
    <xf numFmtId="40" fontId="55" fillId="3" borderId="1" xfId="3" applyNumberFormat="1" applyFont="1" applyFill="1" applyBorder="1" applyAlignment="1">
      <alignment horizontal="center"/>
    </xf>
    <xf numFmtId="40" fontId="55" fillId="3" borderId="5" xfId="3" applyNumberFormat="1" applyFont="1" applyFill="1" applyBorder="1" applyAlignment="1">
      <alignment horizontal="center"/>
    </xf>
    <xf numFmtId="40" fontId="50" fillId="2" borderId="0" xfId="3" applyNumberFormat="1" applyFont="1" applyFill="1"/>
    <xf numFmtId="40" fontId="36" fillId="4" borderId="1" xfId="3" applyNumberFormat="1" applyFont="1" applyFill="1" applyBorder="1" applyAlignment="1">
      <alignment horizontal="center"/>
    </xf>
    <xf numFmtId="40" fontId="36" fillId="2" borderId="1" xfId="3" applyNumberFormat="1" applyFont="1" applyFill="1" applyBorder="1" applyAlignment="1">
      <alignment horizontal="center"/>
    </xf>
    <xf numFmtId="0" fontId="44" fillId="5" borderId="1" xfId="3" applyFont="1" applyFill="1" applyBorder="1" applyAlignment="1">
      <alignment horizontal="center"/>
    </xf>
    <xf numFmtId="40" fontId="30" fillId="0" borderId="1" xfId="3" applyNumberFormat="1" applyFont="1" applyFill="1" applyBorder="1" applyAlignment="1">
      <alignment horizontal="center"/>
    </xf>
    <xf numFmtId="40" fontId="44" fillId="5" borderId="1" xfId="3" applyNumberFormat="1" applyFont="1" applyFill="1" applyBorder="1" applyAlignment="1">
      <alignment horizontal="center"/>
    </xf>
    <xf numFmtId="40" fontId="6" fillId="0" borderId="1" xfId="3" applyNumberFormat="1" applyFont="1" applyFill="1" applyBorder="1" applyAlignment="1">
      <alignment horizontal="center"/>
    </xf>
    <xf numFmtId="40" fontId="7" fillId="3" borderId="1" xfId="3" applyNumberFormat="1" applyFont="1" applyFill="1" applyBorder="1" applyAlignment="1">
      <alignment horizontal="center"/>
    </xf>
    <xf numFmtId="40" fontId="44" fillId="5" borderId="5" xfId="3" applyNumberFormat="1" applyFont="1" applyFill="1" applyBorder="1" applyAlignment="1">
      <alignment horizontal="center"/>
    </xf>
    <xf numFmtId="40" fontId="7" fillId="3" borderId="5" xfId="3" applyNumberFormat="1" applyFont="1" applyFill="1" applyBorder="1" applyAlignment="1">
      <alignment horizontal="center"/>
    </xf>
    <xf numFmtId="0" fontId="5" fillId="0" borderId="0" xfId="3"/>
    <xf numFmtId="0" fontId="0" fillId="7" borderId="0" xfId="0" applyFill="1"/>
    <xf numFmtId="0" fontId="0" fillId="7" borderId="0" xfId="0" applyFill="1" applyAlignment="1">
      <alignment horizontal="right"/>
    </xf>
    <xf numFmtId="167" fontId="0" fillId="7" borderId="0" xfId="0" applyNumberFormat="1" applyFill="1"/>
    <xf numFmtId="0" fontId="73" fillId="7" borderId="0" xfId="0" applyFont="1" applyFill="1"/>
    <xf numFmtId="0" fontId="81" fillId="7" borderId="0" xfId="0" applyFont="1" applyFill="1"/>
    <xf numFmtId="167" fontId="73" fillId="7" borderId="0" xfId="0" applyNumberFormat="1" applyFont="1" applyFill="1"/>
    <xf numFmtId="0" fontId="73" fillId="7" borderId="0" xfId="0" applyFont="1" applyFill="1" applyAlignment="1">
      <alignment horizontal="right"/>
    </xf>
    <xf numFmtId="40" fontId="6" fillId="7" borderId="0" xfId="3" applyNumberFormat="1" applyFont="1" applyFill="1" applyBorder="1" applyAlignment="1">
      <alignment horizontal="center"/>
    </xf>
    <xf numFmtId="0" fontId="7" fillId="7" borderId="5" xfId="3" applyFont="1" applyFill="1" applyBorder="1" applyAlignment="1">
      <alignment horizontal="center"/>
    </xf>
    <xf numFmtId="0" fontId="7" fillId="7" borderId="4" xfId="3" applyFont="1" applyFill="1" applyBorder="1" applyAlignment="1">
      <alignment horizontal="center"/>
    </xf>
    <xf numFmtId="0" fontId="7" fillId="7" borderId="2" xfId="3" applyFont="1" applyFill="1" applyBorder="1" applyAlignment="1">
      <alignment horizontal="center"/>
    </xf>
    <xf numFmtId="0" fontId="5" fillId="7" borderId="0" xfId="3" applyFill="1"/>
    <xf numFmtId="0" fontId="73" fillId="7" borderId="0" xfId="3" applyFont="1" applyFill="1"/>
    <xf numFmtId="0" fontId="5" fillId="0" borderId="0" xfId="3" applyAlignment="1">
      <alignment vertical="center"/>
    </xf>
    <xf numFmtId="0" fontId="84" fillId="0" borderId="1" xfId="3" applyFont="1" applyFill="1" applyBorder="1" applyAlignment="1">
      <alignment horizontal="left" vertical="center" wrapText="1"/>
    </xf>
    <xf numFmtId="0" fontId="81" fillId="0" borderId="0" xfId="3" applyFont="1" applyAlignment="1">
      <alignment vertical="center"/>
    </xf>
    <xf numFmtId="0" fontId="85" fillId="6" borderId="1" xfId="3" applyFont="1" applyFill="1" applyBorder="1" applyAlignment="1">
      <alignment horizontal="left" vertical="center" wrapText="1"/>
    </xf>
    <xf numFmtId="0" fontId="87" fillId="0" borderId="0" xfId="4" applyFont="1" applyFill="1" applyBorder="1" applyAlignment="1">
      <alignment horizontal="center" vertical="center" wrapText="1"/>
    </xf>
    <xf numFmtId="166" fontId="5" fillId="0" borderId="0" xfId="3" applyNumberFormat="1" applyAlignment="1">
      <alignment horizontal="center" vertical="center"/>
    </xf>
    <xf numFmtId="166" fontId="5" fillId="0" borderId="0" xfId="3" applyNumberFormat="1" applyFont="1" applyAlignment="1">
      <alignment horizontal="center" vertical="center"/>
    </xf>
    <xf numFmtId="0" fontId="88" fillId="0" borderId="1" xfId="3" applyFont="1" applyBorder="1" applyAlignment="1">
      <alignment vertical="center" wrapText="1"/>
    </xf>
    <xf numFmtId="166" fontId="88" fillId="0" borderId="1" xfId="3" applyNumberFormat="1" applyFont="1" applyBorder="1" applyAlignment="1">
      <alignment horizontal="center" vertical="center" wrapText="1"/>
    </xf>
    <xf numFmtId="8" fontId="89" fillId="0" borderId="1" xfId="3" applyNumberFormat="1" applyFont="1" applyBorder="1" applyAlignment="1">
      <alignment vertical="center" wrapText="1"/>
    </xf>
    <xf numFmtId="166" fontId="89" fillId="0" borderId="1" xfId="3" applyNumberFormat="1" applyFont="1" applyBorder="1" applyAlignment="1">
      <alignment horizontal="center" vertical="center" wrapText="1"/>
    </xf>
    <xf numFmtId="166" fontId="5" fillId="0" borderId="0" xfId="3" applyNumberFormat="1" applyAlignment="1">
      <alignment vertical="center"/>
    </xf>
    <xf numFmtId="166" fontId="88" fillId="0" borderId="5" xfId="3" applyNumberFormat="1" applyFont="1" applyBorder="1" applyAlignment="1">
      <alignment horizontal="center" vertical="center" wrapText="1"/>
    </xf>
    <xf numFmtId="0" fontId="88" fillId="0" borderId="3" xfId="3" applyFont="1" applyBorder="1" applyAlignment="1">
      <alignment vertical="center" wrapText="1"/>
    </xf>
    <xf numFmtId="8" fontId="89" fillId="0" borderId="13" xfId="3" applyNumberFormat="1" applyFont="1" applyBorder="1" applyAlignment="1">
      <alignment vertical="center" wrapText="1"/>
    </xf>
    <xf numFmtId="8" fontId="88" fillId="6" borderId="1" xfId="3" applyNumberFormat="1" applyFont="1" applyFill="1" applyBorder="1" applyAlignment="1">
      <alignment vertical="center" wrapText="1"/>
    </xf>
    <xf numFmtId="166" fontId="92" fillId="6" borderId="1" xfId="3" applyNumberFormat="1" applyFont="1" applyFill="1" applyBorder="1" applyAlignment="1">
      <alignment horizontal="center" vertical="center" wrapText="1"/>
    </xf>
    <xf numFmtId="0" fontId="5" fillId="0" borderId="0" xfId="3" applyFont="1" applyAlignment="1">
      <alignment vertical="center"/>
    </xf>
    <xf numFmtId="166" fontId="88" fillId="0" borderId="2" xfId="3" applyNumberFormat="1" applyFont="1" applyBorder="1" applyAlignment="1">
      <alignment horizontal="center" vertical="center" wrapText="1"/>
    </xf>
    <xf numFmtId="0" fontId="81" fillId="0" borderId="1" xfId="3" applyFont="1" applyBorder="1" applyAlignment="1">
      <alignment vertical="center"/>
    </xf>
    <xf numFmtId="0" fontId="89" fillId="0" borderId="1" xfId="3" applyFont="1" applyBorder="1" applyAlignment="1">
      <alignment vertical="center" wrapText="1"/>
    </xf>
    <xf numFmtId="0" fontId="88" fillId="0" borderId="0" xfId="3" applyFont="1" applyAlignment="1">
      <alignment vertical="center"/>
    </xf>
    <xf numFmtId="166" fontId="5" fillId="0" borderId="0" xfId="3" applyNumberFormat="1" applyFont="1" applyAlignment="1">
      <alignment horizontal="center"/>
    </xf>
    <xf numFmtId="0" fontId="92" fillId="0" borderId="1" xfId="3" applyFont="1" applyBorder="1" applyAlignment="1">
      <alignment vertical="center" wrapText="1"/>
    </xf>
    <xf numFmtId="166" fontId="92" fillId="0" borderId="1" xfId="3" applyNumberFormat="1" applyFont="1" applyBorder="1" applyAlignment="1">
      <alignment horizontal="center" vertical="center" wrapText="1"/>
    </xf>
    <xf numFmtId="0" fontId="92" fillId="0" borderId="1" xfId="3" applyFont="1" applyBorder="1" applyAlignment="1">
      <alignment horizontal="center" vertical="center" wrapText="1"/>
    </xf>
    <xf numFmtId="0" fontId="85" fillId="0" borderId="1" xfId="4" applyFont="1" applyFill="1" applyBorder="1" applyAlignment="1">
      <alignment horizontal="left" vertical="center" wrapText="1"/>
    </xf>
    <xf numFmtId="10" fontId="85" fillId="0" borderId="1" xfId="7" applyNumberFormat="1" applyFont="1" applyFill="1" applyBorder="1" applyAlignment="1">
      <alignment horizontal="center" vertical="center" wrapText="1"/>
    </xf>
    <xf numFmtId="0" fontId="85" fillId="0" borderId="1" xfId="4" applyFont="1" applyFill="1" applyBorder="1" applyAlignment="1">
      <alignment horizontal="left" vertical="top" wrapText="1"/>
    </xf>
    <xf numFmtId="168" fontId="85" fillId="0" borderId="1" xfId="7" applyNumberFormat="1" applyFont="1" applyFill="1" applyBorder="1" applyAlignment="1">
      <alignment horizontal="center" vertical="center" wrapText="1"/>
    </xf>
    <xf numFmtId="0" fontId="84" fillId="0" borderId="1" xfId="3" applyFont="1" applyFill="1" applyBorder="1" applyAlignment="1">
      <alignment horizontal="center" vertical="center" wrapText="1"/>
    </xf>
    <xf numFmtId="10" fontId="5" fillId="0" borderId="0" xfId="3" applyNumberFormat="1" applyFont="1" applyAlignment="1">
      <alignment vertical="center" wrapText="1"/>
    </xf>
    <xf numFmtId="0" fontId="5" fillId="0" borderId="0" xfId="3" applyFont="1" applyAlignment="1">
      <alignment vertical="center" wrapText="1"/>
    </xf>
    <xf numFmtId="0" fontId="85" fillId="0" borderId="1" xfId="3" applyFont="1" applyFill="1" applyBorder="1" applyAlignment="1">
      <alignment horizontal="left" vertical="center" wrapText="1"/>
    </xf>
    <xf numFmtId="166" fontId="85" fillId="0" borderId="1" xfId="3" applyNumberFormat="1" applyFont="1" applyFill="1" applyBorder="1" applyAlignment="1">
      <alignment horizontal="center" vertical="center" wrapText="1"/>
    </xf>
    <xf numFmtId="8" fontId="85" fillId="0" borderId="1" xfId="3" applyNumberFormat="1" applyFont="1" applyFill="1" applyBorder="1" applyAlignment="1">
      <alignment horizontal="left" vertical="center" wrapText="1"/>
    </xf>
    <xf numFmtId="0" fontId="5" fillId="0" borderId="0" xfId="3" applyFont="1" applyFill="1" applyAlignment="1">
      <alignment vertical="center" wrapText="1"/>
    </xf>
    <xf numFmtId="0" fontId="85" fillId="0" borderId="1" xfId="3" applyFont="1" applyFill="1" applyBorder="1" applyAlignment="1">
      <alignment horizontal="left" vertical="top" wrapText="1"/>
    </xf>
    <xf numFmtId="166" fontId="85" fillId="0" borderId="1" xfId="3" applyNumberFormat="1" applyFont="1" applyFill="1" applyBorder="1" applyAlignment="1">
      <alignment horizontal="center" vertical="top" wrapText="1"/>
    </xf>
    <xf numFmtId="8" fontId="85" fillId="0" borderId="1" xfId="3" applyNumberFormat="1" applyFont="1" applyFill="1" applyBorder="1" applyAlignment="1">
      <alignment horizontal="left" vertical="top" wrapText="1"/>
    </xf>
    <xf numFmtId="166" fontId="5" fillId="6" borderId="1" xfId="3" applyNumberFormat="1" applyFont="1" applyFill="1" applyBorder="1" applyAlignment="1">
      <alignment horizontal="center" vertical="top"/>
    </xf>
    <xf numFmtId="0" fontId="5" fillId="6" borderId="1" xfId="3" applyFont="1" applyFill="1" applyBorder="1" applyAlignment="1">
      <alignment horizontal="left" vertical="top"/>
    </xf>
    <xf numFmtId="8" fontId="85" fillId="6" borderId="1" xfId="3" applyNumberFormat="1" applyFont="1" applyFill="1" applyBorder="1" applyAlignment="1">
      <alignment horizontal="left" vertical="top" wrapText="1"/>
    </xf>
    <xf numFmtId="0" fontId="88" fillId="0" borderId="1" xfId="3" applyFont="1" applyFill="1" applyBorder="1" applyAlignment="1">
      <alignment vertical="center" wrapText="1"/>
    </xf>
    <xf numFmtId="166" fontId="88" fillId="0" borderId="5" xfId="3" applyNumberFormat="1" applyFont="1" applyFill="1" applyBorder="1" applyAlignment="1">
      <alignment horizontal="center" vertical="center" wrapText="1"/>
    </xf>
    <xf numFmtId="8" fontId="88" fillId="0" borderId="1" xfId="3" applyNumberFormat="1" applyFont="1" applyFill="1" applyBorder="1" applyAlignment="1">
      <alignment vertical="center" wrapText="1"/>
    </xf>
    <xf numFmtId="0" fontId="5" fillId="0" borderId="0" xfId="3" applyFont="1" applyFill="1" applyAlignment="1">
      <alignment vertical="center"/>
    </xf>
    <xf numFmtId="166" fontId="88" fillId="0" borderId="1" xfId="3" applyNumberFormat="1" applyFont="1" applyFill="1" applyBorder="1" applyAlignment="1">
      <alignment horizontal="center" vertical="center" wrapText="1"/>
    </xf>
    <xf numFmtId="166" fontId="88" fillId="0" borderId="2" xfId="3" applyNumberFormat="1" applyFont="1" applyFill="1" applyBorder="1" applyAlignment="1">
      <alignment horizontal="center" vertical="center" wrapText="1"/>
    </xf>
    <xf numFmtId="0" fontId="94" fillId="0" borderId="0" xfId="3" applyFont="1" applyAlignment="1">
      <alignment horizontal="center"/>
    </xf>
    <xf numFmtId="0" fontId="96" fillId="0" borderId="0" xfId="3" applyFont="1" applyAlignment="1">
      <alignment horizontal="center"/>
    </xf>
    <xf numFmtId="0" fontId="103" fillId="0" borderId="0" xfId="0" applyFont="1" applyAlignment="1">
      <alignment horizontal="left" vertical="center"/>
    </xf>
    <xf numFmtId="0" fontId="0" fillId="0" borderId="0" xfId="0" applyAlignment="1">
      <alignment horizontal="left"/>
    </xf>
    <xf numFmtId="0" fontId="0" fillId="0" borderId="0" xfId="0" applyAlignment="1">
      <alignment horizontal="left" vertical="center"/>
    </xf>
    <xf numFmtId="166" fontId="106" fillId="0" borderId="0" xfId="3" applyNumberFormat="1" applyFont="1" applyFill="1" applyAlignment="1">
      <alignment horizontal="center"/>
    </xf>
    <xf numFmtId="0" fontId="73" fillId="0" borderId="0" xfId="3" applyFont="1" applyAlignment="1">
      <alignment horizontal="center"/>
    </xf>
    <xf numFmtId="166" fontId="100" fillId="0" borderId="0" xfId="3" applyNumberFormat="1" applyFont="1" applyFill="1" applyAlignment="1">
      <alignment horizontal="center" vertical="center"/>
    </xf>
    <xf numFmtId="0" fontId="102" fillId="0" borderId="0" xfId="0" applyFont="1" applyBorder="1"/>
    <xf numFmtId="0" fontId="109" fillId="8" borderId="0" xfId="0" applyFont="1" applyFill="1" applyBorder="1" applyAlignment="1">
      <alignment horizontal="center" vertical="center" wrapText="1"/>
    </xf>
    <xf numFmtId="0" fontId="110" fillId="0" borderId="29" xfId="0" applyFont="1" applyBorder="1" applyAlignment="1">
      <alignment horizontal="right" vertical="center"/>
    </xf>
    <xf numFmtId="7" fontId="108" fillId="0" borderId="27" xfId="10" applyNumberFormat="1" applyFont="1" applyBorder="1" applyAlignment="1">
      <alignment horizontal="center" wrapText="1"/>
    </xf>
    <xf numFmtId="0" fontId="110" fillId="0" borderId="28" xfId="0" applyFont="1" applyBorder="1" applyAlignment="1">
      <alignment horizontal="right" vertical="center"/>
    </xf>
    <xf numFmtId="0" fontId="110" fillId="0" borderId="28" xfId="0" applyFont="1" applyBorder="1" applyAlignment="1">
      <alignment horizontal="right" vertical="center" wrapText="1"/>
    </xf>
    <xf numFmtId="0" fontId="110" fillId="0" borderId="28" xfId="0" quotePrefix="1" applyFont="1" applyBorder="1" applyAlignment="1">
      <alignment horizontal="right" vertical="center"/>
    </xf>
    <xf numFmtId="0" fontId="108" fillId="0" borderId="27" xfId="10" applyNumberFormat="1" applyFont="1" applyBorder="1" applyAlignment="1">
      <alignment horizontal="center" wrapText="1"/>
    </xf>
    <xf numFmtId="0" fontId="110" fillId="0" borderId="28" xfId="0" applyFont="1" applyFill="1" applyBorder="1" applyAlignment="1">
      <alignment horizontal="right" vertical="center"/>
    </xf>
    <xf numFmtId="7" fontId="108" fillId="0" borderId="27" xfId="10" applyNumberFormat="1" applyFont="1" applyFill="1" applyBorder="1" applyAlignment="1">
      <alignment horizontal="center" vertical="center" wrapText="1"/>
    </xf>
    <xf numFmtId="0" fontId="110" fillId="0" borderId="30" xfId="0" applyFont="1" applyBorder="1" applyAlignment="1">
      <alignment horizontal="right" vertical="center"/>
    </xf>
    <xf numFmtId="0" fontId="110" fillId="0" borderId="0" xfId="0" applyFont="1" applyBorder="1" applyAlignment="1">
      <alignment horizontal="right" vertical="center"/>
    </xf>
    <xf numFmtId="10" fontId="108" fillId="0" borderId="27" xfId="10" applyNumberFormat="1" applyFont="1" applyBorder="1" applyAlignment="1">
      <alignment horizontal="center" wrapText="1"/>
    </xf>
    <xf numFmtId="0" fontId="110" fillId="8" borderId="0" xfId="0" applyFont="1" applyFill="1" applyBorder="1" applyAlignment="1">
      <alignment horizontal="left" vertical="center"/>
    </xf>
    <xf numFmtId="7" fontId="108" fillId="8" borderId="31" xfId="10" quotePrefix="1" applyNumberFormat="1" applyFont="1" applyFill="1" applyBorder="1" applyAlignment="1">
      <alignment horizontal="center" wrapText="1"/>
    </xf>
    <xf numFmtId="7" fontId="108" fillId="0" borderId="31" xfId="10" applyNumberFormat="1" applyFont="1" applyBorder="1" applyAlignment="1">
      <alignment horizontal="center" wrapText="1"/>
    </xf>
    <xf numFmtId="7" fontId="108" fillId="0" borderId="32" xfId="10" quotePrefix="1" applyNumberFormat="1" applyFont="1" applyBorder="1" applyAlignment="1">
      <alignment horizontal="center" wrapText="1"/>
    </xf>
    <xf numFmtId="7" fontId="108" fillId="0" borderId="31" xfId="10" quotePrefix="1" applyNumberFormat="1" applyFont="1" applyBorder="1" applyAlignment="1">
      <alignment horizontal="center" wrapText="1"/>
    </xf>
    <xf numFmtId="0" fontId="102" fillId="8" borderId="0" xfId="0" applyFont="1" applyFill="1" applyBorder="1" applyAlignment="1">
      <alignment horizontal="center" vertical="center"/>
    </xf>
    <xf numFmtId="0" fontId="102" fillId="8" borderId="0" xfId="0" applyFont="1" applyFill="1" applyBorder="1" applyAlignment="1">
      <alignment horizontal="center" vertical="center" wrapText="1"/>
    </xf>
    <xf numFmtId="7" fontId="108" fillId="0" borderId="27" xfId="10" quotePrefix="1" applyNumberFormat="1" applyFont="1" applyBorder="1" applyAlignment="1">
      <alignment horizontal="center" wrapText="1"/>
    </xf>
    <xf numFmtId="166" fontId="108" fillId="0" borderId="27" xfId="9" applyNumberFormat="1" applyFont="1" applyFill="1" applyBorder="1" applyAlignment="1">
      <alignment horizontal="center" wrapText="1"/>
    </xf>
    <xf numFmtId="1" fontId="108" fillId="0" borderId="27" xfId="10" applyNumberFormat="1" applyFont="1" applyBorder="1" applyAlignment="1">
      <alignment horizontal="center" wrapText="1"/>
    </xf>
    <xf numFmtId="7" fontId="108" fillId="0" borderId="27" xfId="10" applyNumberFormat="1" applyFont="1" applyBorder="1" applyAlignment="1">
      <alignment horizontal="center" vertical="center" wrapText="1"/>
    </xf>
    <xf numFmtId="0" fontId="110" fillId="0" borderId="28" xfId="0" applyFont="1" applyBorder="1" applyAlignment="1">
      <alignment horizontal="left" vertical="center"/>
    </xf>
    <xf numFmtId="0" fontId="113" fillId="0" borderId="29" xfId="0" applyFont="1" applyBorder="1" applyAlignment="1">
      <alignment horizontal="right" vertical="center"/>
    </xf>
    <xf numFmtId="166" fontId="113" fillId="0" borderId="29" xfId="0" applyNumberFormat="1" applyFont="1" applyBorder="1" applyAlignment="1">
      <alignment horizontal="center" vertical="center" wrapText="1"/>
    </xf>
    <xf numFmtId="7" fontId="101" fillId="0" borderId="27" xfId="10" applyNumberFormat="1" applyFont="1" applyBorder="1" applyAlignment="1">
      <alignment horizontal="center" wrapText="1"/>
    </xf>
    <xf numFmtId="0" fontId="102" fillId="0" borderId="0" xfId="0" applyFont="1" applyBorder="1" applyAlignment="1">
      <alignment horizontal="center"/>
    </xf>
    <xf numFmtId="0" fontId="112" fillId="0" borderId="28" xfId="0" applyFont="1" applyBorder="1" applyAlignment="1">
      <alignment horizontal="center" vertical="center" wrapText="1"/>
    </xf>
    <xf numFmtId="0" fontId="112" fillId="0" borderId="28" xfId="0" applyFont="1" applyFill="1" applyBorder="1" applyAlignment="1">
      <alignment horizontal="center" vertical="center" wrapText="1"/>
    </xf>
    <xf numFmtId="0" fontId="112" fillId="0" borderId="0" xfId="0" applyFont="1" applyBorder="1" applyAlignment="1">
      <alignment horizontal="center" vertical="center" wrapText="1"/>
    </xf>
    <xf numFmtId="0" fontId="112" fillId="0" borderId="28" xfId="0" quotePrefix="1" applyFont="1" applyBorder="1" applyAlignment="1">
      <alignment horizontal="center" vertical="center" wrapText="1"/>
    </xf>
    <xf numFmtId="0" fontId="112" fillId="8" borderId="0" xfId="0" applyFont="1" applyFill="1" applyBorder="1" applyAlignment="1">
      <alignment horizontal="center" vertical="center" wrapText="1"/>
    </xf>
    <xf numFmtId="0" fontId="112" fillId="0" borderId="29" xfId="0" applyFont="1" applyBorder="1" applyAlignment="1">
      <alignment horizontal="center" vertical="center" wrapText="1"/>
    </xf>
    <xf numFmtId="0" fontId="112" fillId="0" borderId="28" xfId="0" quotePrefix="1" applyFont="1" applyFill="1" applyBorder="1" applyAlignment="1">
      <alignment horizontal="center" vertical="center" wrapText="1"/>
    </xf>
    <xf numFmtId="0" fontId="114" fillId="0" borderId="28" xfId="0" applyFont="1" applyBorder="1" applyAlignment="1">
      <alignment horizontal="right" vertical="center"/>
    </xf>
    <xf numFmtId="166" fontId="113" fillId="0" borderId="28" xfId="0" applyNumberFormat="1" applyFont="1" applyBorder="1" applyAlignment="1">
      <alignment horizontal="center" vertical="center" wrapText="1"/>
    </xf>
    <xf numFmtId="7" fontId="115" fillId="0" borderId="27" xfId="10" applyNumberFormat="1" applyFont="1" applyBorder="1" applyAlignment="1">
      <alignment horizontal="center" wrapText="1"/>
    </xf>
    <xf numFmtId="0" fontId="113" fillId="0" borderId="28" xfId="0" applyFont="1" applyBorder="1" applyAlignment="1">
      <alignment horizontal="right" vertical="center"/>
    </xf>
    <xf numFmtId="0" fontId="110" fillId="0" borderId="28" xfId="0" applyFont="1" applyBorder="1" applyAlignment="1">
      <alignment horizontal="center" vertical="center"/>
    </xf>
    <xf numFmtId="7" fontId="108" fillId="0" borderId="27" xfId="10" quotePrefix="1" applyNumberFormat="1" applyFont="1" applyFill="1" applyBorder="1" applyAlignment="1">
      <alignment horizontal="center" wrapText="1"/>
    </xf>
    <xf numFmtId="0" fontId="113" fillId="0" borderId="28" xfId="0" applyFont="1" applyFill="1" applyBorder="1" applyAlignment="1">
      <alignment horizontal="right" vertical="center"/>
    </xf>
    <xf numFmtId="7" fontId="101" fillId="0" borderId="27" xfId="10" applyNumberFormat="1" applyFont="1" applyFill="1" applyBorder="1" applyAlignment="1">
      <alignment horizontal="center" vertical="center" wrapText="1"/>
    </xf>
    <xf numFmtId="0" fontId="113" fillId="0" borderId="28" xfId="0" applyFont="1" applyBorder="1" applyAlignment="1">
      <alignment horizontal="center" vertical="center" wrapText="1"/>
    </xf>
    <xf numFmtId="0" fontId="113" fillId="0" borderId="28" xfId="0" quotePrefix="1" applyFont="1" applyBorder="1" applyAlignment="1">
      <alignment horizontal="right" vertical="center"/>
    </xf>
    <xf numFmtId="166" fontId="113" fillId="0" borderId="28" xfId="0" quotePrefix="1" applyNumberFormat="1" applyFont="1" applyBorder="1" applyAlignment="1">
      <alignment horizontal="center" vertical="center" wrapText="1"/>
    </xf>
    <xf numFmtId="0" fontId="93" fillId="0" borderId="1" xfId="3" applyFont="1" applyFill="1" applyBorder="1" applyAlignment="1">
      <alignment horizontal="left" vertical="center" wrapText="1"/>
    </xf>
    <xf numFmtId="0" fontId="116" fillId="6" borderId="1" xfId="3" applyFont="1" applyFill="1" applyBorder="1" applyAlignment="1">
      <alignment horizontal="left" vertical="center" wrapText="1"/>
    </xf>
    <xf numFmtId="0" fontId="117" fillId="6" borderId="1" xfId="3" applyFont="1" applyFill="1" applyBorder="1" applyAlignment="1">
      <alignment horizontal="left" vertical="center" wrapText="1"/>
    </xf>
    <xf numFmtId="0" fontId="117" fillId="6" borderId="1" xfId="3" applyFont="1" applyFill="1" applyBorder="1" applyAlignment="1">
      <alignment horizontal="left" vertical="top" wrapText="1"/>
    </xf>
    <xf numFmtId="0" fontId="116" fillId="0" borderId="1" xfId="3" applyFont="1" applyFill="1" applyBorder="1" applyAlignment="1">
      <alignment horizontal="left" vertical="center" wrapText="1"/>
    </xf>
    <xf numFmtId="0" fontId="116" fillId="0" borderId="1" xfId="3" applyFont="1" applyFill="1" applyBorder="1" applyAlignment="1">
      <alignment horizontal="left" vertical="top" wrapText="1"/>
    </xf>
    <xf numFmtId="0" fontId="116" fillId="0" borderId="1" xfId="3" applyFont="1" applyBorder="1" applyAlignment="1">
      <alignment vertical="center" wrapText="1"/>
    </xf>
    <xf numFmtId="0" fontId="116" fillId="0" borderId="1" xfId="3" applyFont="1" applyFill="1" applyBorder="1" applyAlignment="1">
      <alignment vertical="center" wrapText="1"/>
    </xf>
    <xf numFmtId="0" fontId="116" fillId="0" borderId="1" xfId="4" applyFont="1" applyFill="1" applyBorder="1" applyAlignment="1">
      <alignment horizontal="left" vertical="center" wrapText="1"/>
    </xf>
    <xf numFmtId="0" fontId="116" fillId="0" borderId="1" xfId="4" applyFont="1" applyFill="1" applyBorder="1" applyAlignment="1">
      <alignment horizontal="left" vertical="top" wrapText="1"/>
    </xf>
    <xf numFmtId="0" fontId="119" fillId="0" borderId="0" xfId="3" applyFont="1" applyFill="1" applyBorder="1" applyAlignment="1">
      <alignment vertical="center" wrapText="1"/>
    </xf>
    <xf numFmtId="0" fontId="108" fillId="0" borderId="0" xfId="3" applyFont="1"/>
    <xf numFmtId="0" fontId="102" fillId="0" borderId="0" xfId="3" applyFont="1" applyFill="1"/>
    <xf numFmtId="0" fontId="108" fillId="0" borderId="0" xfId="3" applyFont="1" applyFill="1"/>
    <xf numFmtId="0" fontId="93" fillId="0" borderId="1" xfId="3" applyFont="1" applyFill="1" applyBorder="1" applyAlignment="1">
      <alignment horizontal="center" vertical="center" wrapText="1"/>
    </xf>
    <xf numFmtId="166" fontId="116" fillId="6" borderId="1" xfId="3" applyNumberFormat="1" applyFont="1" applyFill="1" applyBorder="1" applyAlignment="1">
      <alignment horizontal="center" vertical="center" wrapText="1"/>
    </xf>
    <xf numFmtId="166" fontId="117" fillId="6" borderId="1" xfId="3" applyNumberFormat="1" applyFont="1" applyFill="1" applyBorder="1" applyAlignment="1">
      <alignment horizontal="center" vertical="center" wrapText="1"/>
    </xf>
    <xf numFmtId="166" fontId="117" fillId="6" borderId="1" xfId="3" applyNumberFormat="1" applyFont="1" applyFill="1" applyBorder="1" applyAlignment="1">
      <alignment horizontal="center" vertical="top" wrapText="1"/>
    </xf>
    <xf numFmtId="166" fontId="116" fillId="0" borderId="1" xfId="3" applyNumberFormat="1" applyFont="1" applyFill="1" applyBorder="1" applyAlignment="1">
      <alignment horizontal="center" vertical="center" wrapText="1"/>
    </xf>
    <xf numFmtId="166" fontId="108" fillId="0" borderId="1" xfId="3" applyNumberFormat="1" applyFont="1" applyFill="1" applyBorder="1" applyAlignment="1">
      <alignment horizontal="center" vertical="top"/>
    </xf>
    <xf numFmtId="166" fontId="116" fillId="0" borderId="1" xfId="3" applyNumberFormat="1" applyFont="1" applyFill="1" applyBorder="1" applyAlignment="1">
      <alignment horizontal="center" vertical="top" wrapText="1"/>
    </xf>
    <xf numFmtId="166" fontId="116" fillId="0" borderId="1" xfId="3" applyNumberFormat="1" applyFont="1" applyBorder="1" applyAlignment="1">
      <alignment horizontal="center" vertical="center" wrapText="1"/>
    </xf>
    <xf numFmtId="166" fontId="116" fillId="0" borderId="5" xfId="3" applyNumberFormat="1" applyFont="1" applyBorder="1" applyAlignment="1">
      <alignment horizontal="center" vertical="center" wrapText="1"/>
    </xf>
    <xf numFmtId="166" fontId="116" fillId="0" borderId="2" xfId="3" applyNumberFormat="1" applyFont="1" applyFill="1" applyBorder="1" applyAlignment="1">
      <alignment horizontal="center" vertical="center" wrapText="1"/>
    </xf>
    <xf numFmtId="10" fontId="116" fillId="0" borderId="1" xfId="7" applyNumberFormat="1" applyFont="1" applyFill="1" applyBorder="1" applyAlignment="1">
      <alignment horizontal="center" vertical="center" wrapText="1"/>
    </xf>
    <xf numFmtId="168" fontId="116" fillId="0" borderId="1" xfId="7" applyNumberFormat="1" applyFont="1" applyFill="1" applyBorder="1" applyAlignment="1">
      <alignment horizontal="center" vertical="center" wrapText="1"/>
    </xf>
    <xf numFmtId="0" fontId="119" fillId="0" borderId="0" xfId="3" applyFont="1" applyFill="1" applyBorder="1" applyAlignment="1">
      <alignment horizontal="center" vertical="center" wrapText="1"/>
    </xf>
    <xf numFmtId="0" fontId="108" fillId="0" borderId="0" xfId="3" applyFont="1" applyFill="1" applyBorder="1" applyAlignment="1">
      <alignment horizontal="center"/>
    </xf>
    <xf numFmtId="0" fontId="108" fillId="0" borderId="0" xfId="3" applyFont="1" applyFill="1" applyAlignment="1">
      <alignment horizontal="center"/>
    </xf>
    <xf numFmtId="7" fontId="101" fillId="0" borderId="27" xfId="10" quotePrefix="1" applyNumberFormat="1" applyFont="1" applyBorder="1" applyAlignment="1">
      <alignment horizontal="center" wrapText="1"/>
    </xf>
    <xf numFmtId="0" fontId="117" fillId="6" borderId="1" xfId="3" applyFont="1" applyFill="1" applyBorder="1" applyAlignment="1">
      <alignment vertical="center" wrapText="1"/>
    </xf>
    <xf numFmtId="0" fontId="116" fillId="6" borderId="1" xfId="3" applyFont="1" applyFill="1" applyBorder="1" applyAlignment="1">
      <alignment vertical="center" wrapText="1"/>
    </xf>
    <xf numFmtId="0" fontId="73" fillId="0" borderId="0" xfId="3" applyFont="1" applyFill="1"/>
    <xf numFmtId="166" fontId="116" fillId="6" borderId="2" xfId="3" applyNumberFormat="1" applyFont="1" applyFill="1" applyBorder="1" applyAlignment="1">
      <alignment horizontal="center" vertical="center" wrapText="1"/>
    </xf>
    <xf numFmtId="166" fontId="113" fillId="0" borderId="28" xfId="0" applyNumberFormat="1" applyFont="1" applyFill="1" applyBorder="1" applyAlignment="1">
      <alignment horizontal="center" vertical="center" wrapText="1"/>
    </xf>
    <xf numFmtId="0" fontId="117" fillId="6" borderId="3" xfId="3" applyFont="1" applyFill="1" applyBorder="1" applyAlignment="1">
      <alignment vertical="center" wrapText="1"/>
    </xf>
    <xf numFmtId="166" fontId="117" fillId="6" borderId="5" xfId="3" applyNumberFormat="1" applyFont="1" applyFill="1" applyBorder="1" applyAlignment="1">
      <alignment horizontal="center" vertical="center" wrapText="1"/>
    </xf>
    <xf numFmtId="0" fontId="117" fillId="6" borderId="1" xfId="4" applyFont="1" applyFill="1" applyBorder="1" applyAlignment="1">
      <alignment horizontal="left" vertical="center" wrapText="1"/>
    </xf>
    <xf numFmtId="10" fontId="117" fillId="6" borderId="1" xfId="7" applyNumberFormat="1" applyFont="1" applyFill="1" applyBorder="1" applyAlignment="1">
      <alignment horizontal="center" vertical="center" wrapText="1"/>
    </xf>
    <xf numFmtId="0" fontId="117" fillId="6" borderId="1" xfId="4" applyFont="1" applyFill="1" applyBorder="1" applyAlignment="1">
      <alignment horizontal="left" vertical="top" wrapText="1"/>
    </xf>
    <xf numFmtId="0" fontId="121" fillId="8" borderId="0" xfId="3" applyFont="1" applyFill="1" applyBorder="1" applyAlignment="1">
      <alignment horizontal="center" vertical="center" wrapText="1"/>
    </xf>
    <xf numFmtId="0" fontId="122" fillId="0" borderId="0" xfId="3" applyFont="1" applyBorder="1"/>
    <xf numFmtId="0" fontId="123" fillId="0" borderId="0" xfId="0" applyFont="1"/>
    <xf numFmtId="0" fontId="94" fillId="0" borderId="0" xfId="3" applyFont="1" applyBorder="1" applyAlignment="1">
      <alignment horizontal="center"/>
    </xf>
    <xf numFmtId="0" fontId="125" fillId="8" borderId="0" xfId="3" applyFont="1" applyFill="1" applyBorder="1" applyAlignment="1">
      <alignment horizontal="center" vertical="center" wrapText="1"/>
    </xf>
    <xf numFmtId="0" fontId="126" fillId="0" borderId="28" xfId="3" applyFont="1" applyBorder="1" applyAlignment="1">
      <alignment horizontal="right" vertical="center"/>
    </xf>
    <xf numFmtId="166" fontId="126" fillId="0" borderId="28" xfId="3" applyNumberFormat="1" applyFont="1" applyBorder="1" applyAlignment="1">
      <alignment horizontal="center" vertical="center"/>
    </xf>
    <xf numFmtId="0" fontId="126" fillId="0" borderId="28" xfId="3" applyFont="1" applyBorder="1" applyAlignment="1">
      <alignment horizontal="center" vertical="center"/>
    </xf>
    <xf numFmtId="0" fontId="126" fillId="0" borderId="28" xfId="3" applyFont="1" applyFill="1" applyBorder="1" applyAlignment="1">
      <alignment horizontal="center" vertical="center" wrapText="1"/>
    </xf>
    <xf numFmtId="0" fontId="128" fillId="9" borderId="28" xfId="3" applyFont="1" applyFill="1" applyBorder="1" applyAlignment="1">
      <alignment horizontal="center" vertical="center"/>
    </xf>
    <xf numFmtId="0" fontId="127" fillId="8" borderId="0" xfId="3" applyFont="1" applyFill="1" applyBorder="1" applyAlignment="1">
      <alignment horizontal="center" vertical="center" wrapText="1"/>
    </xf>
    <xf numFmtId="0" fontId="94" fillId="8" borderId="0" xfId="3" applyFont="1" applyFill="1" applyBorder="1" applyAlignment="1">
      <alignment horizontal="center" vertical="center" wrapText="1"/>
    </xf>
    <xf numFmtId="166" fontId="126" fillId="0" borderId="29" xfId="3" applyNumberFormat="1" applyFont="1" applyFill="1" applyBorder="1" applyAlignment="1">
      <alignment horizontal="center" vertical="center" wrapText="1"/>
    </xf>
    <xf numFmtId="0" fontId="96" fillId="2" borderId="0" xfId="12" applyFont="1" applyFill="1" applyAlignment="1">
      <alignment horizontal="left"/>
    </xf>
    <xf numFmtId="0" fontId="94" fillId="2" borderId="0" xfId="12" applyFont="1" applyFill="1" applyAlignment="1">
      <alignment horizontal="center"/>
    </xf>
    <xf numFmtId="0" fontId="94" fillId="2" borderId="0" xfId="12" applyFont="1" applyFill="1"/>
    <xf numFmtId="0" fontId="96" fillId="2" borderId="0" xfId="12" applyFont="1" applyFill="1" applyAlignment="1">
      <alignment horizontal="center" vertical="center"/>
    </xf>
    <xf numFmtId="0" fontId="5" fillId="2" borderId="0" xfId="12" applyFill="1" applyAlignment="1">
      <alignment horizontal="center"/>
    </xf>
    <xf numFmtId="0" fontId="4" fillId="2" borderId="0" xfId="13" applyFont="1" applyFill="1" applyBorder="1" applyAlignment="1">
      <alignment horizontal="center" vertical="center"/>
    </xf>
    <xf numFmtId="0" fontId="5" fillId="2" borderId="0" xfId="12" applyFill="1"/>
    <xf numFmtId="0" fontId="129" fillId="0" borderId="1" xfId="14" applyNumberFormat="1" applyFont="1" applyFill="1" applyBorder="1" applyAlignment="1">
      <alignment horizontal="center" vertical="top" wrapText="1"/>
    </xf>
    <xf numFmtId="0" fontId="5" fillId="2" borderId="0" xfId="12" applyFill="1" applyAlignment="1">
      <alignment horizontal="center" vertical="center"/>
    </xf>
    <xf numFmtId="0" fontId="4" fillId="2" borderId="4" xfId="13" applyFont="1" applyFill="1" applyBorder="1" applyAlignment="1">
      <alignment horizontal="center" vertical="center"/>
    </xf>
    <xf numFmtId="37" fontId="5" fillId="2" borderId="1" xfId="13" applyNumberFormat="1" applyFont="1" applyFill="1" applyBorder="1" applyAlignment="1">
      <alignment horizontal="center" vertical="center"/>
    </xf>
    <xf numFmtId="4" fontId="131" fillId="2" borderId="16" xfId="15" applyNumberFormat="1" applyFont="1" applyFill="1" applyBorder="1" applyAlignment="1">
      <alignment horizontal="center"/>
    </xf>
    <xf numFmtId="4" fontId="5" fillId="2" borderId="1" xfId="13" applyNumberFormat="1" applyFont="1" applyFill="1" applyBorder="1" applyAlignment="1">
      <alignment horizontal="center"/>
    </xf>
    <xf numFmtId="4" fontId="131" fillId="2" borderId="1" xfId="15" applyNumberFormat="1" applyFont="1" applyFill="1" applyBorder="1" applyAlignment="1">
      <alignment horizontal="center"/>
    </xf>
    <xf numFmtId="4" fontId="5" fillId="2" borderId="1" xfId="12" applyNumberFormat="1" applyFill="1" applyBorder="1" applyAlignment="1">
      <alignment horizontal="center"/>
    </xf>
    <xf numFmtId="0" fontId="131" fillId="2" borderId="0" xfId="13" applyNumberFormat="1" applyFont="1" applyFill="1" applyBorder="1" applyAlignment="1">
      <alignment horizontal="center" vertical="center" wrapText="1"/>
    </xf>
    <xf numFmtId="0" fontId="131" fillId="2" borderId="35" xfId="13" applyNumberFormat="1" applyFont="1" applyFill="1" applyBorder="1" applyAlignment="1">
      <alignment horizontal="center" vertical="top" wrapText="1"/>
    </xf>
    <xf numFmtId="0" fontId="131" fillId="2" borderId="36" xfId="13" applyNumberFormat="1" applyFont="1" applyFill="1" applyBorder="1" applyAlignment="1">
      <alignment horizontal="center" vertical="top" wrapText="1"/>
    </xf>
    <xf numFmtId="0" fontId="131" fillId="2" borderId="13" xfId="14" applyNumberFormat="1" applyFont="1" applyFill="1" applyBorder="1" applyAlignment="1">
      <alignment horizontal="center" vertical="top" wrapText="1"/>
    </xf>
    <xf numFmtId="0" fontId="131" fillId="2" borderId="1" xfId="14" applyNumberFormat="1" applyFont="1" applyFill="1" applyBorder="1" applyAlignment="1">
      <alignment horizontal="center" vertical="top" wrapText="1"/>
    </xf>
    <xf numFmtId="37" fontId="5" fillId="8" borderId="5" xfId="13" applyNumberFormat="1" applyFont="1" applyFill="1" applyBorder="1" applyAlignment="1">
      <alignment horizontal="center" vertical="center"/>
    </xf>
    <xf numFmtId="4" fontId="131" fillId="8" borderId="18" xfId="15" applyNumberFormat="1" applyFont="1" applyFill="1" applyBorder="1" applyAlignment="1">
      <alignment horizontal="center"/>
    </xf>
    <xf numFmtId="4" fontId="5" fillId="8" borderId="5" xfId="13" applyNumberFormat="1" applyFont="1" applyFill="1" applyBorder="1" applyAlignment="1">
      <alignment horizontal="center"/>
    </xf>
    <xf numFmtId="4" fontId="131" fillId="8" borderId="5" xfId="15" applyNumberFormat="1" applyFont="1" applyFill="1" applyBorder="1" applyAlignment="1">
      <alignment horizontal="center"/>
    </xf>
    <xf numFmtId="4" fontId="5" fillId="8" borderId="5" xfId="12" applyNumberFormat="1" applyFill="1" applyBorder="1" applyAlignment="1">
      <alignment horizontal="center"/>
    </xf>
    <xf numFmtId="37" fontId="5" fillId="8" borderId="18" xfId="13" applyNumberFormat="1" applyFont="1" applyFill="1" applyBorder="1" applyAlignment="1">
      <alignment horizontal="center" vertical="center"/>
    </xf>
    <xf numFmtId="4" fontId="131" fillId="7" borderId="37" xfId="15" applyNumberFormat="1" applyFont="1" applyFill="1" applyBorder="1" applyAlignment="1">
      <alignment horizontal="center"/>
    </xf>
    <xf numFmtId="4" fontId="5" fillId="7" borderId="38" xfId="13" applyNumberFormat="1" applyFont="1" applyFill="1" applyBorder="1" applyAlignment="1">
      <alignment horizontal="center"/>
    </xf>
    <xf numFmtId="37" fontId="5" fillId="8" borderId="4" xfId="13" applyNumberFormat="1" applyFont="1" applyFill="1" applyBorder="1" applyAlignment="1">
      <alignment horizontal="center" vertical="center"/>
    </xf>
    <xf numFmtId="4" fontId="131" fillId="8" borderId="0" xfId="15" applyNumberFormat="1" applyFont="1" applyFill="1" applyBorder="1" applyAlignment="1">
      <alignment horizontal="center"/>
    </xf>
    <xf numFmtId="4" fontId="5" fillId="8" borderId="4" xfId="13" applyNumberFormat="1" applyFont="1" applyFill="1" applyBorder="1" applyAlignment="1">
      <alignment horizontal="center"/>
    </xf>
    <xf numFmtId="4" fontId="131" fillId="8" borderId="4" xfId="15" applyNumberFormat="1" applyFont="1" applyFill="1" applyBorder="1" applyAlignment="1">
      <alignment horizontal="center"/>
    </xf>
    <xf numFmtId="4" fontId="5" fillId="8" borderId="4" xfId="12" applyNumberFormat="1" applyFill="1" applyBorder="1" applyAlignment="1">
      <alignment horizontal="center"/>
    </xf>
    <xf numFmtId="37" fontId="5" fillId="8" borderId="0" xfId="13" applyNumberFormat="1" applyFont="1" applyFill="1" applyBorder="1" applyAlignment="1">
      <alignment horizontal="center" vertical="center"/>
    </xf>
    <xf numFmtId="4" fontId="131" fillId="7" borderId="39" xfId="15" applyNumberFormat="1" applyFont="1" applyFill="1" applyBorder="1" applyAlignment="1">
      <alignment horizontal="center"/>
    </xf>
    <xf numFmtId="4" fontId="5" fillId="7" borderId="40" xfId="13" applyNumberFormat="1" applyFont="1" applyFill="1" applyBorder="1" applyAlignment="1">
      <alignment horizontal="center"/>
    </xf>
    <xf numFmtId="37" fontId="5" fillId="8" borderId="2" xfId="13" applyNumberFormat="1" applyFont="1" applyFill="1" applyBorder="1" applyAlignment="1">
      <alignment horizontal="center" vertical="center"/>
    </xf>
    <xf numFmtId="4" fontId="131" fillId="8" borderId="19" xfId="15" applyNumberFormat="1" applyFont="1" applyFill="1" applyBorder="1" applyAlignment="1">
      <alignment horizontal="center"/>
    </xf>
    <xf numFmtId="4" fontId="5" fillId="8" borderId="2" xfId="13" applyNumberFormat="1" applyFont="1" applyFill="1" applyBorder="1" applyAlignment="1">
      <alignment horizontal="center"/>
    </xf>
    <xf numFmtId="4" fontId="131" fillId="8" borderId="2" xfId="15" applyNumberFormat="1" applyFont="1" applyFill="1" applyBorder="1" applyAlignment="1">
      <alignment horizontal="center"/>
    </xf>
    <xf numFmtId="4" fontId="5" fillId="8" borderId="2" xfId="12" applyNumberFormat="1" applyFill="1" applyBorder="1" applyAlignment="1">
      <alignment horizontal="center"/>
    </xf>
    <xf numFmtId="37" fontId="5" fillId="8" borderId="19" xfId="13" applyNumberFormat="1" applyFont="1" applyFill="1" applyBorder="1" applyAlignment="1">
      <alignment horizontal="center" vertical="center"/>
    </xf>
    <xf numFmtId="4" fontId="131" fillId="7" borderId="33" xfId="15" applyNumberFormat="1" applyFont="1" applyFill="1" applyBorder="1" applyAlignment="1">
      <alignment horizontal="center"/>
    </xf>
    <xf numFmtId="4" fontId="5" fillId="7" borderId="41" xfId="13" applyNumberFormat="1" applyFont="1" applyFill="1" applyBorder="1" applyAlignment="1">
      <alignment horizontal="center"/>
    </xf>
    <xf numFmtId="37" fontId="5" fillId="2" borderId="4" xfId="13" applyNumberFormat="1" applyFont="1" applyFill="1" applyBorder="1" applyAlignment="1">
      <alignment horizontal="center" vertical="center"/>
    </xf>
    <xf numFmtId="4" fontId="131" fillId="2" borderId="0" xfId="15" applyNumberFormat="1" applyFont="1" applyFill="1" applyBorder="1" applyAlignment="1">
      <alignment horizontal="center"/>
    </xf>
    <xf numFmtId="4" fontId="5" fillId="2" borderId="4" xfId="13" applyNumberFormat="1" applyFont="1" applyFill="1" applyBorder="1" applyAlignment="1">
      <alignment horizontal="center"/>
    </xf>
    <xf numFmtId="4" fontId="131" fillId="2" borderId="4" xfId="15" applyNumberFormat="1" applyFont="1" applyFill="1" applyBorder="1" applyAlignment="1">
      <alignment horizontal="center"/>
    </xf>
    <xf numFmtId="4" fontId="5" fillId="2" borderId="4" xfId="12" applyNumberFormat="1" applyFill="1" applyBorder="1" applyAlignment="1">
      <alignment horizontal="center"/>
    </xf>
    <xf numFmtId="37" fontId="5" fillId="2" borderId="18" xfId="13" applyNumberFormat="1" applyFont="1" applyFill="1" applyBorder="1" applyAlignment="1">
      <alignment horizontal="center" vertical="center"/>
    </xf>
    <xf numFmtId="4" fontId="131" fillId="2" borderId="18" xfId="15" applyNumberFormat="1" applyFont="1" applyFill="1" applyBorder="1" applyAlignment="1">
      <alignment horizontal="center"/>
    </xf>
    <xf numFmtId="4" fontId="131" fillId="2" borderId="5" xfId="15" applyNumberFormat="1" applyFont="1" applyFill="1" applyBorder="1" applyAlignment="1">
      <alignment horizontal="center"/>
    </xf>
    <xf numFmtId="37" fontId="5" fillId="2" borderId="0" xfId="13" applyNumberFormat="1" applyFont="1" applyFill="1" applyBorder="1" applyAlignment="1">
      <alignment horizontal="center" vertical="center"/>
    </xf>
    <xf numFmtId="37" fontId="5" fillId="2" borderId="2" xfId="13" applyNumberFormat="1" applyFont="1" applyFill="1" applyBorder="1" applyAlignment="1">
      <alignment horizontal="center" vertical="center"/>
    </xf>
    <xf numFmtId="4" fontId="131" fillId="2" borderId="19" xfId="15" applyNumberFormat="1" applyFont="1" applyFill="1" applyBorder="1" applyAlignment="1">
      <alignment horizontal="center"/>
    </xf>
    <xf numFmtId="4" fontId="5" fillId="2" borderId="2" xfId="13" applyNumberFormat="1" applyFont="1" applyFill="1" applyBorder="1" applyAlignment="1">
      <alignment horizontal="center"/>
    </xf>
    <xf numFmtId="4" fontId="131" fillId="2" borderId="2" xfId="15" applyNumberFormat="1" applyFont="1" applyFill="1" applyBorder="1" applyAlignment="1">
      <alignment horizontal="center"/>
    </xf>
    <xf numFmtId="4" fontId="5" fillId="2" borderId="2" xfId="12" applyNumberFormat="1" applyFill="1" applyBorder="1" applyAlignment="1">
      <alignment horizontal="center"/>
    </xf>
    <xf numFmtId="37" fontId="5" fillId="2" borderId="19" xfId="13" applyNumberFormat="1" applyFont="1" applyFill="1" applyBorder="1" applyAlignment="1">
      <alignment horizontal="center" vertical="center"/>
    </xf>
    <xf numFmtId="37" fontId="5" fillId="8" borderId="22" xfId="13" applyNumberFormat="1" applyFont="1" applyFill="1" applyBorder="1" applyAlignment="1">
      <alignment horizontal="center" vertical="center"/>
    </xf>
    <xf numFmtId="37" fontId="5" fillId="8" borderId="17" xfId="13" applyNumberFormat="1" applyFont="1" applyFill="1" applyBorder="1" applyAlignment="1">
      <alignment horizontal="center" vertical="center"/>
    </xf>
    <xf numFmtId="37" fontId="5" fillId="8" borderId="25" xfId="13" applyNumberFormat="1" applyFont="1" applyFill="1" applyBorder="1" applyAlignment="1">
      <alignment horizontal="center" vertical="center"/>
    </xf>
    <xf numFmtId="37" fontId="5" fillId="2" borderId="22" xfId="13" applyNumberFormat="1" applyFont="1" applyFill="1" applyBorder="1" applyAlignment="1">
      <alignment horizontal="center" vertical="center"/>
    </xf>
    <xf numFmtId="37" fontId="5" fillId="2" borderId="17" xfId="13" applyNumberFormat="1" applyFont="1" applyFill="1" applyBorder="1" applyAlignment="1">
      <alignment horizontal="center" vertical="center"/>
    </xf>
    <xf numFmtId="4" fontId="131" fillId="2" borderId="39" xfId="15" applyNumberFormat="1" applyFont="1" applyFill="1" applyBorder="1" applyAlignment="1">
      <alignment horizontal="center"/>
    </xf>
    <xf numFmtId="4" fontId="5" fillId="2" borderId="40" xfId="13" applyNumberFormat="1" applyFont="1" applyFill="1" applyBorder="1" applyAlignment="1">
      <alignment horizontal="center"/>
    </xf>
    <xf numFmtId="37" fontId="5" fillId="2" borderId="25" xfId="13" applyNumberFormat="1" applyFont="1" applyFill="1" applyBorder="1" applyAlignment="1">
      <alignment horizontal="center" vertical="center"/>
    </xf>
    <xf numFmtId="4" fontId="131" fillId="2" borderId="33" xfId="15" applyNumberFormat="1" applyFont="1" applyFill="1" applyBorder="1" applyAlignment="1">
      <alignment horizontal="center"/>
    </xf>
    <xf numFmtId="4" fontId="5" fillId="2" borderId="41" xfId="13" applyNumberFormat="1" applyFont="1" applyFill="1" applyBorder="1" applyAlignment="1">
      <alignment horizontal="center"/>
    </xf>
    <xf numFmtId="4" fontId="131" fillId="8" borderId="37" xfId="15" applyNumberFormat="1" applyFont="1" applyFill="1" applyBorder="1" applyAlignment="1">
      <alignment horizontal="center"/>
    </xf>
    <xf numFmtId="4" fontId="5" fillId="8" borderId="38" xfId="13" applyNumberFormat="1" applyFont="1" applyFill="1" applyBorder="1" applyAlignment="1">
      <alignment horizontal="center"/>
    </xf>
    <xf numFmtId="4" fontId="131" fillId="8" borderId="39" xfId="15" applyNumberFormat="1" applyFont="1" applyFill="1" applyBorder="1" applyAlignment="1">
      <alignment horizontal="center"/>
    </xf>
    <xf numFmtId="4" fontId="5" fillId="8" borderId="40" xfId="13" applyNumberFormat="1" applyFont="1" applyFill="1" applyBorder="1" applyAlignment="1">
      <alignment horizontal="center"/>
    </xf>
    <xf numFmtId="4" fontId="131" fillId="8" borderId="33" xfId="15" applyNumberFormat="1" applyFont="1" applyFill="1" applyBorder="1" applyAlignment="1">
      <alignment horizontal="center"/>
    </xf>
    <xf numFmtId="4" fontId="5" fillId="8" borderId="41" xfId="13" applyNumberFormat="1" applyFont="1" applyFill="1" applyBorder="1" applyAlignment="1">
      <alignment horizontal="center"/>
    </xf>
    <xf numFmtId="4" fontId="131" fillId="2" borderId="37" xfId="15" applyNumberFormat="1" applyFont="1" applyFill="1" applyBorder="1" applyAlignment="1">
      <alignment horizontal="center"/>
    </xf>
    <xf numFmtId="4" fontId="5" fillId="2" borderId="38" xfId="13" applyNumberFormat="1" applyFont="1" applyFill="1" applyBorder="1" applyAlignment="1">
      <alignment horizontal="center"/>
    </xf>
    <xf numFmtId="37" fontId="99" fillId="8" borderId="22" xfId="13" applyNumberFormat="1" applyFont="1" applyFill="1" applyBorder="1" applyAlignment="1">
      <alignment horizontal="center" vertical="center"/>
    </xf>
    <xf numFmtId="4" fontId="5" fillId="2" borderId="0" xfId="12" applyNumberFormat="1" applyFill="1" applyAlignment="1">
      <alignment horizontal="center"/>
    </xf>
    <xf numFmtId="0" fontId="5" fillId="0" borderId="1" xfId="13" applyFont="1" applyBorder="1"/>
    <xf numFmtId="0" fontId="131" fillId="2" borderId="35" xfId="13" applyNumberFormat="1" applyFont="1" applyFill="1" applyBorder="1" applyAlignment="1">
      <alignment horizontal="center" vertical="center" wrapText="1"/>
    </xf>
    <xf numFmtId="0" fontId="131" fillId="2" borderId="36" xfId="13" applyNumberFormat="1" applyFont="1" applyFill="1" applyBorder="1" applyAlignment="1">
      <alignment horizontal="center" vertical="center" wrapText="1"/>
    </xf>
    <xf numFmtId="0" fontId="131" fillId="2" borderId="13" xfId="14" applyNumberFormat="1" applyFont="1" applyFill="1" applyBorder="1" applyAlignment="1">
      <alignment horizontal="center" vertical="center" wrapText="1"/>
    </xf>
    <xf numFmtId="0" fontId="131" fillId="2" borderId="1" xfId="14" applyNumberFormat="1" applyFont="1" applyFill="1" applyBorder="1" applyAlignment="1">
      <alignment horizontal="center" vertical="center" wrapText="1"/>
    </xf>
    <xf numFmtId="0" fontId="4" fillId="0" borderId="1" xfId="13" applyFont="1" applyFill="1" applyBorder="1"/>
    <xf numFmtId="166" fontId="4" fillId="0" borderId="1" xfId="13" applyNumberFormat="1" applyFont="1" applyFill="1" applyBorder="1" applyAlignment="1">
      <alignment horizontal="center" vertical="center"/>
    </xf>
    <xf numFmtId="0" fontId="4" fillId="0" borderId="3" xfId="13" applyFont="1" applyFill="1" applyBorder="1"/>
    <xf numFmtId="166" fontId="5" fillId="2" borderId="35" xfId="12" applyNumberFormat="1" applyFill="1" applyBorder="1" applyAlignment="1">
      <alignment horizontal="center"/>
    </xf>
    <xf numFmtId="166" fontId="5" fillId="2" borderId="36" xfId="12" applyNumberFormat="1" applyFill="1" applyBorder="1" applyAlignment="1">
      <alignment horizontal="center"/>
    </xf>
    <xf numFmtId="166" fontId="5" fillId="2" borderId="13" xfId="12" applyNumberFormat="1" applyFill="1" applyBorder="1" applyAlignment="1">
      <alignment horizontal="center"/>
    </xf>
    <xf numFmtId="166" fontId="5" fillId="2" borderId="1" xfId="12" applyNumberFormat="1" applyFill="1" applyBorder="1" applyAlignment="1">
      <alignment horizontal="center"/>
    </xf>
    <xf numFmtId="166" fontId="5" fillId="2" borderId="44" xfId="12" applyNumberFormat="1" applyFill="1" applyBorder="1" applyAlignment="1">
      <alignment horizontal="center"/>
    </xf>
    <xf numFmtId="166" fontId="5" fillId="2" borderId="45" xfId="12" applyNumberFormat="1" applyFill="1" applyBorder="1" applyAlignment="1">
      <alignment horizontal="center"/>
    </xf>
    <xf numFmtId="0" fontId="5" fillId="2" borderId="0" xfId="12" applyFill="1" applyAlignment="1">
      <alignment horizontal="left" vertical="center"/>
    </xf>
    <xf numFmtId="0" fontId="4" fillId="2" borderId="0" xfId="12" applyFont="1" applyFill="1" applyAlignment="1">
      <alignment horizontal="center" vertical="center"/>
    </xf>
    <xf numFmtId="166" fontId="4" fillId="0" borderId="46" xfId="15" applyNumberFormat="1" applyFont="1" applyFill="1" applyBorder="1" applyAlignment="1">
      <alignment horizontal="center" vertical="center"/>
    </xf>
    <xf numFmtId="166" fontId="4" fillId="0" borderId="47" xfId="15" applyNumberFormat="1" applyFont="1" applyFill="1" applyBorder="1" applyAlignment="1">
      <alignment horizontal="center" vertical="center"/>
    </xf>
    <xf numFmtId="166" fontId="4" fillId="0" borderId="13" xfId="15" applyNumberFormat="1" applyFont="1" applyFill="1" applyBorder="1" applyAlignment="1">
      <alignment horizontal="center" vertical="center"/>
    </xf>
    <xf numFmtId="166" fontId="132" fillId="2" borderId="0" xfId="12" applyNumberFormat="1" applyFont="1" applyFill="1" applyAlignment="1">
      <alignment horizontal="center"/>
    </xf>
    <xf numFmtId="170" fontId="5" fillId="2" borderId="0" xfId="16" applyNumberFormat="1" applyFont="1" applyFill="1"/>
    <xf numFmtId="0" fontId="134" fillId="0" borderId="0" xfId="18"/>
    <xf numFmtId="0" fontId="136" fillId="0" borderId="0" xfId="20" applyFont="1"/>
    <xf numFmtId="0" fontId="137" fillId="0" borderId="0" xfId="20" applyFont="1" applyAlignment="1">
      <alignment horizontal="center"/>
    </xf>
    <xf numFmtId="0" fontId="5" fillId="0" borderId="0" xfId="20"/>
    <xf numFmtId="0" fontId="137" fillId="2" borderId="1" xfId="20" applyFont="1" applyFill="1" applyBorder="1" applyAlignment="1">
      <alignment horizontal="left"/>
    </xf>
    <xf numFmtId="0" fontId="137" fillId="2" borderId="1" xfId="20" applyFont="1" applyFill="1" applyBorder="1" applyAlignment="1">
      <alignment horizontal="center"/>
    </xf>
    <xf numFmtId="0" fontId="105" fillId="0" borderId="1" xfId="20" applyFont="1" applyBorder="1" applyAlignment="1">
      <alignment horizontal="center" vertical="center"/>
    </xf>
    <xf numFmtId="0" fontId="105" fillId="2" borderId="1" xfId="20" applyFont="1" applyFill="1" applyBorder="1" applyAlignment="1">
      <alignment horizontal="center"/>
    </xf>
    <xf numFmtId="0" fontId="105" fillId="2" borderId="1" xfId="20" applyFont="1" applyFill="1" applyBorder="1" applyAlignment="1">
      <alignment horizontal="center" wrapText="1"/>
    </xf>
    <xf numFmtId="9" fontId="137" fillId="2" borderId="1" xfId="20" applyNumberFormat="1" applyFont="1" applyFill="1" applyBorder="1" applyAlignment="1">
      <alignment horizontal="center" wrapText="1"/>
    </xf>
    <xf numFmtId="8" fontId="137" fillId="2" borderId="1" xfId="20" applyNumberFormat="1" applyFont="1" applyFill="1" applyBorder="1" applyAlignment="1">
      <alignment horizontal="center" wrapText="1"/>
    </xf>
    <xf numFmtId="0" fontId="137" fillId="8" borderId="1" xfId="20" applyFont="1" applyFill="1" applyBorder="1" applyAlignment="1">
      <alignment horizontal="left"/>
    </xf>
    <xf numFmtId="0" fontId="137" fillId="8" borderId="1" xfId="20" applyFont="1" applyFill="1" applyBorder="1" applyAlignment="1">
      <alignment horizontal="center"/>
    </xf>
    <xf numFmtId="8" fontId="137" fillId="8" borderId="1" xfId="20" applyNumberFormat="1" applyFont="1" applyFill="1" applyBorder="1" applyAlignment="1">
      <alignment horizontal="center" wrapText="1"/>
    </xf>
    <xf numFmtId="0" fontId="137" fillId="10" borderId="0" xfId="20" applyFont="1" applyFill="1" applyBorder="1" applyAlignment="1">
      <alignment horizontal="left"/>
    </xf>
    <xf numFmtId="0" fontId="137" fillId="10" borderId="0" xfId="20" applyFont="1" applyFill="1" applyBorder="1" applyAlignment="1">
      <alignment horizontal="center"/>
    </xf>
    <xf numFmtId="7" fontId="137" fillId="10" borderId="0" xfId="20" applyNumberFormat="1" applyFont="1" applyFill="1" applyBorder="1" applyAlignment="1">
      <alignment horizontal="center" wrapText="1"/>
    </xf>
    <xf numFmtId="7" fontId="16" fillId="0" borderId="1" xfId="8" applyNumberFormat="1" applyFont="1" applyFill="1" applyBorder="1" applyAlignment="1">
      <alignment horizontal="center" wrapText="1"/>
    </xf>
    <xf numFmtId="44" fontId="137" fillId="0" borderId="0" xfId="21" applyFont="1" applyBorder="1" applyAlignment="1">
      <alignment horizontal="center"/>
    </xf>
    <xf numFmtId="0" fontId="103" fillId="0" borderId="0" xfId="0" applyFont="1" applyAlignment="1">
      <alignment horizontal="left" vertical="center" wrapText="1"/>
    </xf>
    <xf numFmtId="0" fontId="138" fillId="7" borderId="0" xfId="3" applyFont="1" applyFill="1" applyBorder="1"/>
    <xf numFmtId="0" fontId="139" fillId="7" borderId="0" xfId="3" applyFont="1" applyFill="1" applyBorder="1"/>
    <xf numFmtId="0" fontId="5" fillId="7" borderId="0" xfId="3" applyFill="1" applyBorder="1"/>
    <xf numFmtId="0" fontId="5" fillId="2" borderId="0" xfId="20" applyFill="1"/>
    <xf numFmtId="0" fontId="7" fillId="2" borderId="1" xfId="20" applyNumberFormat="1" applyFont="1" applyFill="1" applyBorder="1" applyAlignment="1" applyProtection="1">
      <alignment horizontal="center" wrapText="1"/>
    </xf>
    <xf numFmtId="0" fontId="7" fillId="2" borderId="1" xfId="20" applyNumberFormat="1" applyFont="1" applyFill="1" applyBorder="1" applyAlignment="1" applyProtection="1">
      <alignment horizontal="center"/>
    </xf>
    <xf numFmtId="8" fontId="6" fillId="2" borderId="1" xfId="20" applyNumberFormat="1" applyFont="1" applyFill="1" applyBorder="1" applyAlignment="1" applyProtection="1">
      <alignment horizontal="center"/>
    </xf>
    <xf numFmtId="0" fontId="5" fillId="2" borderId="0" xfId="20" applyFill="1" applyBorder="1"/>
    <xf numFmtId="0" fontId="8" fillId="2" borderId="5" xfId="20" applyNumberFormat="1" applyFont="1" applyFill="1" applyBorder="1" applyAlignment="1" applyProtection="1">
      <alignment horizontal="center"/>
    </xf>
    <xf numFmtId="0" fontId="8" fillId="2" borderId="4" xfId="20" applyNumberFormat="1" applyFont="1" applyFill="1" applyBorder="1" applyAlignment="1" applyProtection="1">
      <alignment horizontal="center"/>
    </xf>
    <xf numFmtId="0" fontId="8" fillId="2" borderId="2" xfId="20" applyNumberFormat="1" applyFont="1" applyFill="1" applyBorder="1" applyAlignment="1" applyProtection="1">
      <alignment horizontal="center"/>
    </xf>
    <xf numFmtId="0" fontId="8" fillId="2" borderId="0" xfId="20" applyFont="1" applyFill="1" applyBorder="1" applyProtection="1"/>
    <xf numFmtId="8" fontId="6" fillId="2" borderId="0" xfId="20" applyNumberFormat="1" applyFont="1" applyFill="1" applyBorder="1" applyAlignment="1" applyProtection="1"/>
    <xf numFmtId="0" fontId="7" fillId="2" borderId="0" xfId="20" applyFont="1" applyFill="1" applyBorder="1" applyProtection="1"/>
    <xf numFmtId="0" fontId="6" fillId="2" borderId="0" xfId="20" applyFont="1" applyFill="1" applyBorder="1"/>
    <xf numFmtId="0" fontId="137" fillId="0" borderId="1" xfId="20" applyFont="1" applyFill="1" applyBorder="1" applyAlignment="1">
      <alignment horizontal="left"/>
    </xf>
    <xf numFmtId="0" fontId="137" fillId="0" borderId="1" xfId="20" applyFont="1" applyFill="1" applyBorder="1" applyAlignment="1">
      <alignment horizontal="center"/>
    </xf>
    <xf numFmtId="7" fontId="137" fillId="0" borderId="1" xfId="20" applyNumberFormat="1" applyFont="1" applyFill="1" applyBorder="1" applyAlignment="1">
      <alignment horizontal="center"/>
    </xf>
    <xf numFmtId="7" fontId="137" fillId="0" borderId="1" xfId="20" applyNumberFormat="1" applyFont="1" applyFill="1" applyBorder="1" applyAlignment="1">
      <alignment horizontal="center" wrapText="1"/>
    </xf>
    <xf numFmtId="0" fontId="137" fillId="0" borderId="1" xfId="20" applyFont="1" applyFill="1" applyBorder="1" applyAlignment="1">
      <alignment horizontal="left" vertical="center"/>
    </xf>
    <xf numFmtId="7" fontId="4" fillId="0" borderId="1" xfId="8" applyNumberFormat="1" applyFont="1" applyFill="1" applyBorder="1" applyAlignment="1">
      <alignment horizontal="center" wrapText="1"/>
    </xf>
    <xf numFmtId="7" fontId="137" fillId="0" borderId="1" xfId="8" applyNumberFormat="1" applyFont="1" applyFill="1" applyBorder="1" applyAlignment="1">
      <alignment horizontal="center" wrapText="1"/>
    </xf>
    <xf numFmtId="7" fontId="103" fillId="0" borderId="1" xfId="8" applyNumberFormat="1" applyFont="1" applyFill="1" applyBorder="1" applyAlignment="1">
      <alignment horizontal="center" wrapText="1"/>
    </xf>
    <xf numFmtId="7" fontId="103" fillId="0" borderId="1" xfId="8" quotePrefix="1" applyNumberFormat="1" applyFont="1" applyFill="1" applyBorder="1" applyAlignment="1">
      <alignment horizontal="center" wrapText="1"/>
    </xf>
    <xf numFmtId="10" fontId="103" fillId="0" borderId="1" xfId="8" applyNumberFormat="1" applyFont="1" applyFill="1" applyBorder="1" applyAlignment="1">
      <alignment horizontal="center" wrapText="1"/>
    </xf>
    <xf numFmtId="0" fontId="103" fillId="0" borderId="1" xfId="20" applyFont="1" applyFill="1" applyBorder="1" applyAlignment="1">
      <alignment horizontal="left" vertical="center" wrapText="1"/>
    </xf>
    <xf numFmtId="0" fontId="137" fillId="0" borderId="3" xfId="20" applyFont="1" applyFill="1" applyBorder="1" applyAlignment="1">
      <alignment horizontal="center"/>
    </xf>
    <xf numFmtId="0" fontId="5" fillId="0" borderId="0" xfId="20" applyFill="1"/>
    <xf numFmtId="0" fontId="16" fillId="0" borderId="0" xfId="20" applyFont="1" applyFill="1" applyBorder="1" applyAlignment="1">
      <alignment horizontal="left"/>
    </xf>
    <xf numFmtId="0" fontId="137" fillId="0" borderId="0" xfId="20" applyFont="1" applyFill="1" applyBorder="1" applyAlignment="1">
      <alignment horizontal="center"/>
    </xf>
    <xf numFmtId="9" fontId="137" fillId="0" borderId="1" xfId="20" applyNumberFormat="1" applyFont="1" applyFill="1" applyBorder="1" applyAlignment="1">
      <alignment horizontal="center"/>
    </xf>
    <xf numFmtId="0" fontId="105" fillId="2" borderId="0" xfId="0" applyFont="1" applyFill="1" applyBorder="1" applyAlignment="1">
      <alignment wrapText="1"/>
    </xf>
    <xf numFmtId="0" fontId="142" fillId="2" borderId="0" xfId="0" applyFont="1" applyFill="1" applyBorder="1" applyAlignment="1">
      <alignment horizontal="center"/>
    </xf>
    <xf numFmtId="0" fontId="142" fillId="2" borderId="0" xfId="0" applyFont="1" applyFill="1" applyAlignment="1">
      <alignment horizontal="center"/>
    </xf>
    <xf numFmtId="171" fontId="142" fillId="2" borderId="0" xfId="0" applyNumberFormat="1" applyFont="1" applyFill="1" applyAlignment="1">
      <alignment horizontal="center"/>
    </xf>
    <xf numFmtId="0" fontId="142" fillId="2" borderId="0" xfId="0" applyFont="1" applyFill="1" applyAlignment="1">
      <alignment horizontal="center" wrapText="1"/>
    </xf>
    <xf numFmtId="0" fontId="103" fillId="2" borderId="0" xfId="0" applyFont="1" applyFill="1"/>
    <xf numFmtId="0" fontId="103" fillId="0" borderId="0" xfId="0" applyFont="1"/>
    <xf numFmtId="0" fontId="143" fillId="2" borderId="51" xfId="0" applyFont="1" applyFill="1" applyBorder="1" applyAlignment="1">
      <alignment horizontal="left"/>
    </xf>
    <xf numFmtId="0" fontId="144" fillId="0" borderId="52" xfId="0" applyFont="1" applyBorder="1" applyAlignment="1">
      <alignment horizontal="center"/>
    </xf>
    <xf numFmtId="0" fontId="143" fillId="2" borderId="51" xfId="0" applyFont="1" applyFill="1" applyBorder="1" applyAlignment="1">
      <alignment horizontal="center"/>
    </xf>
    <xf numFmtId="0" fontId="143" fillId="2" borderId="53" xfId="0" applyFont="1" applyFill="1" applyBorder="1" applyAlignment="1">
      <alignment horizontal="left"/>
    </xf>
    <xf numFmtId="15" fontId="144" fillId="0" borderId="28" xfId="0" applyNumberFormat="1" applyFont="1" applyBorder="1" applyAlignment="1">
      <alignment horizontal="center"/>
    </xf>
    <xf numFmtId="0" fontId="143" fillId="2" borderId="53" xfId="0" applyFont="1" applyFill="1" applyBorder="1" applyAlignment="1">
      <alignment horizontal="center"/>
    </xf>
    <xf numFmtId="0" fontId="144" fillId="0" borderId="28" xfId="0" applyFont="1" applyBorder="1" applyAlignment="1">
      <alignment horizontal="center"/>
    </xf>
    <xf numFmtId="0" fontId="103" fillId="2" borderId="0" xfId="0" applyFont="1" applyFill="1" applyAlignment="1">
      <alignment horizontal="center"/>
    </xf>
    <xf numFmtId="0" fontId="143" fillId="2" borderId="54" xfId="0" applyFont="1" applyFill="1" applyBorder="1" applyAlignment="1">
      <alignment horizontal="left"/>
    </xf>
    <xf numFmtId="0" fontId="143" fillId="2" borderId="54" xfId="0" applyFont="1" applyFill="1" applyBorder="1" applyAlignment="1">
      <alignment horizontal="center"/>
    </xf>
    <xf numFmtId="0" fontId="103" fillId="2" borderId="0" xfId="0" applyFont="1" applyFill="1" applyAlignment="1">
      <alignment horizontal="left"/>
    </xf>
    <xf numFmtId="0" fontId="143" fillId="2" borderId="0" xfId="0" applyFont="1" applyFill="1" applyAlignment="1">
      <alignment horizontal="center"/>
    </xf>
    <xf numFmtId="0" fontId="16" fillId="2" borderId="0" xfId="0" applyFont="1" applyFill="1" applyAlignment="1">
      <alignment horizontal="left"/>
    </xf>
    <xf numFmtId="0" fontId="16" fillId="2" borderId="0" xfId="0" applyFont="1" applyFill="1" applyAlignment="1">
      <alignment horizontal="center"/>
    </xf>
    <xf numFmtId="171" fontId="16" fillId="2" borderId="0" xfId="0" applyNumberFormat="1" applyFont="1" applyFill="1" applyAlignment="1">
      <alignment horizontal="center"/>
    </xf>
    <xf numFmtId="0" fontId="146" fillId="2" borderId="55" xfId="0" applyFont="1" applyFill="1" applyBorder="1" applyAlignment="1">
      <alignment horizontal="center" wrapText="1"/>
    </xf>
    <xf numFmtId="44" fontId="149" fillId="13" borderId="0" xfId="0" applyNumberFormat="1" applyFont="1" applyFill="1" applyBorder="1" applyAlignment="1"/>
    <xf numFmtId="44" fontId="150" fillId="13" borderId="0" xfId="0" applyNumberFormat="1" applyFont="1" applyFill="1" applyBorder="1" applyAlignment="1"/>
    <xf numFmtId="0" fontId="150" fillId="13" borderId="0" xfId="0" applyFont="1" applyFill="1" applyBorder="1" applyAlignment="1"/>
    <xf numFmtId="43" fontId="149" fillId="13" borderId="0" xfId="0" applyNumberFormat="1" applyFont="1" applyFill="1" applyBorder="1" applyAlignment="1"/>
    <xf numFmtId="43" fontId="149" fillId="13" borderId="0" xfId="0" applyNumberFormat="1" applyFont="1" applyFill="1" applyBorder="1" applyAlignment="1">
      <alignment horizontal="left"/>
    </xf>
    <xf numFmtId="43" fontId="150" fillId="13" borderId="0" xfId="0" applyNumberFormat="1" applyFont="1" applyFill="1" applyBorder="1" applyAlignment="1"/>
    <xf numFmtId="49" fontId="149" fillId="13" borderId="0" xfId="0" applyNumberFormat="1" applyFont="1" applyFill="1" applyBorder="1" applyAlignment="1">
      <alignment horizontal="left"/>
    </xf>
    <xf numFmtId="43" fontId="151" fillId="13" borderId="0" xfId="0" applyNumberFormat="1" applyFont="1" applyFill="1" applyBorder="1" applyAlignment="1"/>
    <xf numFmtId="0" fontId="149" fillId="13" borderId="0" xfId="0" applyFont="1" applyFill="1" applyBorder="1" applyAlignment="1"/>
    <xf numFmtId="0" fontId="147" fillId="8" borderId="55" xfId="0" applyFont="1" applyFill="1" applyBorder="1"/>
    <xf numFmtId="0" fontId="97" fillId="8" borderId="55" xfId="0" applyFont="1" applyFill="1" applyBorder="1"/>
    <xf numFmtId="0" fontId="103" fillId="13" borderId="0" xfId="0" applyFont="1" applyFill="1"/>
    <xf numFmtId="0" fontId="153" fillId="14" borderId="0" xfId="0" applyFont="1" applyFill="1" applyBorder="1" applyAlignment="1">
      <alignment horizontal="center"/>
    </xf>
    <xf numFmtId="0" fontId="97" fillId="13" borderId="0" xfId="0" applyFont="1" applyFill="1" applyBorder="1" applyAlignment="1">
      <alignment horizontal="center"/>
    </xf>
    <xf numFmtId="44" fontId="147" fillId="13" borderId="0" xfId="0" applyNumberFormat="1" applyFont="1" applyFill="1" applyBorder="1" applyAlignment="1">
      <alignment horizontal="right"/>
    </xf>
    <xf numFmtId="0" fontId="151" fillId="13" borderId="49" xfId="0" applyNumberFormat="1" applyFont="1" applyFill="1" applyBorder="1" applyAlignment="1">
      <alignment horizontal="center"/>
    </xf>
    <xf numFmtId="0" fontId="151" fillId="13" borderId="0" xfId="0" applyNumberFormat="1" applyFont="1" applyFill="1" applyBorder="1" applyAlignment="1">
      <alignment horizontal="center"/>
    </xf>
    <xf numFmtId="0" fontId="151" fillId="13" borderId="0" xfId="0" applyNumberFormat="1" applyFont="1" applyFill="1" applyBorder="1" applyAlignment="1"/>
    <xf numFmtId="0" fontId="149" fillId="13" borderId="0" xfId="0" applyFont="1" applyFill="1" applyBorder="1" applyAlignment="1">
      <alignment horizontal="right"/>
    </xf>
    <xf numFmtId="4" fontId="103" fillId="13" borderId="0" xfId="0" applyNumberFormat="1" applyFont="1" applyFill="1" applyAlignment="1">
      <alignment horizontal="center"/>
    </xf>
    <xf numFmtId="4" fontId="103" fillId="13" borderId="0" xfId="0" applyNumberFormat="1" applyFont="1" applyFill="1" applyBorder="1" applyAlignment="1">
      <alignment horizontal="center"/>
    </xf>
    <xf numFmtId="49" fontId="103" fillId="13" borderId="0" xfId="0" applyNumberFormat="1" applyFont="1" applyFill="1" applyAlignment="1">
      <alignment horizontal="right"/>
    </xf>
    <xf numFmtId="172" fontId="149" fillId="13" borderId="0" xfId="0" applyNumberFormat="1" applyFont="1" applyFill="1" applyBorder="1" applyAlignment="1">
      <alignment horizontal="right"/>
    </xf>
    <xf numFmtId="172" fontId="16" fillId="13" borderId="0" xfId="0" applyNumberFormat="1" applyFont="1" applyFill="1"/>
    <xf numFmtId="4" fontId="103" fillId="13" borderId="0" xfId="0" applyNumberFormat="1" applyFont="1" applyFill="1"/>
    <xf numFmtId="2" fontId="103" fillId="13" borderId="0" xfId="0" applyNumberFormat="1" applyFont="1" applyFill="1" applyBorder="1" applyAlignment="1">
      <alignment horizontal="center"/>
    </xf>
    <xf numFmtId="0" fontId="103" fillId="13" borderId="0" xfId="0" applyFont="1" applyFill="1" applyBorder="1"/>
    <xf numFmtId="49" fontId="103" fillId="13" borderId="0" xfId="0" applyNumberFormat="1" applyFont="1" applyFill="1" applyBorder="1"/>
    <xf numFmtId="49" fontId="146" fillId="13" borderId="0" xfId="0" applyNumberFormat="1" applyFont="1" applyFill="1" applyBorder="1" applyAlignment="1">
      <alignment horizontal="right"/>
    </xf>
    <xf numFmtId="2" fontId="103" fillId="13" borderId="0" xfId="0" applyNumberFormat="1" applyFont="1" applyFill="1" applyBorder="1" applyAlignment="1">
      <alignment horizontal="right"/>
    </xf>
    <xf numFmtId="172" fontId="16" fillId="13" borderId="0" xfId="0" applyNumberFormat="1" applyFont="1" applyFill="1" applyAlignment="1">
      <alignment horizontal="right"/>
    </xf>
    <xf numFmtId="0" fontId="103" fillId="13" borderId="0" xfId="0" applyFont="1" applyFill="1" applyBorder="1" applyAlignment="1">
      <alignment horizontal="center"/>
    </xf>
    <xf numFmtId="49" fontId="16" fillId="13" borderId="0" xfId="0" applyNumberFormat="1" applyFont="1" applyFill="1" applyAlignment="1">
      <alignment horizontal="right"/>
    </xf>
    <xf numFmtId="0" fontId="154" fillId="13" borderId="0" xfId="0" applyFont="1" applyFill="1"/>
    <xf numFmtId="4" fontId="154" fillId="13" borderId="0" xfId="0" applyNumberFormat="1" applyFont="1" applyFill="1" applyAlignment="1">
      <alignment horizontal="center"/>
    </xf>
    <xf numFmtId="4" fontId="103" fillId="0" borderId="0" xfId="0" applyNumberFormat="1" applyFont="1" applyAlignment="1">
      <alignment horizontal="center"/>
    </xf>
    <xf numFmtId="4" fontId="103" fillId="0" borderId="0" xfId="0" applyNumberFormat="1" applyFont="1" applyBorder="1" applyAlignment="1">
      <alignment horizontal="center"/>
    </xf>
    <xf numFmtId="0" fontId="103" fillId="0" borderId="0" xfId="0" applyFont="1" applyBorder="1"/>
    <xf numFmtId="0" fontId="97" fillId="13" borderId="56" xfId="0" applyFont="1" applyFill="1" applyBorder="1" applyAlignment="1">
      <alignment horizontal="center"/>
    </xf>
    <xf numFmtId="49" fontId="151" fillId="13" borderId="49" xfId="0" applyNumberFormat="1" applyFont="1" applyFill="1" applyBorder="1" applyAlignment="1">
      <alignment horizontal="center"/>
    </xf>
    <xf numFmtId="173" fontId="149" fillId="13" borderId="0" xfId="0" applyNumberFormat="1" applyFont="1" applyFill="1" applyBorder="1" applyAlignment="1">
      <alignment horizontal="right"/>
    </xf>
    <xf numFmtId="173" fontId="16" fillId="13" borderId="0" xfId="0" applyNumberFormat="1" applyFont="1" applyFill="1"/>
    <xf numFmtId="0" fontId="97" fillId="13" borderId="0" xfId="0" applyFont="1" applyFill="1" applyBorder="1"/>
    <xf numFmtId="173" fontId="16" fillId="13" borderId="0" xfId="0" applyNumberFormat="1" applyFont="1" applyFill="1" applyAlignment="1">
      <alignment horizontal="right"/>
    </xf>
    <xf numFmtId="0" fontId="152" fillId="13" borderId="0" xfId="0" applyFont="1" applyFill="1" applyBorder="1" applyAlignment="1">
      <alignment horizontal="center"/>
    </xf>
    <xf numFmtId="0" fontId="152" fillId="0" borderId="0" xfId="0" applyFont="1" applyFill="1" applyBorder="1" applyAlignment="1">
      <alignment horizontal="center"/>
    </xf>
    <xf numFmtId="0" fontId="88" fillId="13" borderId="0" xfId="22" applyNumberFormat="1" applyFont="1" applyFill="1"/>
    <xf numFmtId="0" fontId="158" fillId="13" borderId="0" xfId="22" applyNumberFormat="1" applyFont="1" applyFill="1" applyAlignment="1">
      <alignment horizontal="center"/>
    </xf>
    <xf numFmtId="0" fontId="159" fillId="13" borderId="0" xfId="22" applyNumberFormat="1" applyFont="1" applyFill="1" applyAlignment="1">
      <alignment horizontal="center"/>
    </xf>
    <xf numFmtId="0" fontId="88" fillId="13" borderId="0" xfId="0" applyFont="1" applyFill="1" applyAlignment="1">
      <alignment horizontal="center"/>
    </xf>
    <xf numFmtId="0" fontId="147" fillId="18" borderId="48" xfId="22" applyNumberFormat="1" applyFont="1" applyFill="1" applyBorder="1" applyAlignment="1">
      <alignment horizontal="center"/>
    </xf>
    <xf numFmtId="0" fontId="147" fillId="18" borderId="57" xfId="22" applyNumberFormat="1" applyFont="1" applyFill="1" applyBorder="1" applyAlignment="1">
      <alignment horizontal="center"/>
    </xf>
    <xf numFmtId="0" fontId="147" fillId="18" borderId="57" xfId="22" applyNumberFormat="1" applyFont="1" applyFill="1" applyBorder="1" applyAlignment="1">
      <alignment horizontal="center" wrapText="1"/>
    </xf>
    <xf numFmtId="0" fontId="88" fillId="13" borderId="2" xfId="22" applyNumberFormat="1" applyFont="1" applyFill="1" applyBorder="1"/>
    <xf numFmtId="0" fontId="88" fillId="13" borderId="2" xfId="22" applyNumberFormat="1" applyFont="1" applyFill="1" applyBorder="1" applyAlignment="1">
      <alignment horizontal="center"/>
    </xf>
    <xf numFmtId="0" fontId="159" fillId="13" borderId="2" xfId="22" applyNumberFormat="1" applyFont="1" applyFill="1" applyBorder="1" applyAlignment="1">
      <alignment horizontal="center"/>
    </xf>
    <xf numFmtId="0" fontId="88" fillId="13" borderId="1" xfId="22" applyNumberFormat="1" applyFont="1" applyFill="1" applyBorder="1"/>
    <xf numFmtId="0" fontId="159" fillId="13" borderId="1" xfId="22" applyNumberFormat="1" applyFont="1" applyFill="1" applyBorder="1" applyAlignment="1">
      <alignment horizontal="center"/>
    </xf>
    <xf numFmtId="0" fontId="88" fillId="13" borderId="1" xfId="0" applyNumberFormat="1" applyFont="1" applyFill="1" applyBorder="1" applyAlignment="1">
      <alignment horizontal="center"/>
    </xf>
    <xf numFmtId="0" fontId="88" fillId="13" borderId="1" xfId="0" applyFont="1" applyFill="1" applyBorder="1" applyAlignment="1">
      <alignment horizontal="center"/>
    </xf>
    <xf numFmtId="0" fontId="88" fillId="13" borderId="1" xfId="0" applyFont="1" applyFill="1" applyBorder="1"/>
    <xf numFmtId="0" fontId="88" fillId="13" borderId="1" xfId="0" applyFont="1" applyFill="1" applyBorder="1" applyAlignment="1">
      <alignment horizontal="left"/>
    </xf>
    <xf numFmtId="0" fontId="88" fillId="13" borderId="1" xfId="0" quotePrefix="1" applyNumberFormat="1" applyFont="1" applyFill="1" applyBorder="1" applyAlignment="1">
      <alignment horizontal="center"/>
    </xf>
    <xf numFmtId="0" fontId="88" fillId="0" borderId="0" xfId="0" applyFont="1"/>
    <xf numFmtId="0" fontId="88" fillId="0" borderId="0" xfId="0" applyFont="1" applyAlignment="1">
      <alignment horizontal="center"/>
    </xf>
    <xf numFmtId="49" fontId="149" fillId="13" borderId="0" xfId="0" applyNumberFormat="1" applyFont="1" applyFill="1" applyBorder="1" applyAlignment="1"/>
    <xf numFmtId="2" fontId="149" fillId="13" borderId="0" xfId="0" applyNumberFormat="1" applyFont="1" applyFill="1" applyBorder="1" applyAlignment="1">
      <alignment horizontal="left"/>
    </xf>
    <xf numFmtId="0" fontId="153" fillId="14" borderId="55" xfId="0" applyFont="1" applyFill="1" applyBorder="1"/>
    <xf numFmtId="0" fontId="97" fillId="14" borderId="55" xfId="0" applyFont="1" applyFill="1" applyBorder="1"/>
    <xf numFmtId="0" fontId="152" fillId="19" borderId="55" xfId="0" applyFont="1" applyFill="1" applyBorder="1" applyAlignment="1">
      <alignment horizontal="centerContinuous"/>
    </xf>
    <xf numFmtId="44" fontId="149" fillId="13" borderId="0" xfId="0" applyNumberFormat="1" applyFont="1" applyFill="1" applyBorder="1" applyAlignment="1">
      <alignment horizontal="right"/>
    </xf>
    <xf numFmtId="173" fontId="154" fillId="13" borderId="0" xfId="0" applyNumberFormat="1" applyFont="1" applyFill="1"/>
    <xf numFmtId="0" fontId="153" fillId="21" borderId="55" xfId="0" applyFont="1" applyFill="1" applyBorder="1"/>
    <xf numFmtId="0" fontId="97" fillId="21" borderId="55" xfId="0" applyFont="1" applyFill="1" applyBorder="1"/>
    <xf numFmtId="0" fontId="152" fillId="20" borderId="55" xfId="0" applyFont="1" applyFill="1" applyBorder="1" applyAlignment="1">
      <alignment horizontal="centerContinuous"/>
    </xf>
    <xf numFmtId="0" fontId="153" fillId="23" borderId="55" xfId="0" applyFont="1" applyFill="1" applyBorder="1"/>
    <xf numFmtId="0" fontId="97" fillId="23" borderId="55" xfId="0" applyFont="1" applyFill="1" applyBorder="1"/>
    <xf numFmtId="49" fontId="103" fillId="13" borderId="0" xfId="0" applyNumberFormat="1" applyFont="1" applyFill="1"/>
    <xf numFmtId="2" fontId="103" fillId="13" borderId="0" xfId="0" applyNumberFormat="1" applyFont="1" applyFill="1" applyAlignment="1">
      <alignment horizontal="center"/>
    </xf>
    <xf numFmtId="0" fontId="16" fillId="13" borderId="0" xfId="0" applyFont="1" applyFill="1" applyAlignment="1">
      <alignment horizontal="right"/>
    </xf>
    <xf numFmtId="2" fontId="103" fillId="13" borderId="0" xfId="0" applyNumberFormat="1" applyFont="1" applyFill="1" applyAlignment="1">
      <alignment horizontal="right"/>
    </xf>
    <xf numFmtId="2" fontId="103" fillId="0" borderId="0" xfId="0" applyNumberFormat="1" applyFont="1" applyFill="1" applyAlignment="1">
      <alignment horizontal="center"/>
    </xf>
    <xf numFmtId="2" fontId="103" fillId="0" borderId="0" xfId="0" applyNumberFormat="1" applyFont="1" applyFill="1" applyAlignment="1">
      <alignment horizontal="right"/>
    </xf>
    <xf numFmtId="2" fontId="103" fillId="0" borderId="0" xfId="0" applyNumberFormat="1" applyFont="1" applyFill="1"/>
    <xf numFmtId="0" fontId="103" fillId="0" borderId="0" xfId="0" applyFont="1" applyFill="1"/>
    <xf numFmtId="0" fontId="151" fillId="13" borderId="49" xfId="0" applyFont="1" applyFill="1" applyBorder="1" applyAlignment="1">
      <alignment horizontal="center"/>
    </xf>
    <xf numFmtId="0" fontId="151" fillId="13" borderId="0" xfId="0" applyFont="1" applyFill="1" applyBorder="1" applyAlignment="1">
      <alignment horizontal="center"/>
    </xf>
    <xf numFmtId="0" fontId="103" fillId="0" borderId="0" xfId="0" applyFont="1" applyFill="1" applyBorder="1"/>
    <xf numFmtId="0" fontId="2" fillId="7" borderId="0" xfId="23" applyFill="1"/>
    <xf numFmtId="0" fontId="2" fillId="0" borderId="0" xfId="23"/>
    <xf numFmtId="0" fontId="160" fillId="0" borderId="0" xfId="0" applyFont="1"/>
    <xf numFmtId="0" fontId="160" fillId="24" borderId="1" xfId="0" applyFont="1" applyFill="1" applyBorder="1" applyAlignment="1">
      <alignment vertical="center"/>
    </xf>
    <xf numFmtId="0" fontId="0" fillId="0" borderId="1" xfId="0" applyBorder="1"/>
    <xf numFmtId="0" fontId="102" fillId="0" borderId="0" xfId="24" applyFont="1" applyAlignment="1"/>
    <xf numFmtId="0" fontId="1" fillId="0" borderId="0" xfId="24"/>
    <xf numFmtId="0" fontId="96" fillId="0" borderId="61" xfId="24" applyFont="1" applyBorder="1" applyAlignment="1">
      <alignment horizontal="center" wrapText="1"/>
    </xf>
    <xf numFmtId="0" fontId="96" fillId="0" borderId="62" xfId="24" applyFont="1" applyBorder="1" applyAlignment="1">
      <alignment horizontal="center" wrapText="1"/>
    </xf>
    <xf numFmtId="0" fontId="96" fillId="0" borderId="63" xfId="24" applyFont="1" applyBorder="1" applyAlignment="1">
      <alignment horizontal="center" wrapText="1"/>
    </xf>
    <xf numFmtId="0" fontId="1" fillId="25" borderId="65" xfId="24" applyFill="1" applyBorder="1" applyAlignment="1" applyProtection="1">
      <alignment horizontal="center"/>
      <protection locked="0"/>
    </xf>
    <xf numFmtId="0" fontId="1" fillId="25" borderId="66" xfId="24" applyFill="1" applyBorder="1" applyAlignment="1" applyProtection="1">
      <alignment horizontal="center"/>
      <protection locked="0"/>
    </xf>
    <xf numFmtId="0" fontId="1" fillId="25" borderId="67" xfId="24" applyFill="1" applyBorder="1" applyAlignment="1" applyProtection="1">
      <alignment horizontal="center"/>
      <protection locked="0"/>
    </xf>
    <xf numFmtId="0" fontId="1" fillId="25" borderId="34" xfId="24" applyFill="1" applyBorder="1" applyProtection="1">
      <protection locked="0"/>
    </xf>
    <xf numFmtId="0" fontId="1" fillId="25" borderId="35" xfId="24" applyFill="1" applyBorder="1" applyAlignment="1" applyProtection="1">
      <alignment horizontal="center"/>
      <protection locked="0"/>
    </xf>
    <xf numFmtId="0" fontId="1" fillId="25" borderId="1" xfId="24" applyFill="1" applyBorder="1" applyAlignment="1" applyProtection="1">
      <alignment horizontal="center"/>
      <protection locked="0"/>
    </xf>
    <xf numFmtId="0" fontId="1" fillId="25" borderId="36" xfId="24" applyFill="1" applyBorder="1" applyAlignment="1" applyProtection="1">
      <alignment horizontal="center"/>
      <protection locked="0"/>
    </xf>
    <xf numFmtId="0" fontId="5" fillId="25" borderId="1" xfId="24" applyFont="1" applyFill="1" applyBorder="1" applyAlignment="1" applyProtection="1">
      <alignment horizontal="center"/>
      <protection locked="0"/>
    </xf>
    <xf numFmtId="0" fontId="1" fillId="25" borderId="68" xfId="24" applyFill="1" applyBorder="1" applyProtection="1">
      <protection locked="0"/>
    </xf>
    <xf numFmtId="0" fontId="5" fillId="25" borderId="35" xfId="24" applyFont="1" applyFill="1" applyBorder="1" applyAlignment="1" applyProtection="1">
      <alignment horizontal="center"/>
      <protection locked="0"/>
    </xf>
    <xf numFmtId="0" fontId="1" fillId="25" borderId="35" xfId="24" applyFill="1" applyBorder="1" applyProtection="1">
      <protection locked="0"/>
    </xf>
    <xf numFmtId="0" fontId="1" fillId="25" borderId="1" xfId="24" applyFill="1" applyBorder="1" applyProtection="1">
      <protection locked="0"/>
    </xf>
    <xf numFmtId="0" fontId="1" fillId="25" borderId="36" xfId="24" applyFill="1" applyBorder="1" applyProtection="1">
      <protection locked="0"/>
    </xf>
    <xf numFmtId="0" fontId="161" fillId="0" borderId="57" xfId="24" applyFont="1" applyBorder="1"/>
    <xf numFmtId="0" fontId="1" fillId="25" borderId="70" xfId="24" applyFill="1" applyBorder="1" applyProtection="1">
      <protection locked="0"/>
    </xf>
    <xf numFmtId="0" fontId="1" fillId="25" borderId="72" xfId="24" applyFill="1" applyBorder="1" applyProtection="1">
      <protection locked="0"/>
    </xf>
    <xf numFmtId="0" fontId="162" fillId="0" borderId="0" xfId="24" applyFont="1"/>
    <xf numFmtId="166" fontId="1" fillId="0" borderId="0" xfId="24" applyNumberFormat="1"/>
    <xf numFmtId="10" fontId="1" fillId="0" borderId="0" xfId="24" applyNumberFormat="1"/>
    <xf numFmtId="0" fontId="5" fillId="0" borderId="1" xfId="0" applyFont="1" applyBorder="1"/>
    <xf numFmtId="0" fontId="147" fillId="12" borderId="55" xfId="0" applyFont="1" applyFill="1" applyBorder="1" applyAlignment="1">
      <alignment horizontal="center"/>
    </xf>
    <xf numFmtId="0" fontId="148" fillId="12" borderId="55" xfId="0" applyFont="1" applyFill="1" applyBorder="1" applyAlignment="1">
      <alignment horizontal="center"/>
    </xf>
    <xf numFmtId="0" fontId="153" fillId="13" borderId="0" xfId="0" applyFont="1" applyFill="1" applyBorder="1" applyAlignment="1">
      <alignment horizontal="center"/>
    </xf>
    <xf numFmtId="0" fontId="124" fillId="7" borderId="0" xfId="3" applyFont="1" applyFill="1" applyAlignment="1">
      <alignment horizontal="center"/>
    </xf>
    <xf numFmtId="0" fontId="73" fillId="7" borderId="0" xfId="3" applyFont="1" applyFill="1" applyBorder="1" applyAlignment="1"/>
    <xf numFmtId="0" fontId="124" fillId="7" borderId="0" xfId="3" applyFont="1" applyFill="1" applyAlignment="1">
      <alignment horizontal="centerContinuous"/>
    </xf>
    <xf numFmtId="0" fontId="4" fillId="7" borderId="0" xfId="3" applyFont="1" applyFill="1" applyAlignment="1"/>
    <xf numFmtId="0" fontId="17" fillId="7" borderId="0" xfId="3" applyFont="1" applyFill="1" applyAlignment="1"/>
    <xf numFmtId="0" fontId="17" fillId="7" borderId="0" xfId="3" applyFont="1" applyFill="1" applyAlignment="1">
      <alignment horizontal="centerContinuous"/>
    </xf>
    <xf numFmtId="0" fontId="147" fillId="12" borderId="55" xfId="0" applyFont="1" applyFill="1" applyBorder="1" applyAlignment="1">
      <alignment horizontal="left"/>
    </xf>
    <xf numFmtId="0" fontId="152" fillId="12" borderId="55" xfId="0" applyFont="1" applyFill="1" applyBorder="1" applyAlignment="1">
      <alignment horizontal="center"/>
    </xf>
    <xf numFmtId="8" fontId="6" fillId="26" borderId="1" xfId="20" applyNumberFormat="1" applyFont="1" applyFill="1" applyBorder="1" applyAlignment="1" applyProtection="1">
      <alignment horizontal="center"/>
    </xf>
    <xf numFmtId="8" fontId="6" fillId="26" borderId="5" xfId="20" applyNumberFormat="1" applyFont="1" applyFill="1" applyBorder="1" applyAlignment="1" applyProtection="1">
      <alignment horizontal="center"/>
    </xf>
    <xf numFmtId="8" fontId="6" fillId="26" borderId="2" xfId="20" applyNumberFormat="1" applyFont="1" applyFill="1" applyBorder="1" applyAlignment="1" applyProtection="1">
      <alignment horizontal="center"/>
    </xf>
    <xf numFmtId="8" fontId="6" fillId="26" borderId="4" xfId="20" applyNumberFormat="1" applyFont="1" applyFill="1" applyBorder="1" applyAlignment="1" applyProtection="1">
      <alignment horizontal="center"/>
    </xf>
    <xf numFmtId="0" fontId="169" fillId="2" borderId="1" xfId="20" applyFont="1" applyFill="1" applyBorder="1" applyAlignment="1" applyProtection="1">
      <alignment horizontal="center" wrapText="1"/>
    </xf>
    <xf numFmtId="0" fontId="8" fillId="2" borderId="1" xfId="20" applyFont="1" applyFill="1" applyBorder="1" applyAlignment="1" applyProtection="1">
      <alignment horizontal="center"/>
    </xf>
    <xf numFmtId="0" fontId="7" fillId="2" borderId="1" xfId="20" applyFont="1" applyFill="1" applyBorder="1" applyAlignment="1" applyProtection="1">
      <alignment horizontal="center"/>
    </xf>
    <xf numFmtId="8" fontId="6" fillId="26" borderId="12" xfId="20" applyNumberFormat="1" applyFont="1" applyFill="1" applyBorder="1" applyAlignment="1" applyProtection="1">
      <alignment horizontal="center"/>
    </xf>
    <xf numFmtId="8" fontId="6" fillId="26" borderId="11" xfId="20" applyNumberFormat="1" applyFont="1" applyFill="1" applyBorder="1" applyAlignment="1" applyProtection="1">
      <alignment horizontal="center"/>
    </xf>
    <xf numFmtId="8" fontId="6" fillId="26" borderId="10" xfId="20" applyNumberFormat="1" applyFont="1" applyFill="1" applyBorder="1" applyAlignment="1" applyProtection="1">
      <alignment horizontal="center"/>
    </xf>
    <xf numFmtId="8" fontId="6" fillId="26" borderId="1" xfId="20" applyNumberFormat="1" applyFont="1" applyFill="1" applyBorder="1" applyAlignment="1" applyProtection="1"/>
    <xf numFmtId="0" fontId="4" fillId="7" borderId="0" xfId="0" applyFont="1" applyFill="1"/>
    <xf numFmtId="0" fontId="151" fillId="13" borderId="49" xfId="0" applyNumberFormat="1" applyFont="1" applyFill="1" applyBorder="1" applyAlignment="1"/>
    <xf numFmtId="2" fontId="103" fillId="13" borderId="0" xfId="0" applyNumberFormat="1" applyFont="1" applyFill="1"/>
    <xf numFmtId="0" fontId="108" fillId="6" borderId="0" xfId="20" applyFont="1" applyFill="1"/>
    <xf numFmtId="0" fontId="95" fillId="6" borderId="3" xfId="4" applyFont="1" applyFill="1" applyBorder="1" applyAlignment="1">
      <alignment horizontal="center" vertical="center" wrapText="1"/>
    </xf>
    <xf numFmtId="0" fontId="95" fillId="6" borderId="13" xfId="4" applyFont="1" applyFill="1" applyBorder="1" applyAlignment="1">
      <alignment horizontal="center" vertical="center" wrapText="1"/>
    </xf>
    <xf numFmtId="0" fontId="83" fillId="0" borderId="3" xfId="4" applyFont="1" applyFill="1" applyBorder="1" applyAlignment="1">
      <alignment horizontal="center" vertical="center" wrapText="1"/>
    </xf>
    <xf numFmtId="0" fontId="83" fillId="0" borderId="13" xfId="4" applyFont="1" applyFill="1" applyBorder="1" applyAlignment="1">
      <alignment horizontal="center" vertical="center" wrapText="1"/>
    </xf>
    <xf numFmtId="0" fontId="87" fillId="0" borderId="3" xfId="4" applyFont="1" applyFill="1" applyBorder="1" applyAlignment="1">
      <alignment horizontal="center" vertical="center" wrapText="1"/>
    </xf>
    <xf numFmtId="0" fontId="87" fillId="0" borderId="13" xfId="4" applyFont="1" applyFill="1" applyBorder="1" applyAlignment="1">
      <alignment horizontal="center" vertical="center" wrapText="1"/>
    </xf>
    <xf numFmtId="0" fontId="87" fillId="0" borderId="22" xfId="4" applyFont="1" applyFill="1" applyBorder="1" applyAlignment="1">
      <alignment horizontal="center" vertical="center" wrapText="1"/>
    </xf>
    <xf numFmtId="0" fontId="87" fillId="0" borderId="12" xfId="4" applyFont="1" applyFill="1" applyBorder="1" applyAlignment="1">
      <alignment horizontal="center" vertical="center" wrapText="1"/>
    </xf>
    <xf numFmtId="0" fontId="83" fillId="0" borderId="1" xfId="4" applyFont="1" applyFill="1" applyBorder="1" applyAlignment="1">
      <alignment horizontal="center" vertical="center" wrapText="1"/>
    </xf>
    <xf numFmtId="0" fontId="163" fillId="0" borderId="0" xfId="0" applyFont="1" applyAlignment="1">
      <alignment vertical="center" wrapText="1"/>
    </xf>
    <xf numFmtId="0" fontId="0" fillId="0" borderId="0" xfId="0" applyAlignment="1">
      <alignment wrapText="1"/>
    </xf>
    <xf numFmtId="0" fontId="140" fillId="7" borderId="0" xfId="3" applyFont="1" applyFill="1" applyBorder="1" applyAlignment="1">
      <alignment wrapText="1"/>
    </xf>
    <xf numFmtId="0" fontId="5" fillId="7" borderId="0" xfId="3" applyFill="1" applyBorder="1" applyAlignment="1">
      <alignment wrapText="1"/>
    </xf>
    <xf numFmtId="0" fontId="14" fillId="7" borderId="0" xfId="3" applyFont="1" applyFill="1" applyBorder="1" applyAlignment="1">
      <alignment wrapText="1"/>
    </xf>
    <xf numFmtId="0" fontId="1" fillId="25" borderId="73" xfId="24" applyFill="1" applyBorder="1" applyAlignment="1" applyProtection="1">
      <alignment horizontal="center"/>
      <protection locked="0"/>
    </xf>
    <xf numFmtId="0" fontId="1" fillId="25" borderId="16" xfId="24" applyFill="1" applyBorder="1" applyAlignment="1" applyProtection="1">
      <alignment horizontal="center"/>
      <protection locked="0"/>
    </xf>
    <xf numFmtId="0" fontId="1" fillId="25" borderId="68" xfId="24" applyFill="1" applyBorder="1" applyAlignment="1" applyProtection="1">
      <alignment horizontal="center"/>
      <protection locked="0"/>
    </xf>
    <xf numFmtId="0" fontId="1" fillId="25" borderId="35" xfId="24" applyFill="1" applyBorder="1" applyAlignment="1" applyProtection="1">
      <alignment horizontal="center"/>
      <protection locked="0"/>
    </xf>
    <xf numFmtId="0" fontId="1" fillId="25" borderId="1" xfId="24" applyFill="1" applyBorder="1" applyAlignment="1" applyProtection="1">
      <alignment horizontal="center"/>
      <protection locked="0"/>
    </xf>
    <xf numFmtId="0" fontId="1" fillId="25" borderId="36" xfId="24" applyFill="1" applyBorder="1" applyAlignment="1" applyProtection="1">
      <alignment horizontal="center"/>
      <protection locked="0"/>
    </xf>
    <xf numFmtId="0" fontId="96" fillId="0" borderId="0" xfId="24" applyFont="1" applyAlignment="1">
      <alignment wrapText="1"/>
    </xf>
    <xf numFmtId="0" fontId="1" fillId="0" borderId="0" xfId="24" applyAlignment="1">
      <alignment wrapText="1"/>
    </xf>
    <xf numFmtId="0" fontId="3" fillId="8" borderId="46" xfId="24" applyFont="1" applyFill="1" applyBorder="1" applyAlignment="1">
      <alignment horizontal="center"/>
    </xf>
    <xf numFmtId="0" fontId="3" fillId="8" borderId="49" xfId="24" applyFont="1" applyFill="1" applyBorder="1" applyAlignment="1">
      <alignment horizontal="center"/>
    </xf>
    <xf numFmtId="0" fontId="3" fillId="8" borderId="47" xfId="24" applyFont="1" applyFill="1" applyBorder="1" applyAlignment="1">
      <alignment horizontal="center"/>
    </xf>
    <xf numFmtId="0" fontId="161" fillId="0" borderId="58" xfId="24" applyFont="1" applyBorder="1" applyAlignment="1">
      <alignment horizontal="center"/>
    </xf>
    <xf numFmtId="0" fontId="161" fillId="0" borderId="56" xfId="24" applyFont="1" applyBorder="1" applyAlignment="1">
      <alignment horizontal="center"/>
    </xf>
    <xf numFmtId="0" fontId="161" fillId="0" borderId="59" xfId="24" applyFont="1" applyBorder="1" applyAlignment="1">
      <alignment horizontal="center"/>
    </xf>
    <xf numFmtId="0" fontId="161" fillId="0" borderId="60" xfId="24" applyFont="1" applyBorder="1" applyAlignment="1">
      <alignment horizontal="center"/>
    </xf>
    <xf numFmtId="0" fontId="161" fillId="0" borderId="64" xfId="24" applyFont="1" applyBorder="1" applyAlignment="1">
      <alignment horizontal="center"/>
    </xf>
    <xf numFmtId="0" fontId="3" fillId="8" borderId="48" xfId="24" applyFont="1" applyFill="1" applyBorder="1" applyAlignment="1">
      <alignment horizontal="center"/>
    </xf>
    <xf numFmtId="0" fontId="3" fillId="8" borderId="50" xfId="24" applyFont="1" applyFill="1" applyBorder="1" applyAlignment="1">
      <alignment horizontal="center"/>
    </xf>
    <xf numFmtId="0" fontId="161" fillId="0" borderId="46" xfId="24" applyFont="1" applyBorder="1" applyAlignment="1">
      <alignment horizontal="center"/>
    </xf>
    <xf numFmtId="0" fontId="161" fillId="0" borderId="69" xfId="24" applyFont="1" applyBorder="1" applyAlignment="1">
      <alignment horizontal="center"/>
    </xf>
    <xf numFmtId="0" fontId="161" fillId="0" borderId="47" xfId="24" applyFont="1" applyBorder="1" applyAlignment="1">
      <alignment horizontal="center"/>
    </xf>
    <xf numFmtId="0" fontId="1" fillId="25" borderId="42" xfId="24" applyFill="1" applyBorder="1" applyAlignment="1" applyProtection="1">
      <alignment horizontal="center"/>
      <protection locked="0"/>
    </xf>
    <xf numFmtId="0" fontId="1" fillId="25" borderId="71" xfId="24" applyFill="1" applyBorder="1" applyAlignment="1" applyProtection="1">
      <alignment horizontal="center"/>
      <protection locked="0"/>
    </xf>
    <xf numFmtId="0" fontId="1" fillId="25" borderId="43" xfId="24" applyFill="1" applyBorder="1" applyAlignment="1" applyProtection="1">
      <alignment horizontal="center"/>
      <protection locked="0"/>
    </xf>
    <xf numFmtId="165" fontId="39" fillId="2" borderId="0" xfId="3" applyNumberFormat="1" applyFont="1" applyFill="1" applyBorder="1" applyAlignment="1" applyProtection="1">
      <alignment horizontal="center" shrinkToFit="1"/>
      <protection locked="0"/>
    </xf>
    <xf numFmtId="165" fontId="18" fillId="2" borderId="0" xfId="3" applyNumberFormat="1" applyFont="1" applyFill="1" applyBorder="1" applyAlignment="1" applyProtection="1">
      <alignment horizontal="center" shrinkToFit="1"/>
      <protection locked="0"/>
    </xf>
    <xf numFmtId="0" fontId="20" fillId="5" borderId="0" xfId="3" applyFont="1" applyFill="1" applyAlignment="1">
      <alignment horizontal="center"/>
    </xf>
    <xf numFmtId="165" fontId="4" fillId="2" borderId="0" xfId="3" applyNumberFormat="1" applyFont="1" applyFill="1" applyBorder="1" applyAlignment="1" applyProtection="1">
      <alignment horizontal="center" shrinkToFit="1"/>
      <protection locked="0"/>
    </xf>
    <xf numFmtId="165" fontId="50" fillId="2" borderId="0" xfId="3" applyNumberFormat="1" applyFont="1" applyFill="1" applyBorder="1" applyAlignment="1" applyProtection="1">
      <alignment horizontal="center" shrinkToFit="1"/>
      <protection locked="0"/>
    </xf>
    <xf numFmtId="166" fontId="73" fillId="7" borderId="0" xfId="3" applyNumberFormat="1" applyFont="1" applyFill="1" applyBorder="1" applyAlignment="1">
      <alignment horizontal="center"/>
    </xf>
    <xf numFmtId="0" fontId="73" fillId="7" borderId="0" xfId="3" applyFont="1" applyFill="1" applyBorder="1" applyAlignment="1">
      <alignment horizontal="center"/>
    </xf>
    <xf numFmtId="0" fontId="8" fillId="7" borderId="0" xfId="3" applyFont="1" applyFill="1" applyAlignment="1">
      <alignment horizontal="center" wrapText="1"/>
    </xf>
    <xf numFmtId="0" fontId="8" fillId="7" borderId="19" xfId="3" applyFont="1" applyFill="1" applyBorder="1" applyAlignment="1">
      <alignment horizontal="center" wrapText="1"/>
    </xf>
    <xf numFmtId="0" fontId="4" fillId="2" borderId="42" xfId="13" applyFont="1" applyFill="1" applyBorder="1" applyAlignment="1">
      <alignment horizontal="center" vertical="center"/>
    </xf>
    <xf numFmtId="0" fontId="4" fillId="2" borderId="43" xfId="13" applyFont="1" applyFill="1" applyBorder="1" applyAlignment="1">
      <alignment horizontal="center" vertical="center"/>
    </xf>
    <xf numFmtId="0" fontId="4" fillId="2" borderId="19" xfId="13" applyFont="1" applyFill="1" applyBorder="1" applyAlignment="1">
      <alignment horizontal="center" vertical="center"/>
    </xf>
    <xf numFmtId="0" fontId="4" fillId="2" borderId="10" xfId="13" applyFont="1" applyFill="1" applyBorder="1" applyAlignment="1">
      <alignment horizontal="center" vertical="center"/>
    </xf>
    <xf numFmtId="0" fontId="96" fillId="2" borderId="1" xfId="12" applyFont="1" applyFill="1" applyBorder="1" applyAlignment="1">
      <alignment horizontal="center"/>
    </xf>
    <xf numFmtId="0" fontId="96" fillId="2" borderId="3" xfId="12" applyFont="1" applyFill="1" applyBorder="1" applyAlignment="1">
      <alignment horizontal="center"/>
    </xf>
    <xf numFmtId="0" fontId="96" fillId="2" borderId="16" xfId="12" applyFont="1" applyFill="1" applyBorder="1" applyAlignment="1">
      <alignment horizontal="center"/>
    </xf>
    <xf numFmtId="0" fontId="96" fillId="2" borderId="13" xfId="12" applyFont="1" applyFill="1" applyBorder="1" applyAlignment="1">
      <alignment horizontal="center"/>
    </xf>
    <xf numFmtId="0" fontId="4" fillId="2" borderId="33" xfId="13" applyFont="1" applyFill="1" applyBorder="1" applyAlignment="1">
      <alignment horizontal="center" vertical="center"/>
    </xf>
    <xf numFmtId="0" fontId="4" fillId="2" borderId="34" xfId="13" applyFont="1" applyFill="1" applyBorder="1" applyAlignment="1">
      <alignment horizontal="center" vertical="center"/>
    </xf>
    <xf numFmtId="37" fontId="5" fillId="8" borderId="1" xfId="13" applyNumberFormat="1" applyFont="1" applyFill="1" applyBorder="1" applyAlignment="1">
      <alignment horizontal="center" vertical="center"/>
    </xf>
    <xf numFmtId="37" fontId="5" fillId="8" borderId="5" xfId="13" applyNumberFormat="1" applyFont="1" applyFill="1" applyBorder="1" applyAlignment="1">
      <alignment horizontal="center" vertical="center"/>
    </xf>
    <xf numFmtId="0" fontId="141" fillId="11" borderId="48" xfId="0" applyFont="1" applyFill="1" applyBorder="1" applyAlignment="1">
      <alignment horizontal="center" wrapText="1"/>
    </xf>
    <xf numFmtId="0" fontId="141" fillId="11" borderId="49" xfId="0" applyFont="1" applyFill="1" applyBorder="1" applyAlignment="1">
      <alignment horizontal="center" wrapText="1"/>
    </xf>
    <xf numFmtId="0" fontId="141" fillId="11" borderId="50" xfId="0" applyFont="1" applyFill="1" applyBorder="1" applyAlignment="1">
      <alignment horizontal="center" wrapText="1"/>
    </xf>
    <xf numFmtId="0" fontId="145" fillId="8" borderId="17" xfId="0" applyFont="1" applyFill="1" applyBorder="1" applyAlignment="1">
      <alignment horizontal="center"/>
    </xf>
    <xf numFmtId="0" fontId="145" fillId="8" borderId="0" xfId="0" applyFont="1" applyFill="1" applyBorder="1" applyAlignment="1">
      <alignment horizontal="center"/>
    </xf>
    <xf numFmtId="0" fontId="97" fillId="12" borderId="55" xfId="0" applyFont="1" applyFill="1" applyBorder="1" applyAlignment="1">
      <alignment horizontal="center"/>
    </xf>
    <xf numFmtId="0" fontId="9" fillId="12" borderId="55" xfId="0" applyFont="1" applyFill="1" applyBorder="1" applyAlignment="1">
      <alignment horizontal="center"/>
    </xf>
    <xf numFmtId="0" fontId="153" fillId="15" borderId="49" xfId="0" applyFont="1" applyFill="1" applyBorder="1" applyAlignment="1">
      <alignment horizontal="center"/>
    </xf>
    <xf numFmtId="0" fontId="155" fillId="15" borderId="49" xfId="0" applyFont="1" applyFill="1" applyBorder="1" applyAlignment="1">
      <alignment horizontal="center"/>
    </xf>
    <xf numFmtId="0" fontId="13" fillId="2" borderId="0" xfId="20" applyFont="1" applyFill="1" applyBorder="1" applyAlignment="1">
      <alignment horizontal="center"/>
    </xf>
    <xf numFmtId="0" fontId="10" fillId="2" borderId="0" xfId="20" applyFont="1" applyFill="1" applyBorder="1" applyAlignment="1" applyProtection="1">
      <alignment horizontal="center"/>
    </xf>
    <xf numFmtId="0" fontId="9" fillId="2" borderId="0" xfId="20" applyNumberFormat="1" applyFont="1" applyFill="1" applyBorder="1" applyAlignment="1" applyProtection="1">
      <alignment horizontal="center" vertical="center"/>
    </xf>
    <xf numFmtId="0" fontId="79" fillId="7" borderId="0" xfId="0" applyFont="1" applyFill="1" applyAlignment="1">
      <alignment horizontal="center" vertical="center"/>
    </xf>
    <xf numFmtId="0" fontId="156" fillId="16" borderId="48" xfId="0" applyFont="1" applyFill="1" applyBorder="1" applyAlignment="1">
      <alignment horizontal="center"/>
    </xf>
    <xf numFmtId="0" fontId="156" fillId="16" borderId="49" xfId="0" applyFont="1" applyFill="1" applyBorder="1" applyAlignment="1">
      <alignment horizontal="center"/>
    </xf>
    <xf numFmtId="0" fontId="156" fillId="16" borderId="50" xfId="0" applyFont="1" applyFill="1" applyBorder="1" applyAlignment="1">
      <alignment horizontal="center"/>
    </xf>
    <xf numFmtId="0" fontId="153" fillId="19" borderId="55" xfId="0" applyFont="1" applyFill="1" applyBorder="1" applyAlignment="1">
      <alignment horizontal="center"/>
    </xf>
    <xf numFmtId="0" fontId="97" fillId="13" borderId="49" xfId="0" applyFont="1" applyFill="1" applyBorder="1" applyAlignment="1">
      <alignment horizontal="center"/>
    </xf>
    <xf numFmtId="0" fontId="153" fillId="20" borderId="55" xfId="0" applyFont="1" applyFill="1" applyBorder="1" applyAlignment="1">
      <alignment horizontal="center"/>
    </xf>
    <xf numFmtId="0" fontId="153" fillId="22" borderId="55" xfId="0" applyFont="1" applyFill="1" applyBorder="1" applyAlignment="1">
      <alignment horizontal="center"/>
    </xf>
    <xf numFmtId="0" fontId="105" fillId="0" borderId="1" xfId="20" applyFont="1" applyFill="1" applyBorder="1" applyAlignment="1">
      <alignment horizontal="left" wrapText="1"/>
    </xf>
    <xf numFmtId="0" fontId="137" fillId="0" borderId="1" xfId="20" applyFont="1" applyFill="1" applyBorder="1" applyAlignment="1">
      <alignment horizontal="left" wrapText="1"/>
    </xf>
    <xf numFmtId="0" fontId="103" fillId="0" borderId="0" xfId="0" applyFont="1" applyAlignment="1">
      <alignment horizontal="left" vertical="center" wrapText="1"/>
    </xf>
    <xf numFmtId="0" fontId="103" fillId="0" borderId="0" xfId="0" applyFont="1" applyAlignment="1">
      <alignment horizontal="center" vertical="center"/>
    </xf>
    <xf numFmtId="0" fontId="105" fillId="0" borderId="26" xfId="0" applyFont="1" applyBorder="1" applyAlignment="1">
      <alignment horizontal="left" vertical="center" wrapText="1"/>
    </xf>
    <xf numFmtId="0" fontId="105" fillId="0" borderId="0" xfId="0" applyFont="1" applyBorder="1" applyAlignment="1">
      <alignment horizontal="left" vertical="center" wrapText="1"/>
    </xf>
    <xf numFmtId="0" fontId="105" fillId="0" borderId="0" xfId="0" applyFont="1" applyAlignment="1">
      <alignment horizontal="left"/>
    </xf>
    <xf numFmtId="0" fontId="0" fillId="0" borderId="0" xfId="0" applyAlignment="1">
      <alignment horizontal="left" vertical="center" wrapText="1"/>
    </xf>
    <xf numFmtId="0" fontId="97" fillId="0" borderId="0" xfId="0" applyFont="1" applyAlignment="1">
      <alignment horizontal="left"/>
    </xf>
    <xf numFmtId="0" fontId="5" fillId="0" borderId="0" xfId="0" applyFont="1" applyAlignment="1">
      <alignment horizontal="center"/>
    </xf>
    <xf numFmtId="0" fontId="0" fillId="0" borderId="0" xfId="0" applyAlignment="1">
      <alignment horizontal="center"/>
    </xf>
    <xf numFmtId="0" fontId="5" fillId="0" borderId="0" xfId="0" applyFont="1" applyAlignment="1">
      <alignment horizontal="left" vertical="center" wrapText="1"/>
    </xf>
    <xf numFmtId="0" fontId="5" fillId="0" borderId="0" xfId="0" applyFont="1" applyAlignment="1">
      <alignment horizontal="center" vertical="center"/>
    </xf>
    <xf numFmtId="0" fontId="20" fillId="7" borderId="0" xfId="3" applyFont="1" applyFill="1" applyAlignment="1"/>
    <xf numFmtId="0" fontId="37" fillId="7" borderId="0" xfId="3" applyFont="1" applyFill="1"/>
    <xf numFmtId="0" fontId="38" fillId="7" borderId="0" xfId="3" applyFont="1" applyFill="1" applyAlignment="1"/>
    <xf numFmtId="0" fontId="26" fillId="7" borderId="0" xfId="3" applyFont="1" applyFill="1"/>
    <xf numFmtId="0" fontId="6" fillId="7" borderId="0" xfId="3" applyFont="1" applyFill="1"/>
    <xf numFmtId="0" fontId="4" fillId="7" borderId="0" xfId="3" applyFont="1" applyFill="1" applyAlignment="1">
      <alignment horizontal="right"/>
    </xf>
    <xf numFmtId="165" fontId="4" fillId="7" borderId="0" xfId="3" applyNumberFormat="1" applyFont="1" applyFill="1" applyBorder="1" applyAlignment="1" applyProtection="1">
      <alignment horizontal="center" shrinkToFit="1"/>
      <protection locked="0"/>
    </xf>
    <xf numFmtId="0" fontId="73" fillId="7" borderId="0" xfId="3" applyFont="1" applyFill="1" applyAlignment="1">
      <alignment horizontal="center"/>
    </xf>
    <xf numFmtId="166" fontId="73" fillId="7" borderId="0" xfId="3" applyNumberFormat="1" applyFont="1" applyFill="1" applyAlignment="1">
      <alignment horizontal="right"/>
    </xf>
    <xf numFmtId="0" fontId="12" fillId="7" borderId="0" xfId="3" quotePrefix="1" applyFont="1" applyFill="1" applyAlignment="1">
      <alignment horizontal="left"/>
    </xf>
    <xf numFmtId="0" fontId="16" fillId="7" borderId="0" xfId="3" applyNumberFormat="1" applyFont="1" applyFill="1" applyAlignment="1" applyProtection="1">
      <alignment vertical="center"/>
    </xf>
    <xf numFmtId="0" fontId="15" fillId="7" borderId="0" xfId="3" applyFont="1" applyFill="1"/>
    <xf numFmtId="0" fontId="14" fillId="7" borderId="0" xfId="3" applyFont="1" applyFill="1" applyAlignment="1">
      <alignment horizontal="centerContinuous"/>
    </xf>
    <xf numFmtId="0" fontId="5" fillId="7" borderId="0" xfId="3" applyFont="1" applyFill="1" applyAlignment="1"/>
    <xf numFmtId="0" fontId="4" fillId="7" borderId="0" xfId="3" applyFont="1" applyFill="1"/>
    <xf numFmtId="0" fontId="98" fillId="7" borderId="0" xfId="0" applyFont="1" applyFill="1"/>
    <xf numFmtId="0" fontId="7" fillId="7" borderId="1" xfId="3" applyFont="1" applyFill="1" applyBorder="1" applyAlignment="1">
      <alignment horizontal="center"/>
    </xf>
    <xf numFmtId="0" fontId="7" fillId="7" borderId="0" xfId="3" applyFont="1" applyFill="1" applyBorder="1" applyAlignment="1">
      <alignment horizontal="center"/>
    </xf>
    <xf numFmtId="40" fontId="6" fillId="7" borderId="1" xfId="3" applyNumberFormat="1" applyFont="1" applyFill="1" applyBorder="1" applyAlignment="1">
      <alignment horizontal="center"/>
    </xf>
    <xf numFmtId="40" fontId="26" fillId="7" borderId="0" xfId="3" applyNumberFormat="1" applyFont="1" applyFill="1" applyBorder="1" applyAlignment="1">
      <alignment horizontal="center"/>
    </xf>
    <xf numFmtId="166" fontId="5" fillId="7" borderId="0" xfId="3" applyNumberFormat="1" applyFill="1"/>
    <xf numFmtId="40" fontId="6" fillId="7" borderId="5" xfId="3" applyNumberFormat="1" applyFont="1" applyFill="1" applyBorder="1" applyAlignment="1">
      <alignment horizontal="center"/>
    </xf>
    <xf numFmtId="40" fontId="6" fillId="7" borderId="4" xfId="3" applyNumberFormat="1" applyFont="1" applyFill="1" applyBorder="1" applyAlignment="1">
      <alignment horizontal="center"/>
    </xf>
    <xf numFmtId="40" fontId="6" fillId="7" borderId="2" xfId="3" applyNumberFormat="1" applyFont="1" applyFill="1" applyBorder="1" applyAlignment="1">
      <alignment horizontal="center"/>
    </xf>
    <xf numFmtId="0" fontId="5" fillId="7" borderId="0" xfId="3" applyFont="1" applyFill="1"/>
    <xf numFmtId="40" fontId="32" fillId="7" borderId="0" xfId="3" applyNumberFormat="1" applyFont="1" applyFill="1"/>
    <xf numFmtId="0" fontId="19" fillId="7" borderId="0" xfId="3" applyFont="1" applyFill="1"/>
    <xf numFmtId="0" fontId="3" fillId="7" borderId="0" xfId="3" applyFont="1" applyFill="1" applyAlignment="1"/>
    <xf numFmtId="165" fontId="18" fillId="7" borderId="0" xfId="3" applyNumberFormat="1" applyFont="1" applyFill="1" applyBorder="1" applyAlignment="1" applyProtection="1">
      <alignment horizontal="center" shrinkToFit="1"/>
      <protection locked="0"/>
    </xf>
    <xf numFmtId="165" fontId="18" fillId="7" borderId="0" xfId="3" applyNumberFormat="1" applyFont="1" applyFill="1" applyBorder="1" applyAlignment="1" applyProtection="1">
      <alignment horizontal="center" shrinkToFit="1"/>
      <protection locked="0"/>
    </xf>
    <xf numFmtId="0" fontId="60" fillId="7" borderId="0" xfId="3" applyFont="1" applyFill="1" applyAlignment="1"/>
    <xf numFmtId="0" fontId="75" fillId="7" borderId="0" xfId="3" applyFont="1" applyFill="1" applyAlignment="1">
      <alignment horizontal="center"/>
    </xf>
    <xf numFmtId="0" fontId="57" fillId="7" borderId="0" xfId="3" applyFont="1" applyFill="1"/>
    <xf numFmtId="0" fontId="4" fillId="7" borderId="0" xfId="3" quotePrefix="1" applyFont="1" applyFill="1"/>
    <xf numFmtId="0" fontId="61" fillId="7" borderId="0" xfId="3" applyFont="1" applyFill="1" applyAlignment="1"/>
    <xf numFmtId="0" fontId="62" fillId="7" borderId="0" xfId="3" applyFont="1" applyFill="1"/>
    <xf numFmtId="0" fontId="63" fillId="7" borderId="0" xfId="3" applyFont="1" applyFill="1" applyAlignment="1"/>
    <xf numFmtId="0" fontId="64" fillId="7" borderId="0" xfId="3" applyFont="1" applyFill="1"/>
    <xf numFmtId="0" fontId="65" fillId="7" borderId="0" xfId="3" applyFont="1" applyFill="1" applyAlignment="1"/>
    <xf numFmtId="165" fontId="66" fillId="7" borderId="0" xfId="3" applyNumberFormat="1" applyFont="1" applyFill="1" applyBorder="1" applyAlignment="1" applyProtection="1">
      <alignment horizontal="center" shrinkToFit="1"/>
      <protection locked="0"/>
    </xf>
    <xf numFmtId="165" fontId="66" fillId="7" borderId="0" xfId="3" applyNumberFormat="1" applyFont="1" applyFill="1" applyBorder="1" applyAlignment="1" applyProtection="1">
      <alignment horizontal="center" shrinkToFit="1"/>
      <protection locked="0"/>
    </xf>
    <xf numFmtId="40" fontId="6" fillId="7" borderId="1" xfId="3" applyNumberFormat="1" applyFont="1" applyFill="1" applyBorder="1"/>
    <xf numFmtId="40" fontId="6" fillId="7" borderId="0" xfId="3" applyNumberFormat="1" applyFont="1" applyFill="1" applyBorder="1"/>
    <xf numFmtId="40" fontId="164" fillId="7" borderId="5" xfId="11" applyNumberFormat="1" applyFont="1" applyFill="1" applyBorder="1" applyAlignment="1">
      <alignment horizontal="center"/>
    </xf>
    <xf numFmtId="40" fontId="164" fillId="7" borderId="4" xfId="11" applyNumberFormat="1" applyFont="1" applyFill="1" applyBorder="1" applyAlignment="1">
      <alignment horizontal="center"/>
    </xf>
    <xf numFmtId="40" fontId="164" fillId="7" borderId="2" xfId="11" applyNumberFormat="1" applyFont="1" applyFill="1" applyBorder="1" applyAlignment="1">
      <alignment horizontal="center"/>
    </xf>
    <xf numFmtId="40" fontId="164" fillId="7" borderId="2" xfId="3" applyNumberFormat="1" applyFont="1" applyFill="1" applyBorder="1" applyAlignment="1">
      <alignment horizontal="center"/>
    </xf>
    <xf numFmtId="0" fontId="58" fillId="7" borderId="0" xfId="3" applyFont="1" applyFill="1" applyAlignment="1"/>
    <xf numFmtId="0" fontId="67" fillId="7" borderId="0" xfId="3" applyFont="1" applyFill="1"/>
    <xf numFmtId="0" fontId="68" fillId="7" borderId="0" xfId="3" applyFont="1" applyFill="1" applyAlignment="1"/>
    <xf numFmtId="0" fontId="69" fillId="7" borderId="0" xfId="3" applyFont="1" applyFill="1"/>
    <xf numFmtId="0" fontId="70" fillId="7" borderId="0" xfId="3" applyFont="1" applyFill="1" applyAlignment="1"/>
    <xf numFmtId="0" fontId="70" fillId="7" borderId="0" xfId="3" applyFont="1" applyFill="1" applyAlignment="1">
      <alignment horizontal="centerContinuous"/>
    </xf>
    <xf numFmtId="0" fontId="71" fillId="7" borderId="0" xfId="3" applyFont="1" applyFill="1" applyAlignment="1">
      <alignment horizontal="right"/>
    </xf>
    <xf numFmtId="0" fontId="72" fillId="7" borderId="0" xfId="3" applyFont="1" applyFill="1"/>
    <xf numFmtId="0" fontId="12" fillId="7" borderId="0" xfId="3" applyFont="1" applyFill="1" applyAlignment="1">
      <alignment horizontal="left"/>
    </xf>
    <xf numFmtId="0" fontId="59" fillId="7" borderId="0" xfId="3" applyFont="1" applyFill="1"/>
    <xf numFmtId="0" fontId="13" fillId="7" borderId="0" xfId="3" applyFont="1" applyFill="1" applyAlignment="1">
      <alignment horizontal="centerContinuous"/>
    </xf>
    <xf numFmtId="0" fontId="22" fillId="7" borderId="0" xfId="3" applyFont="1" applyFill="1"/>
    <xf numFmtId="165" fontId="4" fillId="7" borderId="0" xfId="3" applyNumberFormat="1" applyFont="1" applyFill="1" applyBorder="1" applyAlignment="1" applyProtection="1">
      <alignment horizontal="right" shrinkToFit="1"/>
      <protection locked="0"/>
    </xf>
    <xf numFmtId="0" fontId="20" fillId="7" borderId="0" xfId="3" applyFont="1" applyFill="1" applyBorder="1" applyAlignment="1"/>
    <xf numFmtId="0" fontId="22" fillId="7" borderId="0" xfId="3" applyFont="1" applyFill="1" applyBorder="1"/>
    <xf numFmtId="0" fontId="23" fillId="7" borderId="0" xfId="3" applyFont="1" applyFill="1" applyBorder="1" applyAlignment="1">
      <alignment horizontal="centerContinuous"/>
    </xf>
    <xf numFmtId="0" fontId="13" fillId="7" borderId="0" xfId="3" applyFont="1" applyFill="1" applyBorder="1" applyAlignment="1">
      <alignment horizontal="centerContinuous"/>
    </xf>
    <xf numFmtId="165" fontId="18" fillId="7" borderId="0" xfId="3" applyNumberFormat="1" applyFont="1" applyFill="1" applyBorder="1" applyAlignment="1" applyProtection="1">
      <alignment horizontal="right" shrinkToFit="1"/>
      <protection locked="0"/>
    </xf>
    <xf numFmtId="0" fontId="23" fillId="7" borderId="0" xfId="3" applyFont="1" applyFill="1" applyBorder="1" applyAlignment="1">
      <alignment horizontal="center"/>
    </xf>
    <xf numFmtId="0" fontId="13" fillId="7" borderId="1" xfId="3" applyFont="1" applyFill="1" applyBorder="1" applyAlignment="1">
      <alignment horizontal="center" vertical="center" wrapText="1"/>
    </xf>
    <xf numFmtId="0" fontId="13" fillId="7" borderId="3" xfId="3" applyFont="1" applyFill="1" applyBorder="1" applyAlignment="1">
      <alignment horizontal="center"/>
    </xf>
    <xf numFmtId="0" fontId="13" fillId="7" borderId="16" xfId="3" applyFont="1" applyFill="1" applyBorder="1" applyAlignment="1">
      <alignment horizontal="center"/>
    </xf>
    <xf numFmtId="0" fontId="13" fillId="7" borderId="13" xfId="3" applyFont="1" applyFill="1" applyBorder="1" applyAlignment="1">
      <alignment horizontal="center"/>
    </xf>
    <xf numFmtId="0" fontId="13" fillId="7" borderId="0" xfId="3" applyFont="1" applyFill="1" applyBorder="1" applyAlignment="1">
      <alignment horizontal="center" vertical="center" wrapText="1"/>
    </xf>
    <xf numFmtId="0" fontId="13" fillId="7" borderId="0" xfId="3" applyFont="1" applyFill="1" applyBorder="1" applyAlignment="1">
      <alignment horizontal="center"/>
    </xf>
    <xf numFmtId="0" fontId="22" fillId="7" borderId="1" xfId="3" applyFont="1" applyFill="1" applyBorder="1" applyAlignment="1">
      <alignment horizontal="center" vertical="center" wrapText="1"/>
    </xf>
    <xf numFmtId="0" fontId="22" fillId="7" borderId="0" xfId="3" applyFont="1" applyFill="1" applyBorder="1" applyAlignment="1">
      <alignment horizontal="center" vertical="center" wrapText="1"/>
    </xf>
    <xf numFmtId="8" fontId="22" fillId="7" borderId="1" xfId="3" applyNumberFormat="1" applyFont="1" applyFill="1" applyBorder="1" applyAlignment="1">
      <alignment horizontal="center"/>
    </xf>
    <xf numFmtId="8" fontId="22" fillId="7" borderId="0" xfId="3" applyNumberFormat="1" applyFont="1" applyFill="1" applyBorder="1" applyAlignment="1">
      <alignment horizontal="center"/>
    </xf>
    <xf numFmtId="0" fontId="22" fillId="7" borderId="1" xfId="3" applyFont="1" applyFill="1" applyBorder="1" applyAlignment="1">
      <alignment horizontal="center"/>
    </xf>
    <xf numFmtId="0" fontId="22" fillId="7" borderId="0" xfId="3" applyFont="1" applyFill="1" applyBorder="1" applyAlignment="1">
      <alignment horizontal="center"/>
    </xf>
    <xf numFmtId="0" fontId="22" fillId="7" borderId="0" xfId="3" applyFont="1" applyFill="1" applyBorder="1" applyAlignment="1">
      <alignment horizontal="centerContinuous"/>
    </xf>
    <xf numFmtId="0" fontId="77" fillId="7" borderId="0" xfId="3" applyFont="1" applyFill="1" applyAlignment="1">
      <alignment horizontal="center"/>
    </xf>
    <xf numFmtId="0" fontId="13" fillId="7" borderId="1" xfId="3" applyFont="1" applyFill="1" applyBorder="1" applyAlignment="1">
      <alignment horizontal="center"/>
    </xf>
    <xf numFmtId="0" fontId="78" fillId="7" borderId="0" xfId="3" applyFont="1" applyFill="1" applyAlignment="1">
      <alignment horizontal="center"/>
    </xf>
    <xf numFmtId="0" fontId="5" fillId="7" borderId="0" xfId="3" applyFont="1" applyFill="1" applyBorder="1"/>
    <xf numFmtId="0" fontId="13" fillId="7" borderId="1" xfId="3" applyFont="1" applyFill="1" applyBorder="1" applyAlignment="1">
      <alignment horizontal="center"/>
    </xf>
    <xf numFmtId="166" fontId="22" fillId="7" borderId="1" xfId="3" applyNumberFormat="1" applyFont="1" applyFill="1" applyBorder="1" applyAlignment="1">
      <alignment horizontal="center"/>
    </xf>
    <xf numFmtId="8" fontId="22" fillId="7" borderId="0" xfId="3" applyNumberFormat="1" applyFont="1" applyFill="1" applyBorder="1" applyAlignment="1" applyProtection="1">
      <alignment horizontal="center"/>
      <protection locked="0"/>
    </xf>
    <xf numFmtId="0" fontId="13" fillId="7" borderId="0" xfId="3" applyFont="1" applyFill="1" applyBorder="1" applyAlignment="1">
      <alignment horizontal="center"/>
    </xf>
    <xf numFmtId="8" fontId="21" fillId="7" borderId="0" xfId="3" applyNumberFormat="1" applyFont="1" applyFill="1" applyBorder="1" applyAlignment="1" applyProtection="1">
      <alignment horizontal="center"/>
      <protection locked="0"/>
    </xf>
    <xf numFmtId="0" fontId="76" fillId="7" borderId="0" xfId="3" applyFont="1" applyFill="1" applyAlignment="1">
      <alignment horizontal="center"/>
    </xf>
    <xf numFmtId="0" fontId="13" fillId="7" borderId="23" xfId="3" applyFont="1" applyFill="1" applyBorder="1" applyAlignment="1">
      <alignment horizontal="center" vertical="center" wrapText="1"/>
    </xf>
    <xf numFmtId="0" fontId="22" fillId="7" borderId="7" xfId="3" applyFont="1" applyFill="1" applyBorder="1" applyAlignment="1">
      <alignment horizontal="center" vertical="center" wrapText="1"/>
    </xf>
    <xf numFmtId="0" fontId="7" fillId="7" borderId="7" xfId="3" applyFont="1" applyFill="1" applyBorder="1" applyAlignment="1">
      <alignment horizontal="center"/>
    </xf>
    <xf numFmtId="8" fontId="22" fillId="7" borderId="9" xfId="3" applyNumberFormat="1" applyFont="1" applyFill="1" applyBorder="1" applyAlignment="1">
      <alignment horizontal="center"/>
    </xf>
    <xf numFmtId="8" fontId="22" fillId="7" borderId="6" xfId="3" applyNumberFormat="1" applyFont="1" applyFill="1" applyBorder="1" applyAlignment="1">
      <alignment horizontal="center"/>
    </xf>
    <xf numFmtId="0" fontId="22" fillId="7" borderId="8" xfId="3" applyFont="1" applyFill="1" applyBorder="1" applyAlignment="1">
      <alignment horizontal="center"/>
    </xf>
    <xf numFmtId="0" fontId="22" fillId="7" borderId="7" xfId="3" applyFont="1" applyFill="1" applyBorder="1" applyAlignment="1">
      <alignment horizontal="center"/>
    </xf>
    <xf numFmtId="0" fontId="13" fillId="7" borderId="24" xfId="3" applyFont="1" applyFill="1" applyBorder="1" applyAlignment="1">
      <alignment horizontal="center"/>
    </xf>
    <xf numFmtId="166" fontId="22" fillId="7" borderId="6" xfId="3" applyNumberFormat="1" applyFont="1" applyFill="1" applyBorder="1" applyAlignment="1">
      <alignment horizontal="center"/>
    </xf>
    <xf numFmtId="0" fontId="133" fillId="7" borderId="0" xfId="17" applyFont="1" applyFill="1" applyAlignment="1" applyProtection="1">
      <alignment horizontal="left"/>
    </xf>
    <xf numFmtId="0" fontId="5" fillId="7" borderId="0" xfId="17" applyFill="1" applyProtection="1"/>
    <xf numFmtId="0" fontId="135" fillId="7" borderId="0" xfId="17" quotePrefix="1" applyFont="1" applyFill="1" applyAlignment="1" applyProtection="1">
      <alignment horizontal="center"/>
    </xf>
    <xf numFmtId="0" fontId="3" fillId="7" borderId="0" xfId="17" applyFont="1" applyFill="1" applyProtection="1"/>
    <xf numFmtId="0" fontId="3" fillId="7" borderId="0" xfId="17" applyFont="1" applyFill="1" applyAlignment="1" applyProtection="1">
      <alignment horizontal="left"/>
    </xf>
    <xf numFmtId="0" fontId="96" fillId="7" borderId="0" xfId="0" applyFont="1" applyFill="1"/>
    <xf numFmtId="0" fontId="0" fillId="7" borderId="60" xfId="0" applyFill="1" applyBorder="1"/>
    <xf numFmtId="0" fontId="5" fillId="7" borderId="60" xfId="0" applyFont="1" applyFill="1" applyBorder="1"/>
    <xf numFmtId="0" fontId="96" fillId="7" borderId="58" xfId="0" applyFont="1" applyFill="1" applyBorder="1"/>
    <xf numFmtId="0" fontId="5" fillId="7" borderId="59" xfId="0" applyFont="1" applyFill="1" applyBorder="1"/>
    <xf numFmtId="0" fontId="5" fillId="7" borderId="56" xfId="0" applyFont="1" applyFill="1" applyBorder="1"/>
    <xf numFmtId="0" fontId="0" fillId="7" borderId="74" xfId="0" applyFill="1" applyBorder="1"/>
    <xf numFmtId="0" fontId="96" fillId="7" borderId="74" xfId="0" applyFont="1" applyFill="1" applyBorder="1" applyAlignment="1">
      <alignment horizontal="center" wrapText="1"/>
    </xf>
    <xf numFmtId="0" fontId="96" fillId="7" borderId="74" xfId="0" applyFont="1" applyFill="1" applyBorder="1" applyAlignment="1">
      <alignment horizontal="center" vertical="top" wrapText="1"/>
    </xf>
    <xf numFmtId="0" fontId="96" fillId="7" borderId="75" xfId="0" applyFont="1" applyFill="1" applyBorder="1" applyAlignment="1">
      <alignment horizontal="center" vertical="top" wrapText="1"/>
    </xf>
    <xf numFmtId="0" fontId="5" fillId="7" borderId="74" xfId="0" applyFont="1" applyFill="1" applyBorder="1"/>
    <xf numFmtId="0" fontId="5" fillId="7" borderId="39" xfId="0" applyFont="1" applyFill="1" applyBorder="1"/>
    <xf numFmtId="0" fontId="5" fillId="7" borderId="75" xfId="0" applyFont="1" applyFill="1" applyBorder="1"/>
    <xf numFmtId="0" fontId="5" fillId="7" borderId="0" xfId="0" applyFont="1" applyFill="1" applyBorder="1"/>
    <xf numFmtId="0" fontId="4" fillId="7" borderId="76" xfId="0" applyFont="1" applyFill="1" applyBorder="1" applyAlignment="1">
      <alignment horizontal="center" vertical="center" wrapText="1"/>
    </xf>
    <xf numFmtId="0" fontId="4" fillId="7" borderId="77" xfId="0" applyFont="1" applyFill="1" applyBorder="1" applyAlignment="1">
      <alignment horizontal="center" vertical="center" wrapText="1"/>
    </xf>
    <xf numFmtId="0" fontId="4" fillId="7" borderId="74" xfId="0" applyFont="1" applyFill="1" applyBorder="1"/>
    <xf numFmtId="0" fontId="131" fillId="7" borderId="48" xfId="19" applyNumberFormat="1" applyFont="1" applyFill="1" applyBorder="1" applyAlignment="1">
      <alignment horizontal="centerContinuous" vertical="top" wrapText="1"/>
    </xf>
    <xf numFmtId="0" fontId="131" fillId="7" borderId="50" xfId="19" applyNumberFormat="1" applyFont="1" applyFill="1" applyBorder="1" applyAlignment="1">
      <alignment horizontal="centerContinuous" vertical="top" wrapText="1"/>
    </xf>
    <xf numFmtId="0" fontId="4" fillId="7" borderId="48" xfId="0" applyFont="1" applyFill="1" applyBorder="1" applyAlignment="1">
      <alignment horizontal="centerContinuous"/>
    </xf>
    <xf numFmtId="0" fontId="4" fillId="7" borderId="49" xfId="0" applyFont="1" applyFill="1" applyBorder="1" applyAlignment="1">
      <alignment horizontal="centerContinuous"/>
    </xf>
    <xf numFmtId="0" fontId="4" fillId="7" borderId="50" xfId="0" applyFont="1" applyFill="1" applyBorder="1" applyAlignment="1">
      <alignment horizontal="centerContinuous"/>
    </xf>
    <xf numFmtId="0" fontId="8" fillId="7" borderId="48" xfId="0" applyFont="1" applyFill="1" applyBorder="1" applyAlignment="1">
      <alignment horizontal="centerContinuous"/>
    </xf>
    <xf numFmtId="0" fontId="131" fillId="7" borderId="64" xfId="0" applyNumberFormat="1" applyFont="1" applyFill="1" applyBorder="1" applyAlignment="1">
      <alignment horizontal="center" vertical="top" wrapText="1"/>
    </xf>
    <xf numFmtId="0" fontId="7" fillId="7" borderId="48" xfId="17" applyFont="1" applyFill="1" applyBorder="1" applyAlignment="1" applyProtection="1">
      <alignment horizontal="center"/>
    </xf>
    <xf numFmtId="0" fontId="7" fillId="7" borderId="50" xfId="17" applyFont="1" applyFill="1" applyBorder="1" applyAlignment="1" applyProtection="1">
      <alignment horizontal="center"/>
    </xf>
    <xf numFmtId="0" fontId="7" fillId="7" borderId="49" xfId="17" applyFont="1" applyFill="1" applyBorder="1" applyAlignment="1" applyProtection="1">
      <alignment horizontal="center"/>
    </xf>
    <xf numFmtId="0" fontId="7" fillId="7" borderId="74" xfId="17" applyFont="1" applyFill="1" applyBorder="1" applyAlignment="1" applyProtection="1">
      <alignment horizontal="center"/>
    </xf>
    <xf numFmtId="166" fontId="6" fillId="7" borderId="58" xfId="17" applyNumberFormat="1" applyFont="1" applyFill="1" applyBorder="1" applyAlignment="1" applyProtection="1">
      <alignment horizontal="center"/>
    </xf>
    <xf numFmtId="166" fontId="6" fillId="7" borderId="59" xfId="17" applyNumberFormat="1" applyFont="1" applyFill="1" applyBorder="1" applyAlignment="1" applyProtection="1">
      <alignment horizontal="center"/>
    </xf>
    <xf numFmtId="166" fontId="6" fillId="7" borderId="56" xfId="17" applyNumberFormat="1" applyFont="1" applyFill="1" applyBorder="1" applyAlignment="1" applyProtection="1">
      <alignment horizontal="center"/>
    </xf>
    <xf numFmtId="4" fontId="6" fillId="7" borderId="39" xfId="17" applyNumberFormat="1" applyFont="1" applyFill="1" applyBorder="1" applyAlignment="1" applyProtection="1">
      <alignment horizontal="center"/>
    </xf>
    <xf numFmtId="4" fontId="6" fillId="7" borderId="75" xfId="17" applyNumberFormat="1" applyFont="1" applyFill="1" applyBorder="1" applyAlignment="1" applyProtection="1">
      <alignment horizontal="center"/>
    </xf>
    <xf numFmtId="4" fontId="6" fillId="7" borderId="0" xfId="17" applyNumberFormat="1" applyFont="1" applyFill="1" applyBorder="1" applyAlignment="1" applyProtection="1">
      <alignment horizontal="center"/>
    </xf>
    <xf numFmtId="0" fontId="7" fillId="7" borderId="64" xfId="17" applyFont="1" applyFill="1" applyBorder="1" applyAlignment="1" applyProtection="1">
      <alignment horizontal="center"/>
    </xf>
    <xf numFmtId="4" fontId="6" fillId="7" borderId="78" xfId="17" applyNumberFormat="1" applyFont="1" applyFill="1" applyBorder="1" applyAlignment="1" applyProtection="1">
      <alignment horizontal="center"/>
    </xf>
    <xf numFmtId="4" fontId="6" fillId="7" borderId="79" xfId="17" applyNumberFormat="1" applyFont="1" applyFill="1" applyBorder="1" applyAlignment="1" applyProtection="1">
      <alignment horizontal="center"/>
    </xf>
    <xf numFmtId="4" fontId="6" fillId="7" borderId="55" xfId="17" applyNumberFormat="1" applyFont="1" applyFill="1" applyBorder="1" applyAlignment="1" applyProtection="1">
      <alignment horizontal="center"/>
    </xf>
    <xf numFmtId="0" fontId="166" fillId="7" borderId="0" xfId="0" applyFont="1" applyFill="1" applyProtection="1"/>
    <xf numFmtId="0" fontId="4" fillId="7" borderId="0" xfId="0" applyFont="1" applyFill="1" applyBorder="1" applyAlignment="1">
      <alignment horizontal="center"/>
    </xf>
    <xf numFmtId="0" fontId="10" fillId="7" borderId="0" xfId="0" applyFont="1" applyFill="1" applyAlignment="1" applyProtection="1">
      <alignment horizontal="center"/>
    </xf>
    <xf numFmtId="0" fontId="9" fillId="7" borderId="0" xfId="0" applyNumberFormat="1" applyFont="1" applyFill="1" applyAlignment="1" applyProtection="1">
      <alignment horizontal="center" vertical="center"/>
    </xf>
    <xf numFmtId="0" fontId="13" fillId="7" borderId="19" xfId="0" applyFont="1" applyFill="1" applyBorder="1" applyAlignment="1">
      <alignment horizontal="center"/>
    </xf>
    <xf numFmtId="0" fontId="7" fillId="7" borderId="1" xfId="0" applyNumberFormat="1" applyFont="1" applyFill="1" applyBorder="1" applyAlignment="1" applyProtection="1">
      <alignment horizontal="center" wrapText="1"/>
    </xf>
    <xf numFmtId="0" fontId="7" fillId="7" borderId="1" xfId="0" applyFont="1" applyFill="1" applyBorder="1" applyAlignment="1" applyProtection="1">
      <alignment horizontal="center" wrapText="1"/>
    </xf>
    <xf numFmtId="0" fontId="7" fillId="7" borderId="1" xfId="0" applyNumberFormat="1" applyFont="1" applyFill="1" applyBorder="1" applyAlignment="1" applyProtection="1">
      <alignment horizontal="center"/>
    </xf>
    <xf numFmtId="8" fontId="6" fillId="7" borderId="1" xfId="0" applyNumberFormat="1" applyFont="1" applyFill="1" applyBorder="1" applyAlignment="1" applyProtection="1">
      <alignment horizontal="center"/>
    </xf>
    <xf numFmtId="0" fontId="0" fillId="7" borderId="0" xfId="0" applyFill="1" applyBorder="1"/>
    <xf numFmtId="0" fontId="7" fillId="7" borderId="5" xfId="0" applyNumberFormat="1" applyFont="1" applyFill="1" applyBorder="1" applyAlignment="1" applyProtection="1">
      <alignment horizontal="center"/>
    </xf>
    <xf numFmtId="8" fontId="6" fillId="7" borderId="18" xfId="0" applyNumberFormat="1" applyFont="1" applyFill="1" applyBorder="1" applyAlignment="1" applyProtection="1">
      <alignment horizontal="center"/>
    </xf>
    <xf numFmtId="8" fontId="6" fillId="7" borderId="5" xfId="0" applyNumberFormat="1" applyFont="1" applyFill="1" applyBorder="1" applyAlignment="1" applyProtection="1">
      <alignment horizontal="center"/>
    </xf>
    <xf numFmtId="8" fontId="6" fillId="7" borderId="14" xfId="0" applyNumberFormat="1" applyFont="1" applyFill="1" applyBorder="1" applyAlignment="1" applyProtection="1">
      <alignment horizontal="center"/>
    </xf>
    <xf numFmtId="0" fontId="7" fillId="7" borderId="2" xfId="0" applyNumberFormat="1" applyFont="1" applyFill="1" applyBorder="1" applyAlignment="1" applyProtection="1">
      <alignment horizontal="center"/>
    </xf>
    <xf numFmtId="8" fontId="6" fillId="7" borderId="19" xfId="0" applyNumberFormat="1" applyFont="1" applyFill="1" applyBorder="1" applyAlignment="1" applyProtection="1">
      <alignment horizontal="center"/>
    </xf>
    <xf numFmtId="8" fontId="6" fillId="7" borderId="2" xfId="0" applyNumberFormat="1" applyFont="1" applyFill="1" applyBorder="1" applyAlignment="1" applyProtection="1">
      <alignment horizontal="center"/>
    </xf>
    <xf numFmtId="8" fontId="6" fillId="7" borderId="15" xfId="0" applyNumberFormat="1" applyFont="1" applyFill="1" applyBorder="1" applyAlignment="1" applyProtection="1">
      <alignment horizontal="center"/>
    </xf>
    <xf numFmtId="0" fontId="8" fillId="7" borderId="5" xfId="0" applyNumberFormat="1" applyFont="1" applyFill="1" applyBorder="1" applyAlignment="1" applyProtection="1">
      <alignment horizontal="center"/>
    </xf>
    <xf numFmtId="0" fontId="8" fillId="7" borderId="4" xfId="0" applyNumberFormat="1" applyFont="1" applyFill="1" applyBorder="1" applyAlignment="1" applyProtection="1">
      <alignment horizontal="center"/>
    </xf>
    <xf numFmtId="8" fontId="6" fillId="7" borderId="0" xfId="0" applyNumberFormat="1" applyFont="1" applyFill="1" applyBorder="1" applyAlignment="1" applyProtection="1">
      <alignment horizontal="center"/>
    </xf>
    <xf numFmtId="8" fontId="6" fillId="7" borderId="4" xfId="0" applyNumberFormat="1" applyFont="1" applyFill="1" applyBorder="1" applyAlignment="1" applyProtection="1">
      <alignment horizontal="center"/>
    </xf>
    <xf numFmtId="0" fontId="8" fillId="7" borderId="2" xfId="0" applyNumberFormat="1" applyFont="1" applyFill="1" applyBorder="1" applyAlignment="1" applyProtection="1">
      <alignment horizontal="center"/>
    </xf>
    <xf numFmtId="0" fontId="8" fillId="7" borderId="1" xfId="0" applyFont="1" applyFill="1" applyBorder="1" applyProtection="1"/>
    <xf numFmtId="0" fontId="7" fillId="7" borderId="1" xfId="0" applyFont="1" applyFill="1" applyBorder="1" applyProtection="1"/>
    <xf numFmtId="0" fontId="8" fillId="7" borderId="17" xfId="3" applyFont="1" applyFill="1" applyBorder="1" applyProtection="1"/>
    <xf numFmtId="8" fontId="6" fillId="7" borderId="0" xfId="3" applyNumberFormat="1" applyFont="1" applyFill="1" applyBorder="1" applyAlignment="1" applyProtection="1"/>
    <xf numFmtId="0" fontId="6" fillId="7" borderId="0" xfId="3" applyFont="1" applyFill="1" applyBorder="1"/>
    <xf numFmtId="0" fontId="4" fillId="7" borderId="0" xfId="20" applyFont="1" applyFill="1" applyBorder="1" applyAlignment="1">
      <alignment horizontal="center"/>
    </xf>
    <xf numFmtId="0" fontId="5" fillId="7" borderId="0" xfId="20" applyFill="1"/>
    <xf numFmtId="0" fontId="10" fillId="7" borderId="0" xfId="20" applyFont="1" applyFill="1" applyAlignment="1" applyProtection="1">
      <alignment horizontal="center"/>
    </xf>
    <xf numFmtId="0" fontId="9" fillId="7" borderId="0" xfId="20" applyNumberFormat="1" applyFont="1" applyFill="1" applyAlignment="1" applyProtection="1">
      <alignment horizontal="center" vertical="center"/>
    </xf>
    <xf numFmtId="0" fontId="13" fillId="7" borderId="0" xfId="20" applyFont="1" applyFill="1" applyBorder="1" applyAlignment="1">
      <alignment horizontal="center"/>
    </xf>
    <xf numFmtId="0" fontId="7" fillId="7" borderId="1" xfId="20" applyNumberFormat="1" applyFont="1" applyFill="1" applyBorder="1" applyAlignment="1" applyProtection="1">
      <alignment horizontal="center" wrapText="1"/>
    </xf>
    <xf numFmtId="0" fontId="7" fillId="7" borderId="1" xfId="20" applyFont="1" applyFill="1" applyBorder="1" applyAlignment="1" applyProtection="1">
      <alignment horizontal="center" wrapText="1"/>
    </xf>
    <xf numFmtId="0" fontId="7" fillId="7" borderId="1" xfId="20" applyNumberFormat="1" applyFont="1" applyFill="1" applyBorder="1" applyAlignment="1" applyProtection="1">
      <alignment horizontal="center"/>
    </xf>
    <xf numFmtId="8" fontId="6" fillId="7" borderId="1" xfId="20" applyNumberFormat="1" applyFont="1" applyFill="1" applyBorder="1" applyAlignment="1" applyProtection="1">
      <alignment horizontal="center"/>
    </xf>
    <xf numFmtId="0" fontId="5" fillId="7" borderId="0" xfId="20" applyFill="1" applyBorder="1"/>
    <xf numFmtId="0" fontId="7" fillId="7" borderId="22" xfId="20" applyNumberFormat="1" applyFont="1" applyFill="1" applyBorder="1" applyAlignment="1" applyProtection="1">
      <alignment horizontal="center"/>
    </xf>
    <xf numFmtId="0" fontId="7" fillId="7" borderId="25" xfId="20" applyNumberFormat="1" applyFont="1" applyFill="1" applyBorder="1" applyAlignment="1" applyProtection="1">
      <alignment horizontal="center"/>
    </xf>
    <xf numFmtId="0" fontId="8" fillId="7" borderId="5" xfId="20" applyNumberFormat="1" applyFont="1" applyFill="1" applyBorder="1" applyAlignment="1" applyProtection="1">
      <alignment horizontal="center"/>
    </xf>
    <xf numFmtId="0" fontId="8" fillId="7" borderId="4" xfId="20" applyNumberFormat="1" applyFont="1" applyFill="1" applyBorder="1" applyAlignment="1" applyProtection="1">
      <alignment horizontal="center"/>
    </xf>
    <xf numFmtId="0" fontId="8" fillId="7" borderId="2" xfId="20" applyNumberFormat="1" applyFont="1" applyFill="1" applyBorder="1" applyAlignment="1" applyProtection="1">
      <alignment horizontal="center"/>
    </xf>
    <xf numFmtId="8" fontId="5" fillId="7" borderId="0" xfId="20" applyNumberFormat="1" applyFill="1"/>
    <xf numFmtId="0" fontId="8" fillId="7" borderId="1" xfId="20" applyFont="1" applyFill="1" applyBorder="1" applyProtection="1"/>
    <xf numFmtId="0" fontId="7" fillId="7" borderId="1" xfId="20" applyFont="1" applyFill="1" applyBorder="1" applyProtection="1"/>
    <xf numFmtId="0" fontId="8" fillId="7" borderId="3" xfId="20" applyFont="1" applyFill="1" applyBorder="1" applyProtection="1"/>
    <xf numFmtId="8" fontId="6" fillId="7" borderId="16" xfId="20" applyNumberFormat="1" applyFont="1" applyFill="1" applyBorder="1" applyAlignment="1" applyProtection="1"/>
    <xf numFmtId="8" fontId="6" fillId="7" borderId="13" xfId="20" applyNumberFormat="1" applyFont="1" applyFill="1" applyBorder="1" applyAlignment="1" applyProtection="1"/>
    <xf numFmtId="0" fontId="6" fillId="7" borderId="0" xfId="20" applyFont="1" applyFill="1"/>
    <xf numFmtId="0" fontId="24" fillId="7" borderId="0" xfId="0" applyFont="1" applyFill="1" applyBorder="1"/>
    <xf numFmtId="0" fontId="25" fillId="7" borderId="0" xfId="0" applyFont="1" applyFill="1" applyBorder="1" applyAlignment="1">
      <alignment horizontal="right"/>
    </xf>
    <xf numFmtId="0" fontId="10" fillId="7" borderId="0" xfId="0" applyFont="1" applyFill="1" applyBorder="1" applyAlignment="1" applyProtection="1">
      <alignment horizontal="center"/>
    </xf>
    <xf numFmtId="0" fontId="9" fillId="7" borderId="0" xfId="0" applyNumberFormat="1" applyFont="1" applyFill="1" applyBorder="1" applyAlignment="1" applyProtection="1">
      <alignment horizontal="center" vertical="center"/>
    </xf>
    <xf numFmtId="0" fontId="13" fillId="7" borderId="0" xfId="0" applyFont="1" applyFill="1" applyBorder="1" applyAlignment="1">
      <alignment horizontal="center"/>
    </xf>
    <xf numFmtId="0" fontId="169" fillId="7" borderId="1" xfId="3" applyFont="1" applyFill="1" applyBorder="1" applyAlignment="1">
      <alignment horizontal="center"/>
    </xf>
    <xf numFmtId="8" fontId="4" fillId="7" borderId="1" xfId="0" applyNumberFormat="1" applyFont="1" applyFill="1" applyBorder="1" applyAlignment="1">
      <alignment horizontal="center"/>
    </xf>
    <xf numFmtId="0" fontId="8" fillId="7" borderId="0" xfId="3" applyFont="1" applyFill="1" applyBorder="1" applyProtection="1"/>
    <xf numFmtId="0" fontId="7" fillId="7" borderId="0" xfId="3" applyFont="1" applyFill="1" applyBorder="1" applyProtection="1"/>
    <xf numFmtId="0" fontId="134" fillId="7" borderId="0" xfId="18" applyFill="1"/>
    <xf numFmtId="0" fontId="10" fillId="7" borderId="0" xfId="20" applyFont="1" applyFill="1" applyBorder="1" applyAlignment="1" applyProtection="1">
      <alignment horizontal="center"/>
    </xf>
    <xf numFmtId="0" fontId="9" fillId="7" borderId="0" xfId="20" applyNumberFormat="1" applyFont="1" applyFill="1" applyBorder="1" applyAlignment="1" applyProtection="1">
      <alignment horizontal="center" vertical="center"/>
    </xf>
    <xf numFmtId="0" fontId="7" fillId="7" borderId="5" xfId="20" applyNumberFormat="1" applyFont="1" applyFill="1" applyBorder="1" applyAlignment="1" applyProtection="1">
      <alignment horizontal="center"/>
    </xf>
    <xf numFmtId="8" fontId="6" fillId="7" borderId="5" xfId="20" applyNumberFormat="1" applyFont="1" applyFill="1" applyBorder="1" applyAlignment="1" applyProtection="1">
      <alignment horizontal="center"/>
    </xf>
    <xf numFmtId="0" fontId="7" fillId="7" borderId="2" xfId="20" applyNumberFormat="1" applyFont="1" applyFill="1" applyBorder="1" applyAlignment="1" applyProtection="1">
      <alignment horizontal="center"/>
    </xf>
    <xf numFmtId="8" fontId="6" fillId="7" borderId="2" xfId="20" applyNumberFormat="1" applyFont="1" applyFill="1" applyBorder="1" applyAlignment="1" applyProtection="1">
      <alignment horizontal="center"/>
    </xf>
    <xf numFmtId="8" fontId="6" fillId="7" borderId="4" xfId="20" applyNumberFormat="1" applyFont="1" applyFill="1" applyBorder="1" applyAlignment="1" applyProtection="1">
      <alignment horizontal="center"/>
    </xf>
    <xf numFmtId="8" fontId="6" fillId="7" borderId="3" xfId="20" applyNumberFormat="1" applyFont="1" applyFill="1" applyBorder="1" applyAlignment="1" applyProtection="1"/>
    <xf numFmtId="0" fontId="5" fillId="7" borderId="16" xfId="20" applyFill="1" applyBorder="1" applyAlignment="1"/>
    <xf numFmtId="0" fontId="8" fillId="7" borderId="0" xfId="20" applyFont="1" applyFill="1" applyBorder="1" applyProtection="1"/>
    <xf numFmtId="8" fontId="6" fillId="7" borderId="0" xfId="20" applyNumberFormat="1" applyFont="1" applyFill="1" applyBorder="1" applyAlignment="1" applyProtection="1"/>
    <xf numFmtId="0" fontId="7" fillId="7" borderId="0" xfId="20" applyFont="1" applyFill="1" applyBorder="1" applyProtection="1"/>
    <xf numFmtId="0" fontId="6" fillId="7" borderId="0" xfId="20" applyFont="1" applyFill="1" applyBorder="1"/>
    <xf numFmtId="0" fontId="24" fillId="7" borderId="0" xfId="0" applyFont="1" applyFill="1" applyBorder="1" applyAlignment="1">
      <alignment horizontal="right"/>
    </xf>
    <xf numFmtId="0" fontId="10" fillId="7" borderId="0" xfId="0" applyFont="1" applyFill="1" applyBorder="1" applyAlignment="1" applyProtection="1"/>
    <xf numFmtId="0" fontId="7" fillId="7" borderId="13" xfId="3" applyFont="1" applyFill="1" applyBorder="1" applyAlignment="1">
      <alignment horizontal="center"/>
    </xf>
    <xf numFmtId="0" fontId="5" fillId="7" borderId="1" xfId="3" applyFill="1" applyBorder="1"/>
    <xf numFmtId="0" fontId="5" fillId="7" borderId="13" xfId="3" applyFill="1" applyBorder="1"/>
    <xf numFmtId="8" fontId="6" fillId="7" borderId="12" xfId="0" applyNumberFormat="1" applyFont="1" applyFill="1" applyBorder="1" applyAlignment="1" applyProtection="1">
      <alignment horizontal="center"/>
    </xf>
    <xf numFmtId="166" fontId="6" fillId="7" borderId="4" xfId="3" applyNumberFormat="1" applyFont="1" applyFill="1" applyBorder="1"/>
    <xf numFmtId="166" fontId="6" fillId="7" borderId="0" xfId="3" applyNumberFormat="1" applyFont="1" applyFill="1"/>
    <xf numFmtId="8" fontId="6" fillId="7" borderId="11" xfId="0" applyNumberFormat="1" applyFont="1" applyFill="1" applyBorder="1" applyAlignment="1" applyProtection="1">
      <alignment horizontal="center"/>
    </xf>
    <xf numFmtId="8" fontId="6" fillId="7" borderId="10" xfId="0" applyNumberFormat="1" applyFont="1" applyFill="1" applyBorder="1" applyAlignment="1" applyProtection="1">
      <alignment horizontal="center"/>
    </xf>
    <xf numFmtId="166" fontId="6" fillId="7" borderId="2" xfId="3" applyNumberFormat="1" applyFont="1" applyFill="1" applyBorder="1"/>
    <xf numFmtId="166" fontId="6" fillId="7" borderId="19" xfId="3" applyNumberFormat="1" applyFont="1" applyFill="1" applyBorder="1"/>
    <xf numFmtId="166" fontId="6" fillId="7" borderId="1" xfId="3" applyNumberFormat="1" applyFont="1" applyFill="1" applyBorder="1" applyAlignment="1">
      <alignment horizontal="center"/>
    </xf>
    <xf numFmtId="8" fontId="6" fillId="7" borderId="1" xfId="0" applyNumberFormat="1" applyFont="1" applyFill="1" applyBorder="1" applyAlignment="1" applyProtection="1"/>
    <xf numFmtId="166" fontId="6" fillId="7" borderId="1" xfId="3" applyNumberFormat="1" applyFont="1" applyFill="1" applyBorder="1"/>
    <xf numFmtId="0" fontId="5" fillId="7" borderId="0" xfId="3" applyFill="1" applyAlignment="1">
      <alignment horizontal="right"/>
    </xf>
    <xf numFmtId="0" fontId="10" fillId="7" borderId="0" xfId="3" applyFont="1" applyFill="1" applyAlignment="1" applyProtection="1">
      <alignment horizontal="center"/>
    </xf>
    <xf numFmtId="0" fontId="9" fillId="7" borderId="0" xfId="3" applyNumberFormat="1" applyFont="1" applyFill="1" applyAlignment="1" applyProtection="1">
      <alignment horizontal="center" vertical="center"/>
    </xf>
    <xf numFmtId="0" fontId="6" fillId="7" borderId="0" xfId="3" applyFont="1" applyFill="1" applyBorder="1" applyAlignment="1">
      <alignment horizontal="center" wrapText="1"/>
    </xf>
    <xf numFmtId="0" fontId="7" fillId="7" borderId="1" xfId="3" applyNumberFormat="1" applyFont="1" applyFill="1" applyBorder="1" applyAlignment="1" applyProtection="1">
      <alignment horizontal="center" wrapText="1"/>
    </xf>
    <xf numFmtId="0" fontId="7" fillId="7" borderId="1" xfId="3" applyFont="1" applyFill="1" applyBorder="1" applyAlignment="1" applyProtection="1">
      <alignment horizontal="center" wrapText="1"/>
    </xf>
    <xf numFmtId="0" fontId="7" fillId="7" borderId="1" xfId="3" applyNumberFormat="1" applyFont="1" applyFill="1" applyBorder="1" applyAlignment="1" applyProtection="1">
      <alignment horizontal="center"/>
    </xf>
    <xf numFmtId="8" fontId="6" fillId="7" borderId="1" xfId="3" applyNumberFormat="1" applyFont="1" applyFill="1" applyBorder="1" applyAlignment="1" applyProtection="1"/>
    <xf numFmtId="8" fontId="6" fillId="7" borderId="5" xfId="3" applyNumberFormat="1" applyFont="1" applyFill="1" applyBorder="1" applyAlignment="1" applyProtection="1"/>
    <xf numFmtId="0" fontId="8" fillId="7" borderId="3" xfId="3" applyNumberFormat="1" applyFont="1" applyFill="1" applyBorder="1" applyAlignment="1" applyProtection="1">
      <alignment horizontal="center"/>
    </xf>
    <xf numFmtId="8" fontId="6" fillId="7" borderId="5" xfId="3" applyNumberFormat="1" applyFont="1" applyFill="1" applyBorder="1" applyAlignment="1" applyProtection="1">
      <alignment horizontal="center"/>
    </xf>
    <xf numFmtId="8" fontId="6" fillId="7" borderId="4" xfId="3" applyNumberFormat="1" applyFont="1" applyFill="1" applyBorder="1" applyAlignment="1" applyProtection="1">
      <alignment horizontal="center"/>
    </xf>
    <xf numFmtId="8" fontId="6" fillId="7" borderId="2" xfId="3" applyNumberFormat="1" applyFont="1" applyFill="1" applyBorder="1" applyAlignment="1" applyProtection="1">
      <alignment horizontal="center"/>
    </xf>
    <xf numFmtId="0" fontId="8" fillId="7" borderId="1" xfId="3" applyFont="1" applyFill="1" applyBorder="1" applyProtection="1"/>
    <xf numFmtId="8" fontId="6" fillId="7" borderId="3" xfId="3" applyNumberFormat="1" applyFont="1" applyFill="1" applyBorder="1" applyAlignment="1" applyProtection="1"/>
    <xf numFmtId="8" fontId="6" fillId="7" borderId="16" xfId="3" applyNumberFormat="1" applyFont="1" applyFill="1" applyBorder="1" applyAlignment="1" applyProtection="1"/>
    <xf numFmtId="8" fontId="6" fillId="7" borderId="13" xfId="3" applyNumberFormat="1" applyFont="1" applyFill="1" applyBorder="1" applyAlignment="1" applyProtection="1"/>
    <xf numFmtId="0" fontId="7" fillId="7" borderId="1" xfId="3" applyFont="1" applyFill="1" applyBorder="1" applyProtection="1"/>
    <xf numFmtId="8" fontId="6" fillId="7" borderId="1" xfId="3" applyNumberFormat="1" applyFont="1" applyFill="1" applyBorder="1" applyAlignment="1" applyProtection="1">
      <alignment horizontal="center"/>
    </xf>
    <xf numFmtId="8" fontId="5" fillId="7" borderId="0" xfId="3" applyNumberFormat="1" applyFill="1"/>
    <xf numFmtId="0" fontId="5" fillId="7" borderId="0" xfId="20" applyFill="1" applyAlignment="1">
      <alignment horizontal="right"/>
    </xf>
    <xf numFmtId="0" fontId="4" fillId="7" borderId="0" xfId="20" applyFont="1" applyFill="1" applyAlignment="1">
      <alignment horizontal="right"/>
    </xf>
    <xf numFmtId="0" fontId="6" fillId="7" borderId="0" xfId="20" applyFont="1" applyFill="1" applyBorder="1" applyAlignment="1">
      <alignment horizontal="center"/>
    </xf>
    <xf numFmtId="8" fontId="6" fillId="7" borderId="1" xfId="20" applyNumberFormat="1" applyFont="1" applyFill="1" applyBorder="1" applyAlignment="1" applyProtection="1"/>
    <xf numFmtId="0" fontId="8" fillId="7" borderId="3" xfId="20" applyNumberFormat="1" applyFont="1" applyFill="1" applyBorder="1" applyAlignment="1" applyProtection="1">
      <alignment horizontal="center"/>
    </xf>
    <xf numFmtId="8" fontId="6" fillId="7" borderId="3" xfId="20" applyNumberFormat="1" applyFont="1" applyFill="1" applyBorder="1" applyAlignment="1" applyProtection="1">
      <alignment horizontal="center"/>
    </xf>
    <xf numFmtId="8" fontId="6" fillId="7" borderId="16" xfId="20" applyNumberFormat="1" applyFont="1" applyFill="1" applyBorder="1" applyAlignment="1" applyProtection="1">
      <alignment horizontal="center"/>
    </xf>
    <xf numFmtId="8" fontId="6" fillId="7" borderId="13" xfId="20" applyNumberFormat="1" applyFont="1" applyFill="1" applyBorder="1" applyAlignment="1" applyProtection="1">
      <alignment horizontal="center"/>
    </xf>
    <xf numFmtId="0" fontId="0" fillId="7" borderId="0" xfId="0" applyFill="1" applyBorder="1" applyAlignment="1">
      <alignment horizontal="left"/>
    </xf>
    <xf numFmtId="0" fontId="4" fillId="7" borderId="0" xfId="0" applyFont="1" applyFill="1" applyAlignment="1">
      <alignment horizontal="right"/>
    </xf>
    <xf numFmtId="0" fontId="6" fillId="7" borderId="1" xfId="0" applyFont="1" applyFill="1" applyBorder="1" applyProtection="1"/>
    <xf numFmtId="0" fontId="7" fillId="7" borderId="3" xfId="0" applyFont="1" applyFill="1" applyBorder="1" applyAlignment="1" applyProtection="1"/>
    <xf numFmtId="0" fontId="7" fillId="7" borderId="16" xfId="0" applyFont="1" applyFill="1" applyBorder="1" applyAlignment="1" applyProtection="1"/>
    <xf numFmtId="0" fontId="7" fillId="7" borderId="13" xfId="0" applyFont="1" applyFill="1" applyBorder="1" applyAlignment="1" applyProtection="1"/>
    <xf numFmtId="0" fontId="8" fillId="7" borderId="20" xfId="0" applyFont="1" applyFill="1" applyBorder="1" applyProtection="1"/>
    <xf numFmtId="2" fontId="6" fillId="7" borderId="1" xfId="3" applyNumberFormat="1" applyFont="1" applyFill="1" applyBorder="1" applyAlignment="1">
      <alignment horizontal="center"/>
    </xf>
    <xf numFmtId="0" fontId="7" fillId="7" borderId="21" xfId="0" applyFont="1" applyFill="1" applyBorder="1" applyProtection="1"/>
    <xf numFmtId="8" fontId="7" fillId="7" borderId="0" xfId="0" applyNumberFormat="1" applyFont="1" applyFill="1" applyBorder="1" applyAlignment="1" applyProtection="1">
      <alignment horizontal="center"/>
    </xf>
    <xf numFmtId="8" fontId="80" fillId="7" borderId="0" xfId="0" applyNumberFormat="1" applyFont="1" applyFill="1" applyBorder="1" applyAlignment="1" applyProtection="1">
      <alignment horizontal="left"/>
    </xf>
    <xf numFmtId="0" fontId="5" fillId="7" borderId="3" xfId="0" applyFont="1" applyFill="1" applyBorder="1" applyAlignment="1">
      <alignment horizontal="centerContinuous"/>
    </xf>
    <xf numFmtId="0" fontId="0" fillId="7" borderId="16" xfId="0" applyFill="1" applyBorder="1" applyAlignment="1">
      <alignment horizontal="centerContinuous"/>
    </xf>
    <xf numFmtId="0" fontId="0" fillId="7" borderId="13" xfId="0" applyFill="1" applyBorder="1" applyAlignment="1">
      <alignment horizontal="centerContinuous"/>
    </xf>
    <xf numFmtId="0" fontId="0" fillId="7" borderId="3" xfId="0" applyFill="1" applyBorder="1" applyAlignment="1">
      <alignment horizontal="centerContinuous"/>
    </xf>
    <xf numFmtId="0" fontId="6" fillId="7" borderId="1" xfId="20" applyFont="1" applyFill="1" applyBorder="1" applyProtection="1"/>
    <xf numFmtId="0" fontId="7" fillId="7" borderId="3" xfId="20" applyFont="1" applyFill="1" applyBorder="1" applyAlignment="1" applyProtection="1"/>
    <xf numFmtId="0" fontId="7" fillId="7" borderId="16" xfId="20" applyFont="1" applyFill="1" applyBorder="1" applyAlignment="1" applyProtection="1"/>
    <xf numFmtId="0" fontId="4" fillId="7" borderId="0" xfId="18" applyFont="1" applyFill="1"/>
    <xf numFmtId="0" fontId="8" fillId="7" borderId="0" xfId="18" applyFont="1" applyFill="1" applyAlignment="1">
      <alignment horizontal="left"/>
    </xf>
    <xf numFmtId="0" fontId="8" fillId="7" borderId="0" xfId="18" applyFont="1" applyFill="1"/>
    <xf numFmtId="8" fontId="6" fillId="7" borderId="16" xfId="20" applyNumberFormat="1" applyFont="1" applyFill="1" applyBorder="1" applyAlignment="1" applyProtection="1">
      <alignment horizontal="center"/>
    </xf>
    <xf numFmtId="0" fontId="170" fillId="7" borderId="0" xfId="0" applyFont="1" applyFill="1" applyBorder="1" applyAlignment="1" applyProtection="1">
      <alignment horizontal="center"/>
    </xf>
    <xf numFmtId="0" fontId="6" fillId="7" borderId="1" xfId="0" applyFont="1" applyFill="1" applyBorder="1" applyAlignment="1" applyProtection="1">
      <alignment horizontal="center" wrapText="1"/>
    </xf>
    <xf numFmtId="0" fontId="7" fillId="7" borderId="5" xfId="0" applyFont="1" applyFill="1" applyBorder="1" applyAlignment="1" applyProtection="1">
      <alignment horizontal="center"/>
    </xf>
    <xf numFmtId="0" fontId="7" fillId="7" borderId="0" xfId="0" applyFont="1" applyFill="1" applyBorder="1" applyProtection="1"/>
    <xf numFmtId="8" fontId="82" fillId="7" borderId="0" xfId="0" applyNumberFormat="1" applyFont="1" applyFill="1" applyBorder="1" applyAlignment="1" applyProtection="1">
      <alignment horizontal="left"/>
    </xf>
    <xf numFmtId="8" fontId="7" fillId="7" borderId="0" xfId="0" applyNumberFormat="1" applyFont="1" applyFill="1" applyBorder="1" applyAlignment="1" applyProtection="1"/>
    <xf numFmtId="0" fontId="73" fillId="7" borderId="3" xfId="0" applyFont="1" applyFill="1" applyBorder="1" applyAlignment="1">
      <alignment horizontal="centerContinuous"/>
    </xf>
    <xf numFmtId="0" fontId="81" fillId="7" borderId="16" xfId="0" applyFont="1" applyFill="1" applyBorder="1" applyAlignment="1">
      <alignment horizontal="centerContinuous"/>
    </xf>
    <xf numFmtId="0" fontId="7" fillId="7" borderId="3" xfId="0" applyFont="1" applyFill="1" applyBorder="1" applyAlignment="1" applyProtection="1">
      <alignment horizontal="center"/>
    </xf>
    <xf numFmtId="0" fontId="7" fillId="7" borderId="16" xfId="0" applyFont="1" applyFill="1" applyBorder="1" applyAlignment="1" applyProtection="1">
      <alignment horizontal="center"/>
    </xf>
    <xf numFmtId="0" fontId="7" fillId="7" borderId="13" xfId="0" applyFont="1" applyFill="1" applyBorder="1" applyAlignment="1" applyProtection="1">
      <alignment horizontal="center"/>
    </xf>
    <xf numFmtId="0" fontId="7" fillId="7" borderId="5" xfId="20" applyFont="1" applyFill="1" applyBorder="1" applyAlignment="1" applyProtection="1">
      <alignment horizontal="center"/>
    </xf>
    <xf numFmtId="0" fontId="6" fillId="7" borderId="5" xfId="20" applyFont="1" applyFill="1" applyBorder="1" applyProtection="1"/>
    <xf numFmtId="0" fontId="7" fillId="7" borderId="22" xfId="20" applyFont="1" applyFill="1" applyBorder="1" applyAlignment="1" applyProtection="1">
      <alignment horizontal="center"/>
    </xf>
    <xf numFmtId="0" fontId="7" fillId="7" borderId="18" xfId="20" applyFont="1" applyFill="1" applyBorder="1" applyAlignment="1" applyProtection="1">
      <alignment horizontal="center"/>
    </xf>
    <xf numFmtId="8" fontId="6" fillId="7" borderId="12" xfId="20" applyNumberFormat="1" applyFont="1" applyFill="1" applyBorder="1" applyAlignment="1" applyProtection="1">
      <alignment horizontal="center"/>
    </xf>
    <xf numFmtId="8" fontId="6" fillId="7" borderId="11" xfId="20" applyNumberFormat="1" applyFont="1" applyFill="1" applyBorder="1" applyAlignment="1" applyProtection="1">
      <alignment horizontal="center"/>
    </xf>
    <xf numFmtId="8" fontId="6" fillId="7" borderId="10" xfId="20" applyNumberFormat="1" applyFont="1" applyFill="1" applyBorder="1" applyAlignment="1" applyProtection="1">
      <alignment horizontal="center"/>
    </xf>
    <xf numFmtId="166" fontId="6" fillId="7" borderId="1" xfId="20" applyNumberFormat="1" applyFont="1" applyFill="1" applyBorder="1" applyAlignment="1" applyProtection="1">
      <alignment horizontal="center" wrapText="1"/>
    </xf>
    <xf numFmtId="0" fontId="8" fillId="7" borderId="1" xfId="20" applyFont="1" applyFill="1" applyBorder="1" applyAlignment="1" applyProtection="1">
      <alignment horizontal="center"/>
    </xf>
    <xf numFmtId="0" fontId="7" fillId="7" borderId="1" xfId="20" applyFont="1" applyFill="1" applyBorder="1" applyAlignment="1" applyProtection="1">
      <alignment horizontal="center"/>
    </xf>
    <xf numFmtId="0" fontId="0" fillId="7" borderId="0" xfId="0" applyFill="1" applyBorder="1" applyAlignment="1">
      <alignment horizontal="center"/>
    </xf>
    <xf numFmtId="0" fontId="0" fillId="7" borderId="0" xfId="0" applyFill="1" applyBorder="1" applyAlignment="1">
      <alignment horizontal="right"/>
    </xf>
    <xf numFmtId="0" fontId="4" fillId="7" borderId="0" xfId="0" applyFont="1" applyFill="1" applyBorder="1" applyAlignment="1">
      <alignment horizontal="right"/>
    </xf>
    <xf numFmtId="38" fontId="6" fillId="7" borderId="5" xfId="0" applyNumberFormat="1" applyFont="1" applyFill="1" applyBorder="1" applyAlignment="1" applyProtection="1">
      <alignment horizontal="center"/>
    </xf>
    <xf numFmtId="166" fontId="6" fillId="7" borderId="0" xfId="3" applyNumberFormat="1" applyFont="1" applyFill="1" applyBorder="1" applyAlignment="1">
      <alignment horizontal="center"/>
    </xf>
    <xf numFmtId="166" fontId="6" fillId="7" borderId="11" xfId="3" applyNumberFormat="1" applyFont="1" applyFill="1" applyBorder="1" applyAlignment="1">
      <alignment horizontal="center"/>
    </xf>
    <xf numFmtId="166" fontId="6" fillId="7" borderId="4" xfId="3" applyNumberFormat="1" applyFont="1" applyFill="1" applyBorder="1" applyAlignment="1">
      <alignment horizontal="center"/>
    </xf>
    <xf numFmtId="38" fontId="6" fillId="7" borderId="4" xfId="0" applyNumberFormat="1" applyFont="1" applyFill="1" applyBorder="1" applyAlignment="1" applyProtection="1">
      <alignment horizontal="center"/>
    </xf>
    <xf numFmtId="38" fontId="6" fillId="7" borderId="2" xfId="0" applyNumberFormat="1" applyFont="1" applyFill="1" applyBorder="1" applyAlignment="1" applyProtection="1">
      <alignment horizontal="center"/>
    </xf>
    <xf numFmtId="166" fontId="6" fillId="7" borderId="25" xfId="3" applyNumberFormat="1" applyFont="1" applyFill="1" applyBorder="1" applyAlignment="1">
      <alignment horizontal="center"/>
    </xf>
    <xf numFmtId="166" fontId="6" fillId="7" borderId="10" xfId="3" applyNumberFormat="1" applyFont="1" applyFill="1" applyBorder="1" applyAlignment="1">
      <alignment horizontal="center"/>
    </xf>
    <xf numFmtId="166" fontId="6" fillId="7" borderId="2" xfId="3" applyNumberFormat="1" applyFont="1" applyFill="1" applyBorder="1" applyAlignment="1">
      <alignment horizontal="center"/>
    </xf>
    <xf numFmtId="166" fontId="6" fillId="7" borderId="19" xfId="3" applyNumberFormat="1" applyFont="1" applyFill="1" applyBorder="1" applyAlignment="1">
      <alignment horizontal="center"/>
    </xf>
    <xf numFmtId="0" fontId="8" fillId="7" borderId="1" xfId="0" applyFont="1" applyFill="1" applyBorder="1" applyAlignment="1" applyProtection="1">
      <alignment horizontal="center"/>
    </xf>
    <xf numFmtId="166" fontId="6" fillId="7" borderId="3" xfId="3" applyNumberFormat="1" applyFont="1" applyFill="1" applyBorder="1" applyAlignment="1">
      <alignment horizontal="center"/>
    </xf>
    <xf numFmtId="166" fontId="6" fillId="7" borderId="13" xfId="3" applyNumberFormat="1" applyFont="1" applyFill="1" applyBorder="1" applyAlignment="1">
      <alignment horizontal="center"/>
    </xf>
    <xf numFmtId="166" fontId="6" fillId="7" borderId="16" xfId="3" applyNumberFormat="1" applyFont="1" applyFill="1" applyBorder="1" applyAlignment="1">
      <alignment horizontal="center"/>
    </xf>
    <xf numFmtId="0" fontId="7" fillId="7" borderId="1" xfId="0" applyFont="1" applyFill="1" applyBorder="1" applyAlignment="1" applyProtection="1">
      <alignment horizontal="center"/>
    </xf>
    <xf numFmtId="166" fontId="4" fillId="7" borderId="0" xfId="3" applyNumberFormat="1" applyFont="1" applyFill="1" applyBorder="1" applyAlignment="1">
      <alignment horizontal="center"/>
    </xf>
    <xf numFmtId="166" fontId="4" fillId="7" borderId="11" xfId="3" applyNumberFormat="1" applyFont="1" applyFill="1" applyBorder="1" applyAlignment="1">
      <alignment horizontal="center"/>
    </xf>
    <xf numFmtId="166" fontId="4" fillId="7" borderId="4" xfId="3" applyNumberFormat="1" applyFont="1" applyFill="1" applyBorder="1" applyAlignment="1">
      <alignment horizontal="center"/>
    </xf>
    <xf numFmtId="0" fontId="4" fillId="7" borderId="0" xfId="3" applyFont="1" applyFill="1" applyBorder="1"/>
    <xf numFmtId="8" fontId="74" fillId="7" borderId="0" xfId="0" applyNumberFormat="1" applyFont="1" applyFill="1" applyBorder="1" applyAlignment="1" applyProtection="1">
      <alignment horizontal="left"/>
    </xf>
    <xf numFmtId="0" fontId="4" fillId="7" borderId="13" xfId="0" applyFont="1" applyFill="1" applyBorder="1" applyAlignment="1">
      <alignment horizontal="centerContinuous"/>
    </xf>
    <xf numFmtId="0" fontId="7" fillId="7" borderId="3" xfId="20" applyFont="1" applyFill="1" applyBorder="1" applyAlignment="1" applyProtection="1">
      <alignment horizontal="center" wrapText="1"/>
    </xf>
    <xf numFmtId="0" fontId="7" fillId="7" borderId="16" xfId="20" applyFont="1" applyFill="1" applyBorder="1" applyAlignment="1" applyProtection="1">
      <alignment horizontal="center" wrapText="1"/>
    </xf>
    <xf numFmtId="0" fontId="5" fillId="7" borderId="0" xfId="3" applyFill="1" applyBorder="1" applyAlignment="1">
      <alignment horizontal="right"/>
    </xf>
    <xf numFmtId="0" fontId="4" fillId="7" borderId="0" xfId="3" applyFont="1" applyFill="1" applyBorder="1" applyAlignment="1">
      <alignment horizontal="right"/>
    </xf>
    <xf numFmtId="0" fontId="10" fillId="7" borderId="0" xfId="3" applyFont="1" applyFill="1" applyBorder="1" applyAlignment="1" applyProtection="1">
      <alignment horizontal="center"/>
    </xf>
    <xf numFmtId="0" fontId="9" fillId="7" borderId="0" xfId="3" applyNumberFormat="1" applyFont="1" applyFill="1" applyBorder="1" applyAlignment="1" applyProtection="1">
      <alignment horizontal="center" vertical="center"/>
    </xf>
    <xf numFmtId="0" fontId="7" fillId="7" borderId="5" xfId="3" applyNumberFormat="1" applyFont="1" applyFill="1" applyBorder="1" applyAlignment="1" applyProtection="1">
      <alignment horizontal="center"/>
    </xf>
    <xf numFmtId="8" fontId="6" fillId="7" borderId="3" xfId="3" applyNumberFormat="1" applyFont="1" applyFill="1" applyBorder="1" applyAlignment="1" applyProtection="1">
      <alignment horizontal="center"/>
    </xf>
    <xf numFmtId="8" fontId="6" fillId="7" borderId="16" xfId="3" applyNumberFormat="1" applyFont="1" applyFill="1" applyBorder="1" applyAlignment="1" applyProtection="1">
      <alignment horizontal="center"/>
    </xf>
    <xf numFmtId="8" fontId="6" fillId="7" borderId="13" xfId="3" applyNumberFormat="1" applyFont="1" applyFill="1" applyBorder="1" applyAlignment="1" applyProtection="1">
      <alignment horizontal="center"/>
    </xf>
    <xf numFmtId="0" fontId="8" fillId="7" borderId="5" xfId="3" applyNumberFormat="1" applyFont="1" applyFill="1" applyBorder="1" applyAlignment="1" applyProtection="1">
      <alignment horizontal="center"/>
    </xf>
    <xf numFmtId="8" fontId="6" fillId="7" borderId="12" xfId="3" applyNumberFormat="1" applyFont="1" applyFill="1" applyBorder="1" applyAlignment="1" applyProtection="1">
      <alignment horizontal="center"/>
    </xf>
    <xf numFmtId="0" fontId="8" fillId="7" borderId="4" xfId="3" applyNumberFormat="1" applyFont="1" applyFill="1" applyBorder="1" applyAlignment="1" applyProtection="1">
      <alignment horizontal="center"/>
    </xf>
    <xf numFmtId="8" fontId="6" fillId="7" borderId="11" xfId="3" applyNumberFormat="1" applyFont="1" applyFill="1" applyBorder="1" applyAlignment="1" applyProtection="1">
      <alignment horizontal="center"/>
    </xf>
    <xf numFmtId="0" fontId="8" fillId="7" borderId="2" xfId="3" applyNumberFormat="1" applyFont="1" applyFill="1" applyBorder="1" applyAlignment="1" applyProtection="1">
      <alignment horizontal="center"/>
    </xf>
    <xf numFmtId="8" fontId="6" fillId="7" borderId="10" xfId="3" applyNumberFormat="1" applyFont="1" applyFill="1" applyBorder="1" applyAlignment="1" applyProtection="1">
      <alignment horizontal="center"/>
    </xf>
    <xf numFmtId="8" fontId="6" fillId="7" borderId="13" xfId="3" applyNumberFormat="1" applyFont="1" applyFill="1" applyBorder="1" applyAlignment="1" applyProtection="1">
      <alignment horizontal="center"/>
    </xf>
  </cellXfs>
  <cellStyles count="25">
    <cellStyle name="Comma 2" xfId="15"/>
    <cellStyle name="Currency" xfId="9" builtinId="4"/>
    <cellStyle name="Currency 2" xfId="7"/>
    <cellStyle name="Currency 3" xfId="19"/>
    <cellStyle name="Currency 3 2" xfId="21"/>
    <cellStyle name="Currency_08rate_AKHI" xfId="14"/>
    <cellStyle name="gs]_x000d__x000a_Window=-3,49,640,407, , ,3_x000d__x000a_dir1=0,0,640,209,-1,-1,1,30,201,1808,254,C:\MSOFFICE\EXCEL\1997RATE\*.*_x000d__x000a_dir9" xfId="1"/>
    <cellStyle name="Hide" xfId="2"/>
    <cellStyle name="Normal" xfId="0" builtinId="0"/>
    <cellStyle name="Normal 2" xfId="3"/>
    <cellStyle name="Normal 2 2" xfId="20"/>
    <cellStyle name="Normal 2 3" xfId="11"/>
    <cellStyle name="Normal 3" xfId="4"/>
    <cellStyle name="Normal 4" xfId="12"/>
    <cellStyle name="Normal 5" xfId="18"/>
    <cellStyle name="Normal 6" xfId="24"/>
    <cellStyle name="Normal 7" xfId="23"/>
    <cellStyle name="Normal_08rate_AKHI" xfId="13"/>
    <cellStyle name="Normal_HK2000-RATES" xfId="22"/>
    <cellStyle name="Normal_US Rate Chart Maker Intl 2009.0" xfId="17"/>
    <cellStyle name="Percent" xfId="10" builtinId="5"/>
    <cellStyle name="Percent 2" xfId="8"/>
    <cellStyle name="Percent 3" xfId="16"/>
    <cellStyle name="PrePop Units (2)_laroux" xfId="5"/>
    <cellStyle name="Standard_10TD" xfId="6"/>
  </cellStyles>
  <dxfs count="0"/>
  <tableStyles count="0" defaultTableStyle="TableStyleMedium2" defaultPivotStyle="PivotStyleLight16"/>
  <colors>
    <mruColors>
      <color rgb="FFFFFFCC"/>
      <color rgb="FFC39BE1"/>
      <color rgb="FFFFDC6D"/>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1.xml"/><Relationship Id="rId50" Type="http://schemas.openxmlformats.org/officeDocument/2006/relationships/externalLink" Target="externalLinks/externalLink4.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externalLink" Target="externalLinks/externalLink8.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7.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3.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2.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5.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7.emf"/></Relationships>
</file>

<file path=xl/drawings/_rels/drawing10.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9</xdr:col>
      <xdr:colOff>589313</xdr:colOff>
      <xdr:row>14</xdr:row>
      <xdr:rowOff>100965</xdr:rowOff>
    </xdr:to>
    <xdr:sp macro="" textlink="">
      <xdr:nvSpPr>
        <xdr:cNvPr id="2" name="TextBox 4"/>
        <xdr:cNvSpPr txBox="1"/>
      </xdr:nvSpPr>
      <xdr:spPr>
        <a:xfrm>
          <a:off x="1" y="0"/>
          <a:ext cx="6304312" cy="2679065"/>
        </a:xfrm>
        <a:prstGeom prst="rect">
          <a:avLst/>
        </a:prstGeom>
        <a:solidFill>
          <a:srgbClr val="2E1504"/>
        </a:solid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ctr" defTabSz="914400" rtl="0" eaLnBrk="1" fontAlgn="auto" latinLnBrk="0" hangingPunct="1">
            <a:lnSpc>
              <a:spcPct val="100000"/>
            </a:lnSpc>
            <a:spcBef>
              <a:spcPts val="0"/>
            </a:spcBef>
            <a:spcAft>
              <a:spcPts val="0"/>
            </a:spcAft>
            <a:buClrTx/>
            <a:buSzTx/>
            <a:buFontTx/>
            <a:buNone/>
            <a:tabLst/>
            <a:defRPr/>
          </a:pPr>
          <a:endParaRPr kumimoji="0" lang="en-US" sz="1800" b="1" i="0" u="none" strike="noStrike" kern="1200" cap="none" spc="0" normalizeH="0" baseline="0" noProof="0">
            <a:ln>
              <a:noFill/>
            </a:ln>
            <a:solidFill>
              <a:sysClr val="window" lastClr="FFFFFF"/>
            </a:solidFill>
            <a:effectLst/>
            <a:uLnTx/>
            <a:uFillTx/>
            <a:latin typeface="Arial" panose="020B0604020202020204" pitchFamily="34"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NASPO ValuePoint Master</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Agreement #0615 for </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Small Package Delivery Services</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Exclusive Rates </a:t>
          </a:r>
          <a:endParaRPr kumimoji="0" lang="en-US" sz="1050" b="0" i="0" u="none" strike="noStrike" kern="1200" cap="none" spc="0" normalizeH="0" baseline="0" noProof="0">
            <a:ln>
              <a:noFill/>
            </a:ln>
            <a:solidFill>
              <a:sysClr val="windowText" lastClr="000000"/>
            </a:solidFill>
            <a:effectLst/>
            <a:uLnTx/>
            <a:uFillTx/>
            <a:latin typeface="Times New Roman" panose="02020603050405020304" pitchFamily="18" charset="0"/>
            <a:ea typeface="Times New Roman" panose="02020603050405020304" pitchFamily="18" charset="0"/>
            <a:cs typeface="+mn-cs"/>
          </a:endParaRPr>
        </a:p>
        <a:p>
          <a:pPr marL="0" marR="0" lvl="0" indent="0" algn="ctr" defTabSz="914400" rtl="0" eaLnBrk="1" fontAlgn="auto" latinLnBrk="0" hangingPunct="1">
            <a:lnSpc>
              <a:spcPct val="100000"/>
            </a:lnSpc>
            <a:spcBef>
              <a:spcPts val="0"/>
            </a:spcBef>
            <a:spcAft>
              <a:spcPts val="0"/>
            </a:spcAft>
            <a:buClrTx/>
            <a:buSzTx/>
            <a:buFontTx/>
            <a:buNone/>
            <a:tabLst/>
            <a:defRPr/>
          </a:pPr>
          <a:r>
            <a:rPr kumimoji="0" lang="en-US" sz="1800" b="1" i="0" u="none" strike="noStrike" kern="1200" cap="none" spc="0" normalizeH="0" baseline="0" noProof="0">
              <a:ln>
                <a:noFill/>
              </a:ln>
              <a:solidFill>
                <a:srgbClr val="FFB500"/>
              </a:solidFill>
              <a:effectLst/>
              <a:uLnTx/>
              <a:uFillTx/>
              <a:latin typeface="Arial" panose="020B0604020202020204" pitchFamily="34" charset="0"/>
              <a:ea typeface="Times New Roman" panose="02020603050405020304" pitchFamily="18" charset="0"/>
              <a:cs typeface="+mn-cs"/>
            </a:rPr>
            <a:t>November</a:t>
          </a: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0" lang="en-US" sz="1800" b="0" i="0" u="none" strike="noStrike" kern="1200" cap="none" spc="0" normalizeH="0" baseline="0" noProof="0">
            <a:ln>
              <a:noFill/>
            </a:ln>
            <a:solidFill>
              <a:sysClr val="windowText" lastClr="000000"/>
            </a:solidFill>
            <a:effectLst/>
            <a:uLnTx/>
            <a:uFillTx/>
            <a:latin typeface="Calibri" panose="020F0502020204030204"/>
            <a:ea typeface="+mn-ea"/>
            <a:cs typeface="+mn-cs"/>
          </a:endParaRPr>
        </a:p>
      </xdr:txBody>
    </xdr:sp>
    <xdr:clientData/>
  </xdr:twoCellAnchor>
  <xdr:twoCellAnchor editAs="oneCell">
    <xdr:from>
      <xdr:col>0</xdr:col>
      <xdr:colOff>0</xdr:colOff>
      <xdr:row>14</xdr:row>
      <xdr:rowOff>95250</xdr:rowOff>
    </xdr:from>
    <xdr:to>
      <xdr:col>9</xdr:col>
      <xdr:colOff>615950</xdr:colOff>
      <xdr:row>46</xdr:row>
      <xdr:rowOff>12700</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73350"/>
          <a:ext cx="6330950" cy="5810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247650</xdr:colOff>
      <xdr:row>55</xdr:row>
      <xdr:rowOff>171450</xdr:rowOff>
    </xdr:from>
    <xdr:to>
      <xdr:col>3</xdr:col>
      <xdr:colOff>247650</xdr:colOff>
      <xdr:row>95</xdr:row>
      <xdr:rowOff>133350</xdr:rowOff>
    </xdr:to>
    <xdr:sp macro="" textlink="">
      <xdr:nvSpPr>
        <xdr:cNvPr id="2" name="Line 1"/>
        <xdr:cNvSpPr>
          <a:spLocks noChangeShapeType="1"/>
        </xdr:cNvSpPr>
      </xdr:nvSpPr>
      <xdr:spPr bwMode="auto">
        <a:xfrm>
          <a:off x="3200400" y="11182350"/>
          <a:ext cx="0" cy="7810500"/>
        </a:xfrm>
        <a:prstGeom prst="line">
          <a:avLst/>
        </a:prstGeom>
        <a:noFill/>
        <a:ln w="19050">
          <a:solidFill>
            <a:srgbClr xmlns:mc="http://schemas.openxmlformats.org/markup-compatibility/2006" xmlns:a14="http://schemas.microsoft.com/office/drawing/2010/main" val="969696" mc:Ignorable="a14" a14:legacySpreadsheetColorIndex="55"/>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323850</xdr:colOff>
      <xdr:row>2</xdr:row>
      <xdr:rowOff>57150</xdr:rowOff>
    </xdr:from>
    <xdr:to>
      <xdr:col>10</xdr:col>
      <xdr:colOff>323850</xdr:colOff>
      <xdr:row>6</xdr:row>
      <xdr:rowOff>95250</xdr:rowOff>
    </xdr:to>
    <xdr:pic>
      <xdr:nvPicPr>
        <xdr:cNvPr id="3"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5130" y="407670"/>
          <a:ext cx="624840" cy="70866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9</xdr:col>
      <xdr:colOff>323850</xdr:colOff>
      <xdr:row>2</xdr:row>
      <xdr:rowOff>57150</xdr:rowOff>
    </xdr:from>
    <xdr:to>
      <xdr:col>10</xdr:col>
      <xdr:colOff>323850</xdr:colOff>
      <xdr:row>6</xdr:row>
      <xdr:rowOff>95250</xdr:rowOff>
    </xdr:to>
    <xdr:pic>
      <xdr:nvPicPr>
        <xdr:cNvPr id="4" name="Pictur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55130" y="407670"/>
          <a:ext cx="624840" cy="70866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304800</xdr:colOff>
      <xdr:row>2</xdr:row>
      <xdr:rowOff>47625</xdr:rowOff>
    </xdr:from>
    <xdr:to>
      <xdr:col>10</xdr:col>
      <xdr:colOff>333375</xdr:colOff>
      <xdr:row>6</xdr:row>
      <xdr:rowOff>85725</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390525"/>
          <a:ext cx="638175" cy="6858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466725</xdr:colOff>
      <xdr:row>2</xdr:row>
      <xdr:rowOff>111125</xdr:rowOff>
    </xdr:from>
    <xdr:to>
      <xdr:col>6</xdr:col>
      <xdr:colOff>736600</xdr:colOff>
      <xdr:row>7</xdr:row>
      <xdr:rowOff>111125</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46725" y="492125"/>
          <a:ext cx="889000" cy="9842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323850</xdr:colOff>
      <xdr:row>2</xdr:row>
      <xdr:rowOff>57150</xdr:rowOff>
    </xdr:from>
    <xdr:to>
      <xdr:col>11</xdr:col>
      <xdr:colOff>304800</xdr:colOff>
      <xdr:row>6</xdr:row>
      <xdr:rowOff>76200</xdr:rowOff>
    </xdr:to>
    <xdr:pic>
      <xdr:nvPicPr>
        <xdr:cNvPr id="2" name="Picture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91375" y="390525"/>
          <a:ext cx="590550" cy="666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10</xdr:col>
      <xdr:colOff>352425</xdr:colOff>
      <xdr:row>2</xdr:row>
      <xdr:rowOff>57150</xdr:rowOff>
    </xdr:from>
    <xdr:to>
      <xdr:col>11</xdr:col>
      <xdr:colOff>323850</xdr:colOff>
      <xdr:row>6</xdr:row>
      <xdr:rowOff>95250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29475" y="390525"/>
          <a:ext cx="581025" cy="6858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10</xdr:col>
      <xdr:colOff>352425</xdr:colOff>
      <xdr:row>2</xdr:row>
      <xdr:rowOff>57150</xdr:rowOff>
    </xdr:from>
    <xdr:to>
      <xdr:col>11</xdr:col>
      <xdr:colOff>323850</xdr:colOff>
      <xdr:row>6</xdr:row>
      <xdr:rowOff>95250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29475" y="390525"/>
          <a:ext cx="581025" cy="6858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9</xdr:col>
      <xdr:colOff>276225</xdr:colOff>
      <xdr:row>61</xdr:row>
      <xdr:rowOff>133350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1895475"/>
          <a:ext cx="5153025" cy="82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12</xdr:row>
      <xdr:rowOff>0</xdr:rowOff>
    </xdr:from>
    <xdr:to>
      <xdr:col>7</xdr:col>
      <xdr:colOff>428625</xdr:colOff>
      <xdr:row>63</xdr:row>
      <xdr:rowOff>152400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62350"/>
          <a:ext cx="4695825" cy="841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UTERA\RATES\UPS\RATE98\ZONE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pricing_domestic\1%20-%20Pricing%20in%20Progress\State%20of%20Washington\P300029603_Sate%20of%20WA_Accessorials_%204%25%20_Rrate%20_Increase_2016-03-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ss.inside.ups.com/Documents%20and%20Settings/eby1seh/Local%20Settings/Temporary%20Internet%20Files/OLK18A/Achieve%20Global%20PQR%201-18-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18.1%20HI%20ChartMaker%20with%202018%20pct%20off%20mi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team.web.fedex.com/Documents%20and%20Settings/395154/Desktop/Express%20Models/Distance-Based%20Rates/Distance-Based%20Rates/Rate%20Builder%2020081216_STATE%20OF%20ALASKA%20JAN%200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3-us-west-2.amazonaws.com/pricing_domestic/1%20-%20Pricing%20in%20Progress/WSCA/2013%2001%20WSCA%20International%20Review/2012_nonMBG_WSCA_Rates(Feb2013).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ss.inside.ups.com/pricing_domestic/Heffelfinger/Bid%20Tools/2008%20PQA%20Tod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TEMP\TEMP\Multibox%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ress"/>
      <sheetName val="Expedited"/>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essorial Conversion File"/>
      <sheetName val="2016 Accesorials"/>
      <sheetName val="Accessorials"/>
      <sheetName val="Pickup Accessorials"/>
      <sheetName val="Destination Area Surcharge"/>
      <sheetName val="Domestic - Declared Value"/>
    </sheetNames>
    <sheetDataSet>
      <sheetData sheetId="0" refreshError="1"/>
      <sheetData sheetId="1">
        <row r="2">
          <cell r="F2" t="str">
            <v>Domestic</v>
          </cell>
          <cell r="H2" t="str">
            <v>2016 List</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Services"/>
      <sheetName val="Shipper List"/>
      <sheetName val="Strategy"/>
      <sheetName val="NationalStrategy"/>
      <sheetName val="Bid Notes"/>
      <sheetName val="Proposed Incentives"/>
      <sheetName val="SCS Strategy"/>
      <sheetName val="Mail"/>
      <sheetName val="ARS"/>
      <sheetName val="Bid Volume"/>
      <sheetName val="Shipper Volume"/>
      <sheetName val="Seasonal Bid"/>
      <sheetName val="Domestic Pkg Samples"/>
      <sheetName val="WorldEase Export"/>
      <sheetName val="WorldEase Import"/>
      <sheetName val="Global Request"/>
      <sheetName val="Global Samples"/>
      <sheetName val="Cube Sample"/>
      <sheetName val="CWT Minimum"/>
      <sheetName val="AddHandling"/>
      <sheetName val="Intl_Lookup"/>
    </sheetNames>
    <sheetDataSet>
      <sheetData sheetId="0">
        <row r="5">
          <cell r="B5" t="str">
            <v>Achieve Global</v>
          </cell>
          <cell r="C5">
            <v>0</v>
          </cell>
          <cell r="F5">
            <v>39462</v>
          </cell>
          <cell r="I5" t="b">
            <v>1</v>
          </cell>
        </row>
        <row r="7">
          <cell r="B7">
            <v>1</v>
          </cell>
          <cell r="F7">
            <v>39494</v>
          </cell>
          <cell r="I7" t="b">
            <v>1</v>
          </cell>
        </row>
        <row r="8">
          <cell r="B8" t="str">
            <v>0006594010</v>
          </cell>
          <cell r="C8">
            <v>0</v>
          </cell>
          <cell r="E8">
            <v>2</v>
          </cell>
          <cell r="I8" t="b">
            <v>1</v>
          </cell>
        </row>
        <row r="9">
          <cell r="B9">
            <v>1</v>
          </cell>
          <cell r="C9">
            <v>0</v>
          </cell>
        </row>
        <row r="11">
          <cell r="E11">
            <v>3</v>
          </cell>
        </row>
        <row r="13">
          <cell r="C13">
            <v>0</v>
          </cell>
          <cell r="I13" t="b">
            <v>1</v>
          </cell>
        </row>
        <row r="14">
          <cell r="C14">
            <v>0</v>
          </cell>
          <cell r="I14" t="b">
            <v>1</v>
          </cell>
        </row>
        <row r="21">
          <cell r="B21" t="str">
            <v>Dana Goff</v>
          </cell>
          <cell r="I21" t="b">
            <v>1</v>
          </cell>
        </row>
        <row r="22">
          <cell r="B22" t="str">
            <v>Director of Finance</v>
          </cell>
          <cell r="I22" t="b">
            <v>1</v>
          </cell>
        </row>
        <row r="23">
          <cell r="B23" t="str">
            <v>801-523-5636</v>
          </cell>
          <cell r="I23" t="b">
            <v>1</v>
          </cell>
        </row>
        <row r="24">
          <cell r="B24" t="str">
            <v>170 West Election Road</v>
          </cell>
          <cell r="I24" t="b">
            <v>1</v>
          </cell>
        </row>
        <row r="25">
          <cell r="B25" t="str">
            <v>Suite 201</v>
          </cell>
        </row>
        <row r="26">
          <cell r="B26" t="str">
            <v>Draper</v>
          </cell>
          <cell r="I26" t="b">
            <v>1</v>
          </cell>
        </row>
        <row r="27">
          <cell r="B27" t="str">
            <v>Utah</v>
          </cell>
          <cell r="I27" t="b">
            <v>1</v>
          </cell>
        </row>
        <row r="28">
          <cell r="B28">
            <v>84020</v>
          </cell>
          <cell r="I28" t="b">
            <v>1</v>
          </cell>
        </row>
        <row r="29">
          <cell r="B29" t="str">
            <v>www.achieveglobal.com</v>
          </cell>
        </row>
        <row r="34">
          <cell r="A34" t="str">
            <v>CP160011181</v>
          </cell>
          <cell r="B34" t="str">
            <v>Ground, Air, Intenational</v>
          </cell>
        </row>
        <row r="35">
          <cell r="A35" t="str">
            <v>CP760012472</v>
          </cell>
          <cell r="B35" t="str">
            <v>ARS</v>
          </cell>
        </row>
        <row r="36">
          <cell r="A36" t="str">
            <v>CP530011137</v>
          </cell>
          <cell r="B36" t="str">
            <v>Deferred</v>
          </cell>
        </row>
        <row r="45">
          <cell r="B45" t="str">
            <v>FedEx</v>
          </cell>
          <cell r="D45">
            <v>400000</v>
          </cell>
          <cell r="E45">
            <v>25000</v>
          </cell>
        </row>
        <row r="46">
          <cell r="D46">
            <v>30000</v>
          </cell>
        </row>
        <row r="47">
          <cell r="B47" t="str">
            <v>FedEx</v>
          </cell>
          <cell r="D47">
            <v>1000000</v>
          </cell>
          <cell r="E47">
            <v>300000</v>
          </cell>
        </row>
        <row r="48">
          <cell r="B48" t="str">
            <v>FedEx</v>
          </cell>
          <cell r="D48">
            <v>600000</v>
          </cell>
          <cell r="E48">
            <v>50000</v>
          </cell>
        </row>
        <row r="49">
          <cell r="B49" t="str">
            <v>FedEx</v>
          </cell>
          <cell r="D49">
            <v>7650</v>
          </cell>
        </row>
        <row r="51">
          <cell r="D51">
            <v>25000</v>
          </cell>
        </row>
      </sheetData>
      <sheetData sheetId="1">
        <row r="8">
          <cell r="D8" t="b">
            <v>1</v>
          </cell>
          <cell r="E8" t="b">
            <v>1</v>
          </cell>
          <cell r="F8" t="b">
            <v>1</v>
          </cell>
          <cell r="I8" t="str">
            <v>FedEx</v>
          </cell>
          <cell r="J8" t="str">
            <v>No</v>
          </cell>
          <cell r="K8">
            <v>0.48499999999999999</v>
          </cell>
          <cell r="L8">
            <v>0.92</v>
          </cell>
          <cell r="M8" t="str">
            <v>No</v>
          </cell>
          <cell r="N8">
            <v>1</v>
          </cell>
          <cell r="O8">
            <v>20</v>
          </cell>
          <cell r="P8">
            <v>1</v>
          </cell>
          <cell r="Q8">
            <v>20</v>
          </cell>
        </row>
        <row r="9">
          <cell r="D9" t="b">
            <v>1</v>
          </cell>
          <cell r="E9" t="b">
            <v>1</v>
          </cell>
          <cell r="F9" t="b">
            <v>1</v>
          </cell>
          <cell r="I9" t="str">
            <v>FedEx</v>
          </cell>
          <cell r="J9" t="str">
            <v>No</v>
          </cell>
          <cell r="K9">
            <v>0.51</v>
          </cell>
          <cell r="L9">
            <v>0.96</v>
          </cell>
          <cell r="M9" t="str">
            <v>No</v>
          </cell>
          <cell r="N9">
            <v>1</v>
          </cell>
          <cell r="O9">
            <v>40</v>
          </cell>
          <cell r="P9">
            <v>1</v>
          </cell>
          <cell r="Q9">
            <v>40</v>
          </cell>
        </row>
        <row r="10">
          <cell r="D10" t="b">
            <v>1</v>
          </cell>
          <cell r="E10" t="b">
            <v>1</v>
          </cell>
          <cell r="F10" t="b">
            <v>1</v>
          </cell>
          <cell r="I10" t="str">
            <v>FedEx</v>
          </cell>
          <cell r="J10" t="str">
            <v>No</v>
          </cell>
          <cell r="K10">
            <v>0.49</v>
          </cell>
          <cell r="L10">
            <v>0.98</v>
          </cell>
          <cell r="M10" t="str">
            <v>No</v>
          </cell>
          <cell r="N10">
            <v>1</v>
          </cell>
          <cell r="O10">
            <v>20</v>
          </cell>
          <cell r="P10">
            <v>1</v>
          </cell>
          <cell r="Q10">
            <v>20</v>
          </cell>
        </row>
        <row r="11">
          <cell r="D11" t="b">
            <v>1</v>
          </cell>
          <cell r="E11" t="b">
            <v>1</v>
          </cell>
          <cell r="F11" t="b">
            <v>1</v>
          </cell>
          <cell r="I11" t="str">
            <v>FedEx</v>
          </cell>
          <cell r="J11" t="str">
            <v>No</v>
          </cell>
          <cell r="K11">
            <v>0.52</v>
          </cell>
          <cell r="L11">
            <v>0.97</v>
          </cell>
          <cell r="M11" t="str">
            <v>No</v>
          </cell>
          <cell r="N11">
            <v>1</v>
          </cell>
          <cell r="O11">
            <v>30</v>
          </cell>
          <cell r="P11">
            <v>1</v>
          </cell>
          <cell r="Q11">
            <v>30</v>
          </cell>
        </row>
        <row r="12">
          <cell r="D12" t="b">
            <v>1</v>
          </cell>
          <cell r="E12" t="b">
            <v>1</v>
          </cell>
          <cell r="F12" t="b">
            <v>1</v>
          </cell>
          <cell r="I12" t="str">
            <v>FedEx</v>
          </cell>
          <cell r="J12" t="str">
            <v>No</v>
          </cell>
          <cell r="K12">
            <v>0.2</v>
          </cell>
          <cell r="N12">
            <v>1</v>
          </cell>
          <cell r="O12">
            <v>20</v>
          </cell>
          <cell r="P12">
            <v>1</v>
          </cell>
          <cell r="Q12">
            <v>20</v>
          </cell>
        </row>
        <row r="13">
          <cell r="D13" t="b">
            <v>1</v>
          </cell>
          <cell r="E13" t="b">
            <v>1</v>
          </cell>
          <cell r="F13" t="b">
            <v>1</v>
          </cell>
          <cell r="I13" t="str">
            <v>FedEx</v>
          </cell>
          <cell r="J13" t="str">
            <v>No</v>
          </cell>
          <cell r="K13">
            <v>0.2</v>
          </cell>
          <cell r="N13">
            <v>1</v>
          </cell>
          <cell r="O13">
            <v>25</v>
          </cell>
          <cell r="P13">
            <v>1</v>
          </cell>
          <cell r="Q13">
            <v>25</v>
          </cell>
        </row>
        <row r="14">
          <cell r="D14" t="b">
            <v>1</v>
          </cell>
          <cell r="E14" t="b">
            <v>1</v>
          </cell>
          <cell r="F14" t="b">
            <v>1</v>
          </cell>
          <cell r="I14" t="str">
            <v>FedEx</v>
          </cell>
          <cell r="J14" t="str">
            <v>No</v>
          </cell>
          <cell r="K14">
            <v>0.25</v>
          </cell>
          <cell r="L14">
            <v>0.98</v>
          </cell>
          <cell r="M14" t="str">
            <v>No</v>
          </cell>
          <cell r="N14">
            <v>1</v>
          </cell>
          <cell r="O14">
            <v>20</v>
          </cell>
          <cell r="P14">
            <v>1</v>
          </cell>
          <cell r="Q14">
            <v>20</v>
          </cell>
        </row>
        <row r="15">
          <cell r="D15" t="b">
            <v>1</v>
          </cell>
          <cell r="E15" t="b">
            <v>1</v>
          </cell>
          <cell r="F15" t="b">
            <v>1</v>
          </cell>
          <cell r="I15" t="str">
            <v>FedEx</v>
          </cell>
          <cell r="J15" t="str">
            <v>No</v>
          </cell>
          <cell r="K15">
            <v>0.25</v>
          </cell>
          <cell r="L15">
            <v>0.97</v>
          </cell>
          <cell r="M15" t="str">
            <v>No</v>
          </cell>
          <cell r="N15">
            <v>1</v>
          </cell>
          <cell r="O15">
            <v>20</v>
          </cell>
          <cell r="P15">
            <v>1</v>
          </cell>
          <cell r="Q15">
            <v>20</v>
          </cell>
        </row>
        <row r="16">
          <cell r="D16" t="b">
            <v>1</v>
          </cell>
          <cell r="E16" t="b">
            <v>1</v>
          </cell>
          <cell r="F16" t="b">
            <v>1</v>
          </cell>
          <cell r="I16" t="str">
            <v>FedEx</v>
          </cell>
          <cell r="J16" t="str">
            <v>No</v>
          </cell>
          <cell r="K16">
            <v>0.22</v>
          </cell>
          <cell r="L16">
            <v>0.95</v>
          </cell>
          <cell r="M16" t="str">
            <v>No</v>
          </cell>
          <cell r="N16">
            <v>10</v>
          </cell>
          <cell r="O16">
            <v>30</v>
          </cell>
          <cell r="P16">
            <v>10</v>
          </cell>
          <cell r="Q16">
            <v>30</v>
          </cell>
        </row>
        <row r="17">
          <cell r="D17" t="b">
            <v>1</v>
          </cell>
          <cell r="E17" t="b">
            <v>1</v>
          </cell>
          <cell r="F17" t="b">
            <v>1</v>
          </cell>
          <cell r="G17" t="b">
            <v>1</v>
          </cell>
          <cell r="I17" t="str">
            <v>FedEx</v>
          </cell>
          <cell r="J17" t="str">
            <v>No</v>
          </cell>
          <cell r="K17">
            <v>0.35</v>
          </cell>
          <cell r="N17">
            <v>10</v>
          </cell>
          <cell r="O17">
            <v>7.5</v>
          </cell>
          <cell r="P17">
            <v>10</v>
          </cell>
          <cell r="Q17">
            <v>7.5</v>
          </cell>
          <cell r="R17">
            <v>25</v>
          </cell>
          <cell r="S17">
            <v>200</v>
          </cell>
        </row>
        <row r="18">
          <cell r="D18" t="b">
            <v>1</v>
          </cell>
          <cell r="I18" t="str">
            <v>FedEx</v>
          </cell>
          <cell r="J18" t="str">
            <v>No</v>
          </cell>
          <cell r="K18">
            <v>0.15</v>
          </cell>
        </row>
        <row r="21">
          <cell r="D21" t="b">
            <v>1</v>
          </cell>
          <cell r="E21" t="b">
            <v>1</v>
          </cell>
          <cell r="F21" t="b">
            <v>1</v>
          </cell>
          <cell r="I21" t="str">
            <v>FedEx</v>
          </cell>
          <cell r="J21" t="str">
            <v>No</v>
          </cell>
          <cell r="K21">
            <v>0.2</v>
          </cell>
          <cell r="L21">
            <v>1</v>
          </cell>
          <cell r="M21">
            <v>100</v>
          </cell>
          <cell r="N21">
            <v>5</v>
          </cell>
          <cell r="O21">
            <v>100</v>
          </cell>
          <cell r="P21">
            <v>100</v>
          </cell>
          <cell r="Q21">
            <v>100</v>
          </cell>
        </row>
        <row r="22">
          <cell r="D22" t="b">
            <v>1</v>
          </cell>
          <cell r="E22" t="b">
            <v>1</v>
          </cell>
          <cell r="F22" t="b">
            <v>1</v>
          </cell>
          <cell r="I22" t="str">
            <v>FedEx</v>
          </cell>
          <cell r="J22" t="str">
            <v>No</v>
          </cell>
          <cell r="K22">
            <v>0.2</v>
          </cell>
          <cell r="L22">
            <v>1</v>
          </cell>
          <cell r="M22">
            <v>100</v>
          </cell>
          <cell r="N22">
            <v>5</v>
          </cell>
          <cell r="O22">
            <v>85</v>
          </cell>
          <cell r="P22">
            <v>100</v>
          </cell>
          <cell r="Q22">
            <v>85</v>
          </cell>
        </row>
        <row r="23">
          <cell r="D23" t="b">
            <v>0</v>
          </cell>
          <cell r="E23" t="b">
            <v>0</v>
          </cell>
          <cell r="F23" t="b">
            <v>0</v>
          </cell>
        </row>
        <row r="24">
          <cell r="D24" t="b">
            <v>1</v>
          </cell>
          <cell r="E24" t="b">
            <v>1</v>
          </cell>
          <cell r="F24" t="b">
            <v>1</v>
          </cell>
          <cell r="I24" t="str">
            <v>FedEx</v>
          </cell>
          <cell r="J24" t="str">
            <v>No</v>
          </cell>
          <cell r="K24">
            <v>0.2</v>
          </cell>
          <cell r="L24">
            <v>1</v>
          </cell>
          <cell r="M24">
            <v>100</v>
          </cell>
          <cell r="N24">
            <v>5</v>
          </cell>
          <cell r="O24">
            <v>70</v>
          </cell>
          <cell r="P24">
            <v>100</v>
          </cell>
          <cell r="Q24">
            <v>70</v>
          </cell>
        </row>
        <row r="25">
          <cell r="D25" t="b">
            <v>1</v>
          </cell>
          <cell r="E25" t="b">
            <v>1</v>
          </cell>
          <cell r="F25" t="b">
            <v>1</v>
          </cell>
          <cell r="I25" t="str">
            <v>FedEx</v>
          </cell>
          <cell r="J25" t="str">
            <v>No</v>
          </cell>
          <cell r="K25">
            <v>0.2</v>
          </cell>
          <cell r="L25">
            <v>1</v>
          </cell>
          <cell r="M25">
            <v>100</v>
          </cell>
          <cell r="N25">
            <v>5</v>
          </cell>
          <cell r="O25">
            <v>65</v>
          </cell>
          <cell r="P25">
            <v>100</v>
          </cell>
          <cell r="Q25">
            <v>65</v>
          </cell>
        </row>
        <row r="26">
          <cell r="D26" t="b">
            <v>1</v>
          </cell>
          <cell r="E26" t="b">
            <v>1</v>
          </cell>
          <cell r="F26" t="b">
            <v>1</v>
          </cell>
          <cell r="I26" t="str">
            <v>FedEx</v>
          </cell>
          <cell r="J26" t="str">
            <v>No</v>
          </cell>
          <cell r="K26">
            <v>0.3</v>
          </cell>
          <cell r="L26">
            <v>1</v>
          </cell>
          <cell r="M26">
            <v>200</v>
          </cell>
          <cell r="N26">
            <v>10</v>
          </cell>
          <cell r="O26">
            <v>20</v>
          </cell>
          <cell r="P26">
            <v>200</v>
          </cell>
          <cell r="Q26">
            <v>20</v>
          </cell>
        </row>
        <row r="28">
          <cell r="D28" t="b">
            <v>1</v>
          </cell>
          <cell r="I28" t="str">
            <v>FedEx</v>
          </cell>
          <cell r="J28" t="str">
            <v>No</v>
          </cell>
          <cell r="K28">
            <v>0.38500000000000001</v>
          </cell>
        </row>
        <row r="29">
          <cell r="D29" t="b">
            <v>1</v>
          </cell>
          <cell r="I29" t="str">
            <v>FedEx</v>
          </cell>
          <cell r="J29" t="str">
            <v>No</v>
          </cell>
          <cell r="K29">
            <v>0.52</v>
          </cell>
        </row>
        <row r="30">
          <cell r="D30" t="b">
            <v>1</v>
          </cell>
          <cell r="I30" t="str">
            <v>FedEx</v>
          </cell>
          <cell r="J30" t="str">
            <v>No</v>
          </cell>
          <cell r="K30">
            <v>0.52</v>
          </cell>
        </row>
        <row r="31">
          <cell r="D31" t="b">
            <v>0</v>
          </cell>
        </row>
        <row r="32">
          <cell r="D32" t="b">
            <v>1</v>
          </cell>
          <cell r="I32" t="str">
            <v>FedEx</v>
          </cell>
          <cell r="J32" t="str">
            <v>No</v>
          </cell>
          <cell r="K32">
            <v>0.38500000000000001</v>
          </cell>
        </row>
        <row r="33">
          <cell r="D33" t="b">
            <v>1</v>
          </cell>
          <cell r="I33" t="str">
            <v>FedEx</v>
          </cell>
          <cell r="J33" t="str">
            <v>No</v>
          </cell>
          <cell r="K33">
            <v>0.52</v>
          </cell>
        </row>
        <row r="34">
          <cell r="D34" t="b">
            <v>1</v>
          </cell>
          <cell r="I34" t="str">
            <v>FedEx</v>
          </cell>
          <cell r="J34" t="str">
            <v>No</v>
          </cell>
          <cell r="K34">
            <v>0.52</v>
          </cell>
        </row>
        <row r="35">
          <cell r="D35" t="b">
            <v>0</v>
          </cell>
        </row>
        <row r="36">
          <cell r="I36" t="str">
            <v>FedEx</v>
          </cell>
          <cell r="J36" t="str">
            <v>No</v>
          </cell>
          <cell r="K36">
            <v>0.51</v>
          </cell>
        </row>
        <row r="37">
          <cell r="D37" t="b">
            <v>0</v>
          </cell>
          <cell r="I37" t="str">
            <v>FedEx</v>
          </cell>
          <cell r="J37" t="str">
            <v>No</v>
          </cell>
          <cell r="K37">
            <v>0.51</v>
          </cell>
        </row>
        <row r="38">
          <cell r="D38" t="b">
            <v>0</v>
          </cell>
        </row>
        <row r="39">
          <cell r="D39" t="b">
            <v>1</v>
          </cell>
          <cell r="I39" t="str">
            <v>FedEx</v>
          </cell>
          <cell r="J39" t="str">
            <v>No</v>
          </cell>
          <cell r="K39">
            <v>0.125</v>
          </cell>
        </row>
        <row r="40">
          <cell r="D40" t="b">
            <v>1</v>
          </cell>
          <cell r="I40" t="str">
            <v>FedEx</v>
          </cell>
          <cell r="J40" t="str">
            <v>No</v>
          </cell>
          <cell r="K40">
            <v>0.125</v>
          </cell>
        </row>
        <row r="41">
          <cell r="D41" t="b">
            <v>0</v>
          </cell>
        </row>
        <row r="44">
          <cell r="E44" t="b">
            <v>1</v>
          </cell>
          <cell r="I44" t="str">
            <v>FedEx</v>
          </cell>
          <cell r="J44" t="str">
            <v>No</v>
          </cell>
          <cell r="K44">
            <v>0.32</v>
          </cell>
        </row>
        <row r="45">
          <cell r="E45" t="b">
            <v>1</v>
          </cell>
          <cell r="I45" t="str">
            <v>FedEx</v>
          </cell>
          <cell r="J45" t="str">
            <v>No</v>
          </cell>
          <cell r="K45">
            <v>0.32</v>
          </cell>
        </row>
        <row r="46">
          <cell r="E46" t="b">
            <v>1</v>
          </cell>
          <cell r="I46" t="str">
            <v>FedEx</v>
          </cell>
          <cell r="J46" t="str">
            <v>No</v>
          </cell>
          <cell r="K46">
            <v>0.32</v>
          </cell>
        </row>
        <row r="47">
          <cell r="E47" t="b">
            <v>0</v>
          </cell>
        </row>
        <row r="48">
          <cell r="I48" t="str">
            <v>FedEx</v>
          </cell>
          <cell r="J48" t="str">
            <v>No</v>
          </cell>
          <cell r="K48">
            <v>0.32</v>
          </cell>
        </row>
        <row r="49">
          <cell r="E49" t="str">
            <v>X</v>
          </cell>
          <cell r="I49" t="str">
            <v>FedEx</v>
          </cell>
          <cell r="J49" t="str">
            <v>No</v>
          </cell>
          <cell r="K49">
            <v>0.32</v>
          </cell>
        </row>
        <row r="50">
          <cell r="E50" t="str">
            <v>X</v>
          </cell>
          <cell r="I50" t="str">
            <v>FedEx</v>
          </cell>
          <cell r="J50" t="str">
            <v>No</v>
          </cell>
          <cell r="K50">
            <v>0.32</v>
          </cell>
        </row>
        <row r="52">
          <cell r="E52" t="str">
            <v>X</v>
          </cell>
          <cell r="I52" t="str">
            <v>FedEx</v>
          </cell>
          <cell r="J52" t="str">
            <v>No</v>
          </cell>
          <cell r="K52">
            <v>0.32</v>
          </cell>
        </row>
        <row r="53">
          <cell r="E53" t="b">
            <v>1</v>
          </cell>
          <cell r="I53" t="str">
            <v>FedEx</v>
          </cell>
          <cell r="J53" t="str">
            <v>No</v>
          </cell>
          <cell r="K53">
            <v>0.32</v>
          </cell>
        </row>
        <row r="55">
          <cell r="E55" t="b">
            <v>1</v>
          </cell>
          <cell r="I55" t="str">
            <v>FedEx</v>
          </cell>
          <cell r="J55" t="str">
            <v>No</v>
          </cell>
          <cell r="K55">
            <v>0.125</v>
          </cell>
        </row>
        <row r="56">
          <cell r="E56" t="b">
            <v>1</v>
          </cell>
          <cell r="I56" t="str">
            <v>FedEx</v>
          </cell>
          <cell r="J56" t="str">
            <v>No</v>
          </cell>
          <cell r="K56">
            <v>0.125</v>
          </cell>
        </row>
        <row r="58">
          <cell r="E58" t="b">
            <v>1</v>
          </cell>
          <cell r="I58" t="str">
            <v>FedEx</v>
          </cell>
          <cell r="J58" t="str">
            <v>No</v>
          </cell>
          <cell r="K58">
            <v>0.125</v>
          </cell>
        </row>
        <row r="67">
          <cell r="D67" t="b">
            <v>1</v>
          </cell>
        </row>
        <row r="76">
          <cell r="D76" t="b">
            <v>1</v>
          </cell>
        </row>
      </sheetData>
      <sheetData sheetId="2"/>
      <sheetData sheetId="3"/>
      <sheetData sheetId="4">
        <row r="9">
          <cell r="B9" t="str">
            <v>Global provider of training, seminars and technology in the areas of leadership, sales and customer service.</v>
          </cell>
        </row>
        <row r="11">
          <cell r="B11" t="str">
            <v>We need to move them from a custom / revenue tier / deferred structure to a revenue tier only structure.  This will position us to re-capture the $300,000 in Air business from FedEx one of their divisions diverted in 1/07.</v>
          </cell>
        </row>
        <row r="13">
          <cell r="B13" t="str">
            <v>N/A</v>
          </cell>
        </row>
        <row r="15">
          <cell r="B15" t="str">
            <v>They give us 85% of the business and FedEx 15%.   One of their divisions - IIR (X36775) - diverted to FedEx in 1/07 due to rates and service issues.  We have overcome the service issues and now need to address the rates.</v>
          </cell>
        </row>
        <row r="17">
          <cell r="B17" t="str">
            <v>They have been on a Custom/Revenue Tier/Deferred for three years.  The deferred was offered to meet the FedEx offer.  By moving to a revenue tier only structure, we can do away with the deferred and meet the FedEx offer.</v>
          </cell>
        </row>
        <row r="19">
          <cell r="B19" t="str">
            <v>N/A</v>
          </cell>
        </row>
        <row r="21">
          <cell r="B21" t="str">
            <v>N/A</v>
          </cell>
        </row>
        <row r="23">
          <cell r="B23" t="str">
            <v>No</v>
          </cell>
        </row>
        <row r="25">
          <cell r="B25" t="str">
            <v>N/A</v>
          </cell>
        </row>
      </sheetData>
      <sheetData sheetId="5">
        <row r="5">
          <cell r="A5" t="str">
            <v>IIR - X36775 - uses FedEx exclusively.  They deiverted in 1/07 due to rates and service issues.  We addressed the service issues and can address the rates using the attached Proposed Incentives.</v>
          </cell>
        </row>
        <row r="9">
          <cell r="A9" t="str">
            <v>2% of their business - Products same as outbound</v>
          </cell>
        </row>
        <row r="11">
          <cell r="A11" t="str">
            <v>They use UPS</v>
          </cell>
        </row>
        <row r="13">
          <cell r="A13" t="str">
            <v>Services currently incented.</v>
          </cell>
        </row>
        <row r="17">
          <cell r="A17" t="str">
            <v>Currently under ARS contract through July 2008.  I want to offer Return Services and position it to replace ARS over the next five months.</v>
          </cell>
        </row>
        <row r="19">
          <cell r="A19" t="str">
            <v>Both ON CALL and Daily Pickup</v>
          </cell>
        </row>
        <row r="21">
          <cell r="A21" t="str">
            <v>They use UPS ARS Ground.</v>
          </cell>
        </row>
        <row r="23">
          <cell r="A23" t="str">
            <v>All</v>
          </cell>
        </row>
        <row r="25">
          <cell r="A25" t="str">
            <v>We need to position Return Serivces to replace ARS.</v>
          </cell>
        </row>
        <row r="28">
          <cell r="A28" t="str">
            <v>N/A</v>
          </cell>
        </row>
        <row r="31">
          <cell r="A31" t="str">
            <v>N/A</v>
          </cell>
        </row>
        <row r="34">
          <cell r="A34" t="str">
            <v>Customer currently on 21 day pay terms.</v>
          </cell>
        </row>
      </sheetData>
      <sheetData sheetId="6"/>
      <sheetData sheetId="7"/>
      <sheetData sheetId="8"/>
      <sheetData sheetId="9"/>
      <sheetData sheetId="10"/>
      <sheetData sheetId="11">
        <row r="13">
          <cell r="A13" t="str">
            <v>Next Day Air Residential</v>
          </cell>
          <cell r="B13" t="str">
            <v>Letter</v>
          </cell>
          <cell r="C13" t="b">
            <v>0</v>
          </cell>
          <cell r="F13" t="str">
            <v>FedEx</v>
          </cell>
          <cell r="G13">
            <v>0</v>
          </cell>
          <cell r="M13" t="b">
            <v>1</v>
          </cell>
        </row>
        <row r="14">
          <cell r="B14" t="str">
            <v>Package</v>
          </cell>
          <cell r="C14" t="b">
            <v>0</v>
          </cell>
          <cell r="F14" t="str">
            <v>FedEx</v>
          </cell>
          <cell r="G14">
            <v>0</v>
          </cell>
          <cell r="M14" t="b">
            <v>1</v>
          </cell>
        </row>
        <row r="17">
          <cell r="A17" t="str">
            <v>Saver Residential</v>
          </cell>
          <cell r="B17" t="str">
            <v>Letter</v>
          </cell>
          <cell r="C17" t="b">
            <v>0</v>
          </cell>
          <cell r="F17" t="str">
            <v>FedEx</v>
          </cell>
          <cell r="G17">
            <v>0</v>
          </cell>
          <cell r="M17" t="b">
            <v>1</v>
          </cell>
        </row>
        <row r="18">
          <cell r="B18" t="str">
            <v>Package</v>
          </cell>
          <cell r="C18" t="b">
            <v>0</v>
          </cell>
          <cell r="F18" t="str">
            <v>FedEx</v>
          </cell>
          <cell r="G18">
            <v>0</v>
          </cell>
          <cell r="M18" t="b">
            <v>1</v>
          </cell>
        </row>
        <row r="21">
          <cell r="A21" t="str">
            <v>2 Day Air</v>
          </cell>
          <cell r="B21" t="str">
            <v>Letter</v>
          </cell>
          <cell r="C21" t="b">
            <v>1</v>
          </cell>
          <cell r="F21" t="str">
            <v>FedEx</v>
          </cell>
          <cell r="G21">
            <v>0</v>
          </cell>
          <cell r="J21" t="str">
            <v>No</v>
          </cell>
          <cell r="K21" t="str">
            <v>2 Day Air</v>
          </cell>
          <cell r="M21" t="b">
            <v>0</v>
          </cell>
        </row>
        <row r="22">
          <cell r="B22" t="str">
            <v>Package</v>
          </cell>
          <cell r="C22" t="b">
            <v>1</v>
          </cell>
          <cell r="F22" t="str">
            <v>FedEx</v>
          </cell>
          <cell r="G22">
            <v>0</v>
          </cell>
          <cell r="M22" t="b">
            <v>0</v>
          </cell>
        </row>
        <row r="25">
          <cell r="A25" t="str">
            <v>3 Day Select</v>
          </cell>
          <cell r="B25" t="str">
            <v>Commercial</v>
          </cell>
          <cell r="C25" t="b">
            <v>1</v>
          </cell>
          <cell r="F25" t="str">
            <v>FedEx</v>
          </cell>
          <cell r="G25">
            <v>0</v>
          </cell>
          <cell r="J25" t="str">
            <v>No</v>
          </cell>
          <cell r="K25" t="str">
            <v>3 Day Select</v>
          </cell>
          <cell r="M25" t="b">
            <v>0</v>
          </cell>
        </row>
        <row r="26">
          <cell r="A26" t="str">
            <v>3 Day Select</v>
          </cell>
          <cell r="B26" t="str">
            <v>Residential</v>
          </cell>
          <cell r="C26" t="b">
            <v>1</v>
          </cell>
          <cell r="F26" t="str">
            <v>FedEx</v>
          </cell>
          <cell r="G26">
            <v>0</v>
          </cell>
          <cell r="M26" t="b">
            <v>0</v>
          </cell>
        </row>
      </sheetData>
      <sheetData sheetId="12"/>
      <sheetData sheetId="13"/>
      <sheetData sheetId="14"/>
      <sheetData sheetId="15"/>
      <sheetData sheetId="16"/>
      <sheetData sheetId="17"/>
      <sheetData sheetId="18">
        <row r="4">
          <cell r="O4">
            <v>1</v>
          </cell>
        </row>
      </sheetData>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AirPricing"/>
      <sheetName val="GroundCommPricing"/>
      <sheetName val="GroundResiPricing"/>
      <sheetName val="ExportExpressPricing"/>
      <sheetName val="ExportSaverPricing"/>
      <sheetName val="ExportExpeditedPricing"/>
      <sheetName val="ImportExpressPricing"/>
      <sheetName val="ImportSaverPricing"/>
      <sheetName val="ImportExpeditedPricing"/>
      <sheetName val="AirComm"/>
      <sheetName val="AirResi"/>
      <sheetName val="GroundComm"/>
      <sheetName val="GroundResi"/>
      <sheetName val="Export Express"/>
      <sheetName val="Export Saver"/>
      <sheetName val="Export Expedited"/>
      <sheetName val="Import Express"/>
      <sheetName val="Import Saver"/>
      <sheetName val="Import Expedited"/>
      <sheetName val="Comm_DLY"/>
      <sheetName val="Resi_DLY"/>
      <sheetName val="Intra_Comm"/>
      <sheetName val="Intra_Resi"/>
      <sheetName val="Grd_Comm"/>
      <sheetName val="Grd_Resi"/>
      <sheetName val="EXP_Express"/>
      <sheetName val="WXS_Saver"/>
      <sheetName val="EXP_Expedited"/>
      <sheetName val="IMP_Express_Doc"/>
      <sheetName val="IMP_Express_NonDoc"/>
      <sheetName val="IMP_WWSaver_Doc"/>
      <sheetName val="IMP_WWSaver_NonDoc"/>
      <sheetName val="IMP_Expedited"/>
    </sheetNames>
    <sheetDataSet>
      <sheetData sheetId="0">
        <row r="5">
          <cell r="C5">
            <v>43093</v>
          </cell>
        </row>
        <row r="6">
          <cell r="C6" t="str">
            <v>NASPO</v>
          </cell>
        </row>
      </sheetData>
      <sheetData sheetId="1">
        <row r="9">
          <cell r="C9">
            <v>0</v>
          </cell>
          <cell r="D9">
            <v>0</v>
          </cell>
          <cell r="E9">
            <v>0</v>
          </cell>
          <cell r="F9">
            <v>0</v>
          </cell>
          <cell r="G9">
            <v>0</v>
          </cell>
          <cell r="H9">
            <v>0</v>
          </cell>
          <cell r="I9">
            <v>0</v>
          </cell>
          <cell r="J9">
            <v>0</v>
          </cell>
        </row>
        <row r="17">
          <cell r="C17">
            <v>0</v>
          </cell>
          <cell r="D17">
            <v>0</v>
          </cell>
          <cell r="E17">
            <v>0</v>
          </cell>
          <cell r="F17">
            <v>0</v>
          </cell>
          <cell r="G17">
            <v>0</v>
          </cell>
          <cell r="H17">
            <v>0</v>
          </cell>
          <cell r="I17">
            <v>0</v>
          </cell>
          <cell r="J17">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8">
          <cell r="B8">
            <v>8.5</v>
          </cell>
          <cell r="C8">
            <v>30.98</v>
          </cell>
          <cell r="D8">
            <v>30.98</v>
          </cell>
          <cell r="E8">
            <v>40.85</v>
          </cell>
          <cell r="F8">
            <v>25.92</v>
          </cell>
          <cell r="G8">
            <v>25.87</v>
          </cell>
          <cell r="H8">
            <v>23.36</v>
          </cell>
          <cell r="I8">
            <v>32.81</v>
          </cell>
        </row>
        <row r="9">
          <cell r="B9">
            <v>8.6</v>
          </cell>
          <cell r="C9">
            <v>45.38</v>
          </cell>
          <cell r="D9">
            <v>45.38</v>
          </cell>
          <cell r="E9">
            <v>61.4</v>
          </cell>
          <cell r="F9">
            <v>37.67</v>
          </cell>
          <cell r="G9">
            <v>28.19</v>
          </cell>
          <cell r="H9">
            <v>25.07</v>
          </cell>
          <cell r="I9">
            <v>41.7</v>
          </cell>
        </row>
        <row r="10">
          <cell r="B10">
            <v>9.3000000000000007</v>
          </cell>
          <cell r="C10">
            <v>48.32</v>
          </cell>
          <cell r="D10">
            <v>48.32</v>
          </cell>
          <cell r="E10">
            <v>66.05</v>
          </cell>
          <cell r="F10">
            <v>38.01</v>
          </cell>
          <cell r="G10">
            <v>30.77</v>
          </cell>
          <cell r="H10">
            <v>26.39</v>
          </cell>
          <cell r="I10">
            <v>45.97</v>
          </cell>
        </row>
        <row r="11">
          <cell r="B11">
            <v>10.199999999999999</v>
          </cell>
          <cell r="C11">
            <v>53.67</v>
          </cell>
          <cell r="D11">
            <v>53.67</v>
          </cell>
          <cell r="E11">
            <v>76.88</v>
          </cell>
          <cell r="F11">
            <v>40.659999999999997</v>
          </cell>
          <cell r="G11">
            <v>35.880000000000003</v>
          </cell>
          <cell r="H11">
            <v>30.53</v>
          </cell>
          <cell r="I11">
            <v>49.19</v>
          </cell>
        </row>
        <row r="12">
          <cell r="B12">
            <v>10.7</v>
          </cell>
          <cell r="C12">
            <v>59.44</v>
          </cell>
          <cell r="D12">
            <v>59.44</v>
          </cell>
          <cell r="E12">
            <v>81.12</v>
          </cell>
          <cell r="F12">
            <v>50.51</v>
          </cell>
          <cell r="G12">
            <v>41.86</v>
          </cell>
          <cell r="H12">
            <v>35.619999999999997</v>
          </cell>
          <cell r="I12">
            <v>49.82</v>
          </cell>
        </row>
        <row r="13">
          <cell r="B13">
            <v>11.5</v>
          </cell>
          <cell r="C13">
            <v>64.569999999999993</v>
          </cell>
          <cell r="D13">
            <v>64.569999999999993</v>
          </cell>
          <cell r="E13">
            <v>85.14</v>
          </cell>
          <cell r="F13">
            <v>51.5</v>
          </cell>
          <cell r="G13">
            <v>45.67</v>
          </cell>
          <cell r="H13">
            <v>36.94</v>
          </cell>
          <cell r="I13">
            <v>51.27</v>
          </cell>
        </row>
        <row r="14">
          <cell r="B14">
            <v>11.8</v>
          </cell>
          <cell r="C14">
            <v>74.86</v>
          </cell>
          <cell r="D14">
            <v>74.86</v>
          </cell>
          <cell r="E14">
            <v>90.09</v>
          </cell>
          <cell r="F14">
            <v>60.93</v>
          </cell>
          <cell r="G14">
            <v>52.25</v>
          </cell>
          <cell r="H14">
            <v>44.46</v>
          </cell>
          <cell r="I14">
            <v>53.25</v>
          </cell>
        </row>
        <row r="15">
          <cell r="B15">
            <v>12</v>
          </cell>
          <cell r="C15">
            <v>77.19</v>
          </cell>
          <cell r="D15">
            <v>77.19</v>
          </cell>
          <cell r="E15">
            <v>94.79</v>
          </cell>
          <cell r="F15">
            <v>64.3</v>
          </cell>
          <cell r="G15">
            <v>57.62</v>
          </cell>
          <cell r="H15">
            <v>46.62</v>
          </cell>
          <cell r="I15">
            <v>55.64</v>
          </cell>
        </row>
        <row r="16">
          <cell r="B16">
            <v>12.3</v>
          </cell>
          <cell r="C16">
            <v>90.03</v>
          </cell>
          <cell r="D16">
            <v>90.03</v>
          </cell>
          <cell r="E16">
            <v>99.12</v>
          </cell>
          <cell r="F16">
            <v>69.55</v>
          </cell>
          <cell r="G16">
            <v>59.4</v>
          </cell>
          <cell r="H16">
            <v>48.05</v>
          </cell>
          <cell r="I16">
            <v>59.49</v>
          </cell>
        </row>
        <row r="17">
          <cell r="B17">
            <v>12.5</v>
          </cell>
          <cell r="C17">
            <v>94.19</v>
          </cell>
          <cell r="D17">
            <v>94.19</v>
          </cell>
          <cell r="E17">
            <v>104.96</v>
          </cell>
          <cell r="F17">
            <v>73.540000000000006</v>
          </cell>
          <cell r="G17">
            <v>60.72</v>
          </cell>
          <cell r="H17">
            <v>48.93</v>
          </cell>
          <cell r="I17">
            <v>61.88</v>
          </cell>
        </row>
        <row r="18">
          <cell r="B18">
            <v>13.1</v>
          </cell>
          <cell r="C18">
            <v>94.67</v>
          </cell>
          <cell r="D18">
            <v>94.67</v>
          </cell>
          <cell r="E18">
            <v>107.74</v>
          </cell>
          <cell r="F18">
            <v>81.45</v>
          </cell>
          <cell r="G18">
            <v>63.44</v>
          </cell>
          <cell r="H18">
            <v>51.74</v>
          </cell>
          <cell r="I18">
            <v>65.209999999999994</v>
          </cell>
        </row>
        <row r="19">
          <cell r="B19">
            <v>13.5</v>
          </cell>
          <cell r="C19">
            <v>103.99</v>
          </cell>
          <cell r="D19">
            <v>103.99</v>
          </cell>
          <cell r="E19">
            <v>114.39</v>
          </cell>
          <cell r="F19">
            <v>82.25</v>
          </cell>
          <cell r="G19">
            <v>63.88</v>
          </cell>
          <cell r="H19">
            <v>52.23</v>
          </cell>
          <cell r="I19">
            <v>68.22</v>
          </cell>
        </row>
        <row r="20">
          <cell r="B20">
            <v>13.7</v>
          </cell>
          <cell r="C20">
            <v>120.95</v>
          </cell>
          <cell r="D20">
            <v>120.95</v>
          </cell>
          <cell r="E20">
            <v>134.4</v>
          </cell>
          <cell r="F20">
            <v>89.81</v>
          </cell>
          <cell r="G20">
            <v>64.319999999999993</v>
          </cell>
          <cell r="H20">
            <v>52.59</v>
          </cell>
          <cell r="I20">
            <v>70.930000000000007</v>
          </cell>
        </row>
        <row r="21">
          <cell r="B21">
            <v>14.2</v>
          </cell>
          <cell r="C21">
            <v>124.95</v>
          </cell>
          <cell r="D21">
            <v>124.95</v>
          </cell>
          <cell r="E21">
            <v>138.65</v>
          </cell>
          <cell r="F21">
            <v>93.92</v>
          </cell>
          <cell r="G21">
            <v>64.760000000000005</v>
          </cell>
          <cell r="H21">
            <v>52.95</v>
          </cell>
          <cell r="I21">
            <v>73.42</v>
          </cell>
        </row>
        <row r="22">
          <cell r="B22">
            <v>14.5</v>
          </cell>
          <cell r="C22">
            <v>125.42</v>
          </cell>
          <cell r="D22">
            <v>125.42</v>
          </cell>
          <cell r="E22">
            <v>139.18</v>
          </cell>
          <cell r="F22">
            <v>95.63</v>
          </cell>
          <cell r="G22">
            <v>65.31</v>
          </cell>
          <cell r="H22">
            <v>53.83</v>
          </cell>
          <cell r="I22">
            <v>75.709999999999994</v>
          </cell>
        </row>
        <row r="23">
          <cell r="B23">
            <v>14.7</v>
          </cell>
          <cell r="C23">
            <v>125.95</v>
          </cell>
          <cell r="D23">
            <v>125.95</v>
          </cell>
          <cell r="E23">
            <v>139.77000000000001</v>
          </cell>
          <cell r="F23">
            <v>100.23</v>
          </cell>
          <cell r="G23">
            <v>68.45</v>
          </cell>
          <cell r="H23">
            <v>56.51</v>
          </cell>
          <cell r="I23">
            <v>78.099999999999994</v>
          </cell>
        </row>
        <row r="24">
          <cell r="B24">
            <v>15.2</v>
          </cell>
          <cell r="C24">
            <v>132.97999999999999</v>
          </cell>
          <cell r="D24">
            <v>132.97999999999999</v>
          </cell>
          <cell r="E24">
            <v>146.28</v>
          </cell>
          <cell r="F24">
            <v>101.59</v>
          </cell>
          <cell r="G24">
            <v>70.510000000000005</v>
          </cell>
          <cell r="H24">
            <v>57.17</v>
          </cell>
          <cell r="I24">
            <v>80.290000000000006</v>
          </cell>
        </row>
        <row r="25">
          <cell r="B25">
            <v>15.6</v>
          </cell>
          <cell r="C25">
            <v>133.15</v>
          </cell>
          <cell r="D25">
            <v>133.15</v>
          </cell>
          <cell r="E25">
            <v>146.47</v>
          </cell>
          <cell r="F25">
            <v>101.74</v>
          </cell>
          <cell r="G25">
            <v>72.900000000000006</v>
          </cell>
          <cell r="H25">
            <v>59.44</v>
          </cell>
          <cell r="I25">
            <v>82.47</v>
          </cell>
        </row>
        <row r="26">
          <cell r="B26">
            <v>15.9</v>
          </cell>
          <cell r="C26">
            <v>133.72</v>
          </cell>
          <cell r="D26">
            <v>133.72</v>
          </cell>
          <cell r="E26">
            <v>147.09</v>
          </cell>
          <cell r="F26">
            <v>101.89</v>
          </cell>
          <cell r="G26">
            <v>75.5</v>
          </cell>
          <cell r="H26">
            <v>61.16</v>
          </cell>
          <cell r="I26">
            <v>87.67</v>
          </cell>
        </row>
        <row r="27">
          <cell r="B27">
            <v>16.2</v>
          </cell>
          <cell r="C27">
            <v>136.71</v>
          </cell>
          <cell r="D27">
            <v>136.71</v>
          </cell>
          <cell r="E27">
            <v>150.38</v>
          </cell>
          <cell r="F27">
            <v>103.87</v>
          </cell>
          <cell r="G27">
            <v>77.69</v>
          </cell>
          <cell r="H27">
            <v>63</v>
          </cell>
          <cell r="I27">
            <v>92.98</v>
          </cell>
        </row>
        <row r="28">
          <cell r="B28">
            <v>16.399999999999999</v>
          </cell>
          <cell r="C28">
            <v>137.03</v>
          </cell>
          <cell r="D28">
            <v>137.03</v>
          </cell>
          <cell r="E28">
            <v>150.72999999999999</v>
          </cell>
          <cell r="F28">
            <v>110.67</v>
          </cell>
          <cell r="G28">
            <v>79.98</v>
          </cell>
          <cell r="H28">
            <v>64.91</v>
          </cell>
          <cell r="I28">
            <v>98.59</v>
          </cell>
        </row>
        <row r="29">
          <cell r="B29">
            <v>16.899999999999999</v>
          </cell>
          <cell r="C29">
            <v>138.15</v>
          </cell>
          <cell r="D29">
            <v>138.15</v>
          </cell>
          <cell r="E29">
            <v>151.97</v>
          </cell>
          <cell r="F29">
            <v>112.64</v>
          </cell>
          <cell r="G29">
            <v>82.26</v>
          </cell>
          <cell r="H29">
            <v>65.290000000000006</v>
          </cell>
          <cell r="I29">
            <v>100.41</v>
          </cell>
        </row>
        <row r="30">
          <cell r="B30">
            <v>17.2</v>
          </cell>
          <cell r="C30">
            <v>138.57</v>
          </cell>
          <cell r="D30">
            <v>138.57</v>
          </cell>
          <cell r="E30">
            <v>152.43</v>
          </cell>
          <cell r="F30">
            <v>118.32</v>
          </cell>
          <cell r="G30">
            <v>84.19</v>
          </cell>
          <cell r="H30">
            <v>69.209999999999994</v>
          </cell>
          <cell r="I30">
            <v>102.54</v>
          </cell>
        </row>
        <row r="31">
          <cell r="B31">
            <v>17.399999999999999</v>
          </cell>
          <cell r="C31">
            <v>139.26</v>
          </cell>
          <cell r="D31">
            <v>139.26</v>
          </cell>
          <cell r="E31">
            <v>153.19</v>
          </cell>
          <cell r="F31">
            <v>118.89</v>
          </cell>
          <cell r="G31">
            <v>86.94</v>
          </cell>
          <cell r="H31">
            <v>69.61</v>
          </cell>
          <cell r="I31">
            <v>105.2</v>
          </cell>
        </row>
        <row r="32">
          <cell r="B32">
            <v>18</v>
          </cell>
          <cell r="C32">
            <v>152.83000000000001</v>
          </cell>
          <cell r="D32">
            <v>152.83000000000001</v>
          </cell>
          <cell r="E32">
            <v>168.11</v>
          </cell>
          <cell r="F32">
            <v>124.29</v>
          </cell>
          <cell r="G32">
            <v>89.02</v>
          </cell>
          <cell r="H32">
            <v>69.989999999999995</v>
          </cell>
          <cell r="I32">
            <v>107.43</v>
          </cell>
        </row>
        <row r="33">
          <cell r="B33">
            <v>18.3</v>
          </cell>
          <cell r="C33">
            <v>154.19999999999999</v>
          </cell>
          <cell r="D33">
            <v>154.19999999999999</v>
          </cell>
          <cell r="E33">
            <v>169.62</v>
          </cell>
          <cell r="F33">
            <v>126.88</v>
          </cell>
          <cell r="G33">
            <v>91.42</v>
          </cell>
          <cell r="H33">
            <v>75.05</v>
          </cell>
          <cell r="I33">
            <v>112.58</v>
          </cell>
        </row>
        <row r="34">
          <cell r="B34">
            <v>18.5</v>
          </cell>
          <cell r="C34">
            <v>162.53</v>
          </cell>
          <cell r="D34">
            <v>162.53</v>
          </cell>
          <cell r="E34">
            <v>178.78</v>
          </cell>
          <cell r="F34">
            <v>133.03</v>
          </cell>
          <cell r="G34">
            <v>93.7</v>
          </cell>
          <cell r="H34">
            <v>75.56</v>
          </cell>
          <cell r="I34">
            <v>115.41</v>
          </cell>
        </row>
        <row r="35">
          <cell r="B35">
            <v>18.899999999999999</v>
          </cell>
          <cell r="C35">
            <v>163.37</v>
          </cell>
          <cell r="D35">
            <v>163.37</v>
          </cell>
          <cell r="E35">
            <v>179.71</v>
          </cell>
          <cell r="F35">
            <v>134.72</v>
          </cell>
          <cell r="G35">
            <v>96.3</v>
          </cell>
          <cell r="H35">
            <v>75.95</v>
          </cell>
          <cell r="I35">
            <v>117.83</v>
          </cell>
        </row>
        <row r="36">
          <cell r="B36">
            <v>19.100000000000001</v>
          </cell>
          <cell r="C36">
            <v>165.16</v>
          </cell>
          <cell r="D36">
            <v>165.16</v>
          </cell>
          <cell r="E36">
            <v>181.68</v>
          </cell>
          <cell r="F36">
            <v>140.88999999999999</v>
          </cell>
          <cell r="G36">
            <v>98.59</v>
          </cell>
          <cell r="H36">
            <v>78.61</v>
          </cell>
          <cell r="I36">
            <v>120.56</v>
          </cell>
        </row>
        <row r="37">
          <cell r="B37">
            <v>19.399999999999999</v>
          </cell>
          <cell r="C37">
            <v>165.58</v>
          </cell>
          <cell r="D37">
            <v>165.58</v>
          </cell>
          <cell r="E37">
            <v>182.14</v>
          </cell>
          <cell r="F37">
            <v>143.38</v>
          </cell>
          <cell r="G37">
            <v>101.71</v>
          </cell>
          <cell r="H37">
            <v>79.010000000000005</v>
          </cell>
          <cell r="I37">
            <v>123.29</v>
          </cell>
        </row>
        <row r="38">
          <cell r="B38">
            <v>19.600000000000001</v>
          </cell>
          <cell r="C38">
            <v>172.21</v>
          </cell>
          <cell r="D38">
            <v>172.21</v>
          </cell>
          <cell r="E38">
            <v>189.43</v>
          </cell>
          <cell r="F38">
            <v>147.47</v>
          </cell>
          <cell r="G38">
            <v>104.42</v>
          </cell>
          <cell r="H38">
            <v>80.239999999999995</v>
          </cell>
          <cell r="I38">
            <v>125.92</v>
          </cell>
        </row>
        <row r="39">
          <cell r="B39">
            <v>20.2</v>
          </cell>
          <cell r="C39">
            <v>177.72</v>
          </cell>
          <cell r="D39">
            <v>177.72</v>
          </cell>
          <cell r="E39">
            <v>195.49</v>
          </cell>
          <cell r="F39">
            <v>151.37</v>
          </cell>
          <cell r="G39">
            <v>106.81</v>
          </cell>
          <cell r="H39">
            <v>82.28</v>
          </cell>
          <cell r="I39">
            <v>128.65</v>
          </cell>
        </row>
        <row r="40">
          <cell r="B40">
            <v>20.5</v>
          </cell>
          <cell r="C40">
            <v>178.28</v>
          </cell>
          <cell r="D40">
            <v>178.28</v>
          </cell>
          <cell r="E40">
            <v>196.11</v>
          </cell>
          <cell r="F40">
            <v>154.37</v>
          </cell>
          <cell r="G40">
            <v>109.72</v>
          </cell>
          <cell r="H40">
            <v>84.61</v>
          </cell>
          <cell r="I40">
            <v>131.53</v>
          </cell>
        </row>
        <row r="41">
          <cell r="B41">
            <v>20.7</v>
          </cell>
          <cell r="C41">
            <v>180.88</v>
          </cell>
          <cell r="D41">
            <v>180.88</v>
          </cell>
          <cell r="E41">
            <v>198.97</v>
          </cell>
          <cell r="F41">
            <v>165.97</v>
          </cell>
          <cell r="G41">
            <v>112.01</v>
          </cell>
          <cell r="H41">
            <v>86.34</v>
          </cell>
          <cell r="I41">
            <v>134.21</v>
          </cell>
        </row>
        <row r="42">
          <cell r="B42">
            <v>21</v>
          </cell>
          <cell r="C42">
            <v>192.04</v>
          </cell>
          <cell r="D42">
            <v>192.04</v>
          </cell>
          <cell r="E42">
            <v>211.24</v>
          </cell>
          <cell r="F42">
            <v>167.36</v>
          </cell>
          <cell r="G42">
            <v>115.02</v>
          </cell>
          <cell r="H42">
            <v>90.55</v>
          </cell>
          <cell r="I42">
            <v>136.99</v>
          </cell>
        </row>
        <row r="43">
          <cell r="B43">
            <v>21.5</v>
          </cell>
          <cell r="C43">
            <v>203.16</v>
          </cell>
          <cell r="D43">
            <v>203.16</v>
          </cell>
          <cell r="E43">
            <v>223.48</v>
          </cell>
          <cell r="F43">
            <v>167.51</v>
          </cell>
          <cell r="G43">
            <v>117.52</v>
          </cell>
          <cell r="H43">
            <v>90.98</v>
          </cell>
          <cell r="I43">
            <v>138.94999999999999</v>
          </cell>
        </row>
        <row r="44">
          <cell r="B44">
            <v>22.4</v>
          </cell>
          <cell r="C44">
            <v>206.31</v>
          </cell>
          <cell r="D44">
            <v>206.31</v>
          </cell>
          <cell r="E44">
            <v>226.94</v>
          </cell>
          <cell r="F44">
            <v>169.38</v>
          </cell>
          <cell r="G44">
            <v>119.91</v>
          </cell>
          <cell r="H44">
            <v>91.9</v>
          </cell>
          <cell r="I44">
            <v>141.78</v>
          </cell>
        </row>
        <row r="45">
          <cell r="B45">
            <v>22.9</v>
          </cell>
          <cell r="C45">
            <v>211.4</v>
          </cell>
          <cell r="D45">
            <v>211.4</v>
          </cell>
          <cell r="E45">
            <v>232.79</v>
          </cell>
          <cell r="F45">
            <v>172.91</v>
          </cell>
          <cell r="G45">
            <v>122.72</v>
          </cell>
          <cell r="H45">
            <v>94.29</v>
          </cell>
          <cell r="I45">
            <v>144.30000000000001</v>
          </cell>
        </row>
        <row r="46">
          <cell r="B46">
            <v>23.2</v>
          </cell>
          <cell r="C46">
            <v>220.34</v>
          </cell>
          <cell r="D46">
            <v>220.34</v>
          </cell>
          <cell r="E46">
            <v>237.71</v>
          </cell>
          <cell r="F46">
            <v>181.42</v>
          </cell>
          <cell r="G46">
            <v>125.11</v>
          </cell>
          <cell r="H46">
            <v>95.74</v>
          </cell>
          <cell r="I46">
            <v>146.93</v>
          </cell>
        </row>
        <row r="47">
          <cell r="B47">
            <v>23.4</v>
          </cell>
          <cell r="C47">
            <v>221.24</v>
          </cell>
          <cell r="D47">
            <v>221.24</v>
          </cell>
          <cell r="E47">
            <v>241.86</v>
          </cell>
          <cell r="F47">
            <v>186.63</v>
          </cell>
          <cell r="G47">
            <v>128.54</v>
          </cell>
          <cell r="H47">
            <v>97.74</v>
          </cell>
          <cell r="I47">
            <v>149.25</v>
          </cell>
        </row>
        <row r="48">
          <cell r="B48">
            <v>23.7</v>
          </cell>
          <cell r="C48">
            <v>222</v>
          </cell>
          <cell r="D48">
            <v>222</v>
          </cell>
          <cell r="E48">
            <v>246.31</v>
          </cell>
          <cell r="F48">
            <v>192.94</v>
          </cell>
          <cell r="G48">
            <v>130.83000000000001</v>
          </cell>
          <cell r="H48">
            <v>99.21</v>
          </cell>
          <cell r="I48">
            <v>151.97999999999999</v>
          </cell>
        </row>
        <row r="49">
          <cell r="B49">
            <v>24.2</v>
          </cell>
          <cell r="C49">
            <v>237</v>
          </cell>
          <cell r="D49">
            <v>237</v>
          </cell>
          <cell r="E49">
            <v>250.46</v>
          </cell>
          <cell r="F49">
            <v>196.93</v>
          </cell>
          <cell r="G49">
            <v>132.91</v>
          </cell>
          <cell r="H49">
            <v>101.58</v>
          </cell>
          <cell r="I49">
            <v>154.71</v>
          </cell>
        </row>
        <row r="50">
          <cell r="B50">
            <v>24.5</v>
          </cell>
          <cell r="C50">
            <v>237.44</v>
          </cell>
          <cell r="D50">
            <v>237.44</v>
          </cell>
          <cell r="E50">
            <v>253.27</v>
          </cell>
          <cell r="F50">
            <v>200.89</v>
          </cell>
          <cell r="G50">
            <v>135.88</v>
          </cell>
          <cell r="H50">
            <v>109.74</v>
          </cell>
          <cell r="I50">
            <v>156.82</v>
          </cell>
        </row>
        <row r="51">
          <cell r="B51">
            <v>24.8</v>
          </cell>
          <cell r="C51">
            <v>237.59</v>
          </cell>
          <cell r="D51">
            <v>237.59</v>
          </cell>
          <cell r="E51">
            <v>256.39999999999998</v>
          </cell>
          <cell r="F51">
            <v>203.8</v>
          </cell>
          <cell r="G51">
            <v>137.85</v>
          </cell>
          <cell r="H51">
            <v>113.25</v>
          </cell>
          <cell r="I51">
            <v>159.24</v>
          </cell>
        </row>
        <row r="52">
          <cell r="B52">
            <v>25</v>
          </cell>
          <cell r="C52">
            <v>237.74</v>
          </cell>
          <cell r="D52">
            <v>237.74</v>
          </cell>
          <cell r="E52">
            <v>261.51</v>
          </cell>
          <cell r="F52">
            <v>206.77</v>
          </cell>
          <cell r="G52">
            <v>139.78</v>
          </cell>
          <cell r="H52">
            <v>113.64</v>
          </cell>
          <cell r="I52">
            <v>161.56</v>
          </cell>
        </row>
        <row r="53">
          <cell r="B53">
            <v>25.4</v>
          </cell>
          <cell r="C53">
            <v>237.89</v>
          </cell>
          <cell r="D53">
            <v>237.89</v>
          </cell>
          <cell r="E53">
            <v>261.68</v>
          </cell>
          <cell r="F53">
            <v>210.07</v>
          </cell>
          <cell r="G53">
            <v>142.32</v>
          </cell>
          <cell r="H53">
            <v>114.04</v>
          </cell>
          <cell r="I53">
            <v>163.98</v>
          </cell>
        </row>
        <row r="54">
          <cell r="B54">
            <v>25.6</v>
          </cell>
          <cell r="C54">
            <v>238.04</v>
          </cell>
          <cell r="D54">
            <v>238.04</v>
          </cell>
          <cell r="E54">
            <v>261.83999999999997</v>
          </cell>
          <cell r="F54">
            <v>210.41</v>
          </cell>
          <cell r="G54">
            <v>145.18</v>
          </cell>
          <cell r="H54">
            <v>114.43</v>
          </cell>
          <cell r="I54">
            <v>166.6</v>
          </cell>
        </row>
        <row r="55">
          <cell r="B55">
            <v>25.9</v>
          </cell>
          <cell r="C55">
            <v>238.19</v>
          </cell>
          <cell r="D55">
            <v>238.19</v>
          </cell>
          <cell r="E55">
            <v>262.01</v>
          </cell>
          <cell r="F55">
            <v>210.71</v>
          </cell>
          <cell r="G55">
            <v>147.63</v>
          </cell>
          <cell r="H55">
            <v>114.83</v>
          </cell>
          <cell r="I55">
            <v>168.82</v>
          </cell>
        </row>
        <row r="56">
          <cell r="B56">
            <v>26.1</v>
          </cell>
          <cell r="C56">
            <v>238.34</v>
          </cell>
          <cell r="D56">
            <v>238.34</v>
          </cell>
          <cell r="E56">
            <v>262.17</v>
          </cell>
          <cell r="F56">
            <v>210.89</v>
          </cell>
          <cell r="G56">
            <v>150.49</v>
          </cell>
          <cell r="H56">
            <v>116.81</v>
          </cell>
          <cell r="I56">
            <v>171.75</v>
          </cell>
        </row>
        <row r="57">
          <cell r="B57">
            <v>26.7</v>
          </cell>
          <cell r="C57">
            <v>238.73</v>
          </cell>
          <cell r="D57">
            <v>238.73</v>
          </cell>
          <cell r="E57">
            <v>262.60000000000002</v>
          </cell>
          <cell r="F57">
            <v>211.35</v>
          </cell>
          <cell r="G57">
            <v>153.35</v>
          </cell>
          <cell r="H57">
            <v>117.21</v>
          </cell>
          <cell r="I57">
            <v>174.28</v>
          </cell>
        </row>
        <row r="58">
          <cell r="B58">
            <v>27.2</v>
          </cell>
          <cell r="C58">
            <v>239.1</v>
          </cell>
          <cell r="D58">
            <v>239.1</v>
          </cell>
          <cell r="E58">
            <v>263.01</v>
          </cell>
          <cell r="F58">
            <v>212.1</v>
          </cell>
          <cell r="G58">
            <v>155.79</v>
          </cell>
          <cell r="H58">
            <v>123.9</v>
          </cell>
          <cell r="I58">
            <v>176.54</v>
          </cell>
        </row>
        <row r="59">
          <cell r="B59">
            <v>27.7</v>
          </cell>
          <cell r="C59">
            <v>242.81</v>
          </cell>
          <cell r="D59">
            <v>242.81</v>
          </cell>
          <cell r="E59">
            <v>267.08999999999997</v>
          </cell>
          <cell r="F59">
            <v>221.93</v>
          </cell>
          <cell r="G59">
            <v>157.46</v>
          </cell>
          <cell r="H59">
            <v>124.57</v>
          </cell>
          <cell r="I59">
            <v>179.01</v>
          </cell>
        </row>
        <row r="60">
          <cell r="B60">
            <v>28.3</v>
          </cell>
          <cell r="C60">
            <v>254.89</v>
          </cell>
          <cell r="D60">
            <v>254.89</v>
          </cell>
          <cell r="E60">
            <v>280.38</v>
          </cell>
          <cell r="F60">
            <v>225.71</v>
          </cell>
          <cell r="G60">
            <v>160.26</v>
          </cell>
          <cell r="H60">
            <v>124.97</v>
          </cell>
          <cell r="I60">
            <v>180.97</v>
          </cell>
        </row>
        <row r="61">
          <cell r="B61">
            <v>28.6</v>
          </cell>
          <cell r="C61">
            <v>256.2</v>
          </cell>
          <cell r="D61">
            <v>256.2</v>
          </cell>
          <cell r="E61">
            <v>281.82</v>
          </cell>
          <cell r="F61">
            <v>229.4</v>
          </cell>
          <cell r="G61">
            <v>162.24</v>
          </cell>
          <cell r="H61">
            <v>128.38</v>
          </cell>
          <cell r="I61">
            <v>183.49</v>
          </cell>
        </row>
        <row r="62">
          <cell r="B62">
            <v>29.2</v>
          </cell>
          <cell r="C62">
            <v>256.77</v>
          </cell>
          <cell r="D62">
            <v>256.77</v>
          </cell>
          <cell r="E62">
            <v>282.45</v>
          </cell>
          <cell r="F62">
            <v>233.04</v>
          </cell>
          <cell r="G62">
            <v>163.96</v>
          </cell>
          <cell r="H62">
            <v>128.77000000000001</v>
          </cell>
          <cell r="I62">
            <v>185.3</v>
          </cell>
        </row>
        <row r="63">
          <cell r="B63">
            <v>29.7</v>
          </cell>
          <cell r="C63">
            <v>268.10000000000002</v>
          </cell>
          <cell r="D63">
            <v>268.10000000000002</v>
          </cell>
          <cell r="E63">
            <v>294.91000000000003</v>
          </cell>
          <cell r="F63">
            <v>246.85</v>
          </cell>
          <cell r="G63">
            <v>166.3</v>
          </cell>
          <cell r="H63">
            <v>129.16999999999999</v>
          </cell>
          <cell r="I63">
            <v>187.51</v>
          </cell>
        </row>
        <row r="64">
          <cell r="B64">
            <v>29.9</v>
          </cell>
          <cell r="C64">
            <v>269.3</v>
          </cell>
          <cell r="D64">
            <v>269.3</v>
          </cell>
          <cell r="E64">
            <v>296.23</v>
          </cell>
          <cell r="F64">
            <v>248.24</v>
          </cell>
          <cell r="G64">
            <v>168.22</v>
          </cell>
          <cell r="H64">
            <v>130.27000000000001</v>
          </cell>
          <cell r="I64">
            <v>189.93</v>
          </cell>
        </row>
        <row r="65">
          <cell r="B65">
            <v>30.2</v>
          </cell>
          <cell r="C65">
            <v>293.14</v>
          </cell>
          <cell r="D65">
            <v>293.14</v>
          </cell>
          <cell r="E65">
            <v>318.94</v>
          </cell>
          <cell r="F65">
            <v>254.34</v>
          </cell>
          <cell r="G65">
            <v>170.46</v>
          </cell>
          <cell r="H65">
            <v>131.94</v>
          </cell>
          <cell r="I65">
            <v>191.89</v>
          </cell>
        </row>
        <row r="66">
          <cell r="B66">
            <v>30.4</v>
          </cell>
          <cell r="C66">
            <v>295.52999999999997</v>
          </cell>
          <cell r="D66">
            <v>295.52999999999997</v>
          </cell>
          <cell r="E66">
            <v>323.52</v>
          </cell>
          <cell r="F66">
            <v>254.95</v>
          </cell>
          <cell r="G66">
            <v>173.06</v>
          </cell>
          <cell r="H66">
            <v>134.86000000000001</v>
          </cell>
          <cell r="I66">
            <v>193.79</v>
          </cell>
        </row>
        <row r="67">
          <cell r="B67">
            <v>30.7</v>
          </cell>
          <cell r="C67">
            <v>295.91000000000003</v>
          </cell>
          <cell r="D67">
            <v>295.91000000000003</v>
          </cell>
          <cell r="E67">
            <v>325.5</v>
          </cell>
          <cell r="F67">
            <v>255.43</v>
          </cell>
          <cell r="G67">
            <v>174.98</v>
          </cell>
          <cell r="H67">
            <v>136.69999999999999</v>
          </cell>
          <cell r="I67">
            <v>196.42</v>
          </cell>
        </row>
        <row r="68">
          <cell r="B68">
            <v>30.9</v>
          </cell>
          <cell r="C68">
            <v>296.3</v>
          </cell>
          <cell r="D68">
            <v>296.3</v>
          </cell>
          <cell r="E68">
            <v>325.93</v>
          </cell>
          <cell r="F68">
            <v>264.97000000000003</v>
          </cell>
          <cell r="G68">
            <v>177.42</v>
          </cell>
          <cell r="H68">
            <v>139.94</v>
          </cell>
          <cell r="I68">
            <v>198.43</v>
          </cell>
        </row>
        <row r="69">
          <cell r="B69">
            <v>31.3</v>
          </cell>
          <cell r="C69">
            <v>299.82</v>
          </cell>
          <cell r="D69">
            <v>299.82</v>
          </cell>
          <cell r="E69">
            <v>329.8</v>
          </cell>
          <cell r="F69">
            <v>268.93</v>
          </cell>
          <cell r="G69">
            <v>179.76</v>
          </cell>
          <cell r="H69">
            <v>140.34</v>
          </cell>
          <cell r="I69">
            <v>201.26</v>
          </cell>
        </row>
        <row r="70">
          <cell r="B70">
            <v>31.6</v>
          </cell>
          <cell r="C70">
            <v>300.61</v>
          </cell>
          <cell r="D70">
            <v>300.61</v>
          </cell>
          <cell r="E70">
            <v>330.67</v>
          </cell>
          <cell r="F70">
            <v>269.33</v>
          </cell>
          <cell r="G70">
            <v>182.73</v>
          </cell>
          <cell r="H70">
            <v>142.63999999999999</v>
          </cell>
          <cell r="I70">
            <v>203.99</v>
          </cell>
        </row>
        <row r="71">
          <cell r="B71">
            <v>31.9</v>
          </cell>
          <cell r="C71">
            <v>315.45999999999998</v>
          </cell>
          <cell r="D71">
            <v>315.45999999999998</v>
          </cell>
          <cell r="E71">
            <v>347.01</v>
          </cell>
          <cell r="F71">
            <v>269.48</v>
          </cell>
          <cell r="G71">
            <v>185.17</v>
          </cell>
          <cell r="H71">
            <v>144.1</v>
          </cell>
          <cell r="I71">
            <v>206.72</v>
          </cell>
        </row>
        <row r="72">
          <cell r="B72">
            <v>32.4</v>
          </cell>
          <cell r="C72">
            <v>316.95</v>
          </cell>
          <cell r="D72">
            <v>316.95</v>
          </cell>
          <cell r="E72">
            <v>348.65</v>
          </cell>
          <cell r="F72">
            <v>269.63</v>
          </cell>
          <cell r="G72">
            <v>187.1</v>
          </cell>
          <cell r="H72">
            <v>150.63</v>
          </cell>
          <cell r="I72">
            <v>209.04</v>
          </cell>
        </row>
        <row r="73">
          <cell r="B73">
            <v>32.9</v>
          </cell>
          <cell r="C73">
            <v>317.33999999999997</v>
          </cell>
          <cell r="D73">
            <v>317.33999999999997</v>
          </cell>
          <cell r="E73">
            <v>349.07</v>
          </cell>
          <cell r="F73">
            <v>269.81</v>
          </cell>
          <cell r="G73">
            <v>189.64</v>
          </cell>
          <cell r="H73">
            <v>151.29</v>
          </cell>
          <cell r="I73">
            <v>211.25</v>
          </cell>
        </row>
        <row r="74">
          <cell r="B74">
            <v>33.5</v>
          </cell>
          <cell r="C74">
            <v>317.72000000000003</v>
          </cell>
          <cell r="D74">
            <v>317.72000000000003</v>
          </cell>
          <cell r="E74">
            <v>349.49</v>
          </cell>
          <cell r="F74">
            <v>273.69</v>
          </cell>
          <cell r="G74">
            <v>192.09</v>
          </cell>
          <cell r="H74">
            <v>151.68</v>
          </cell>
          <cell r="I74">
            <v>212.9</v>
          </cell>
        </row>
        <row r="75">
          <cell r="B75">
            <v>34</v>
          </cell>
          <cell r="C75">
            <v>318.33999999999997</v>
          </cell>
          <cell r="D75">
            <v>318.33999999999997</v>
          </cell>
          <cell r="E75">
            <v>350.17</v>
          </cell>
          <cell r="F75">
            <v>278.14999999999998</v>
          </cell>
          <cell r="G75">
            <v>194.43</v>
          </cell>
          <cell r="H75">
            <v>152.63</v>
          </cell>
          <cell r="I75">
            <v>215.89</v>
          </cell>
        </row>
        <row r="76">
          <cell r="B76">
            <v>35.1</v>
          </cell>
          <cell r="C76">
            <v>318.49</v>
          </cell>
          <cell r="D76">
            <v>318.49</v>
          </cell>
          <cell r="E76">
            <v>350.34</v>
          </cell>
          <cell r="F76">
            <v>282.58</v>
          </cell>
          <cell r="G76">
            <v>196.77</v>
          </cell>
          <cell r="H76">
            <v>155.06</v>
          </cell>
          <cell r="I76">
            <v>217.95</v>
          </cell>
        </row>
        <row r="77">
          <cell r="B77">
            <v>35.9</v>
          </cell>
          <cell r="C77">
            <v>319.04000000000002</v>
          </cell>
          <cell r="D77">
            <v>319.04000000000002</v>
          </cell>
          <cell r="E77">
            <v>350.94</v>
          </cell>
          <cell r="F77">
            <v>282.89</v>
          </cell>
          <cell r="G77">
            <v>199.26</v>
          </cell>
          <cell r="H77">
            <v>157.5</v>
          </cell>
          <cell r="I77">
            <v>220.68</v>
          </cell>
        </row>
        <row r="78">
          <cell r="B78">
            <v>36.700000000000003</v>
          </cell>
          <cell r="C78">
            <v>329.94</v>
          </cell>
          <cell r="D78">
            <v>329.94</v>
          </cell>
          <cell r="E78">
            <v>362.93</v>
          </cell>
          <cell r="F78">
            <v>283.2</v>
          </cell>
          <cell r="G78">
            <v>202.18</v>
          </cell>
          <cell r="H78">
            <v>159.22</v>
          </cell>
          <cell r="I78">
            <v>223.1</v>
          </cell>
        </row>
        <row r="79">
          <cell r="B79">
            <v>38.1</v>
          </cell>
          <cell r="C79">
            <v>331.04</v>
          </cell>
          <cell r="D79">
            <v>331.04</v>
          </cell>
          <cell r="E79">
            <v>364.14</v>
          </cell>
          <cell r="F79">
            <v>286.32</v>
          </cell>
          <cell r="G79">
            <v>205.14</v>
          </cell>
          <cell r="H79">
            <v>161.44</v>
          </cell>
          <cell r="I79">
            <v>225.83</v>
          </cell>
        </row>
        <row r="80">
          <cell r="B80">
            <v>38.9</v>
          </cell>
          <cell r="C80">
            <v>331.43</v>
          </cell>
          <cell r="D80">
            <v>331.43</v>
          </cell>
          <cell r="E80">
            <v>364.57</v>
          </cell>
          <cell r="F80">
            <v>286.63</v>
          </cell>
          <cell r="G80">
            <v>207.48</v>
          </cell>
          <cell r="H80">
            <v>163.16999999999999</v>
          </cell>
          <cell r="I80">
            <v>230.57</v>
          </cell>
        </row>
        <row r="81">
          <cell r="B81">
            <v>39.4</v>
          </cell>
          <cell r="C81">
            <v>331.92</v>
          </cell>
          <cell r="D81">
            <v>331.92</v>
          </cell>
          <cell r="E81">
            <v>365.11</v>
          </cell>
          <cell r="F81">
            <v>286.95</v>
          </cell>
          <cell r="G81">
            <v>210.34</v>
          </cell>
          <cell r="H81">
            <v>166.19</v>
          </cell>
          <cell r="I81">
            <v>233.22</v>
          </cell>
        </row>
        <row r="82">
          <cell r="B82">
            <v>40</v>
          </cell>
          <cell r="C82">
            <v>341.62</v>
          </cell>
          <cell r="D82">
            <v>341.62</v>
          </cell>
          <cell r="E82">
            <v>375.78</v>
          </cell>
          <cell r="F82">
            <v>287.27</v>
          </cell>
          <cell r="G82">
            <v>212.89</v>
          </cell>
          <cell r="H82">
            <v>167.93</v>
          </cell>
          <cell r="I82">
            <v>235.35</v>
          </cell>
        </row>
        <row r="83">
          <cell r="B83">
            <v>40.200000000000003</v>
          </cell>
          <cell r="C83">
            <v>342.59</v>
          </cell>
          <cell r="D83">
            <v>342.59</v>
          </cell>
          <cell r="E83">
            <v>376.85</v>
          </cell>
          <cell r="F83">
            <v>287.58999999999997</v>
          </cell>
          <cell r="G83">
            <v>216.6</v>
          </cell>
          <cell r="H83">
            <v>169.98</v>
          </cell>
          <cell r="I83">
            <v>237.69</v>
          </cell>
        </row>
        <row r="84">
          <cell r="B84">
            <v>40.5</v>
          </cell>
          <cell r="C84">
            <v>350.48</v>
          </cell>
          <cell r="D84">
            <v>350.48</v>
          </cell>
          <cell r="E84">
            <v>385.53</v>
          </cell>
          <cell r="F84">
            <v>287.89999999999998</v>
          </cell>
          <cell r="G84">
            <v>219.24</v>
          </cell>
          <cell r="H84">
            <v>175.1</v>
          </cell>
          <cell r="I84">
            <v>240.66</v>
          </cell>
        </row>
        <row r="85">
          <cell r="B85">
            <v>40.799999999999997</v>
          </cell>
          <cell r="C85">
            <v>356.04</v>
          </cell>
          <cell r="D85">
            <v>356.04</v>
          </cell>
          <cell r="E85">
            <v>391.64</v>
          </cell>
          <cell r="F85">
            <v>288.22000000000003</v>
          </cell>
          <cell r="G85">
            <v>219.51</v>
          </cell>
          <cell r="H85">
            <v>177.16</v>
          </cell>
          <cell r="I85">
            <v>242.79</v>
          </cell>
        </row>
        <row r="86">
          <cell r="B86">
            <v>41.1</v>
          </cell>
          <cell r="C86">
            <v>356.6</v>
          </cell>
          <cell r="D86">
            <v>356.6</v>
          </cell>
          <cell r="E86">
            <v>392.26</v>
          </cell>
          <cell r="F86">
            <v>288.54000000000002</v>
          </cell>
          <cell r="G86">
            <v>221.78</v>
          </cell>
          <cell r="H86">
            <v>179.54</v>
          </cell>
          <cell r="I86">
            <v>245.44</v>
          </cell>
        </row>
        <row r="87">
          <cell r="B87">
            <v>41.3</v>
          </cell>
          <cell r="C87">
            <v>357.13</v>
          </cell>
          <cell r="D87">
            <v>357.13</v>
          </cell>
          <cell r="E87">
            <v>392.84</v>
          </cell>
          <cell r="F87">
            <v>288.85000000000002</v>
          </cell>
          <cell r="G87">
            <v>224.64</v>
          </cell>
          <cell r="H87">
            <v>182.08</v>
          </cell>
          <cell r="I87">
            <v>248.4</v>
          </cell>
        </row>
        <row r="88">
          <cell r="B88">
            <v>41.8</v>
          </cell>
          <cell r="C88">
            <v>367.69</v>
          </cell>
          <cell r="D88">
            <v>367.69</v>
          </cell>
          <cell r="E88">
            <v>404.46</v>
          </cell>
          <cell r="F88">
            <v>289.17</v>
          </cell>
          <cell r="G88">
            <v>238.12</v>
          </cell>
          <cell r="H88">
            <v>187.7</v>
          </cell>
          <cell r="I88">
            <v>251.06</v>
          </cell>
        </row>
        <row r="89">
          <cell r="B89">
            <v>42.4</v>
          </cell>
          <cell r="C89">
            <v>368.75</v>
          </cell>
          <cell r="D89">
            <v>368.75</v>
          </cell>
          <cell r="E89">
            <v>405.63</v>
          </cell>
          <cell r="F89">
            <v>289.49</v>
          </cell>
          <cell r="G89">
            <v>239.88</v>
          </cell>
          <cell r="H89">
            <v>188.26</v>
          </cell>
          <cell r="I89">
            <v>253.81</v>
          </cell>
        </row>
        <row r="90">
          <cell r="B90">
            <v>42.9</v>
          </cell>
          <cell r="C90">
            <v>369.14</v>
          </cell>
          <cell r="D90">
            <v>369.14</v>
          </cell>
          <cell r="E90">
            <v>406.05</v>
          </cell>
          <cell r="F90">
            <v>289.81</v>
          </cell>
          <cell r="G90">
            <v>240.39</v>
          </cell>
          <cell r="H90">
            <v>188.66</v>
          </cell>
          <cell r="I90">
            <v>256.67</v>
          </cell>
        </row>
        <row r="91">
          <cell r="B91">
            <v>43.2</v>
          </cell>
          <cell r="C91">
            <v>369.52</v>
          </cell>
          <cell r="D91">
            <v>369.52</v>
          </cell>
          <cell r="E91">
            <v>406.47</v>
          </cell>
          <cell r="F91">
            <v>290.58999999999997</v>
          </cell>
          <cell r="G91">
            <v>242.54</v>
          </cell>
          <cell r="H91">
            <v>190.34</v>
          </cell>
          <cell r="I91">
            <v>259.22000000000003</v>
          </cell>
        </row>
        <row r="92">
          <cell r="B92">
            <v>43.4</v>
          </cell>
          <cell r="C92">
            <v>369.9</v>
          </cell>
          <cell r="D92">
            <v>369.9</v>
          </cell>
          <cell r="E92">
            <v>407.37</v>
          </cell>
          <cell r="F92">
            <v>306.27</v>
          </cell>
          <cell r="G92">
            <v>245.23</v>
          </cell>
          <cell r="H92">
            <v>192.45</v>
          </cell>
          <cell r="I92">
            <v>261.87</v>
          </cell>
        </row>
        <row r="93">
          <cell r="B93">
            <v>44</v>
          </cell>
          <cell r="C93">
            <v>370.53</v>
          </cell>
          <cell r="D93">
            <v>370.53</v>
          </cell>
          <cell r="E93">
            <v>412.27</v>
          </cell>
          <cell r="F93">
            <v>307.83999999999997</v>
          </cell>
          <cell r="G93">
            <v>251.68</v>
          </cell>
          <cell r="H93">
            <v>206.88</v>
          </cell>
          <cell r="I93">
            <v>264.52</v>
          </cell>
        </row>
        <row r="94">
          <cell r="B94">
            <v>44.6</v>
          </cell>
          <cell r="C94">
            <v>382.99</v>
          </cell>
          <cell r="D94">
            <v>382.99</v>
          </cell>
          <cell r="E94">
            <v>421.29</v>
          </cell>
          <cell r="F94">
            <v>308.16000000000003</v>
          </cell>
          <cell r="G94">
            <v>252.34</v>
          </cell>
          <cell r="H94">
            <v>208.32</v>
          </cell>
          <cell r="I94">
            <v>267.27999999999997</v>
          </cell>
        </row>
        <row r="95">
          <cell r="B95">
            <v>45.1</v>
          </cell>
          <cell r="C95">
            <v>409.36</v>
          </cell>
          <cell r="D95">
            <v>409.36</v>
          </cell>
          <cell r="E95">
            <v>450.3</v>
          </cell>
          <cell r="F95">
            <v>308.48</v>
          </cell>
          <cell r="G95">
            <v>263.24</v>
          </cell>
          <cell r="H95">
            <v>208.72</v>
          </cell>
          <cell r="I95">
            <v>269.52</v>
          </cell>
        </row>
        <row r="96">
          <cell r="B96">
            <v>45.4</v>
          </cell>
          <cell r="C96">
            <v>412</v>
          </cell>
          <cell r="D96">
            <v>412</v>
          </cell>
          <cell r="E96">
            <v>453.2</v>
          </cell>
          <cell r="F96">
            <v>308.79000000000002</v>
          </cell>
          <cell r="G96">
            <v>264.33999999999997</v>
          </cell>
          <cell r="H96">
            <v>216.11</v>
          </cell>
          <cell r="I96">
            <v>272.69</v>
          </cell>
        </row>
        <row r="97">
          <cell r="B97">
            <v>45.6</v>
          </cell>
          <cell r="C97">
            <v>412.64</v>
          </cell>
          <cell r="D97">
            <v>412.64</v>
          </cell>
          <cell r="E97">
            <v>453.9</v>
          </cell>
          <cell r="F97">
            <v>309.25</v>
          </cell>
          <cell r="G97">
            <v>264.5</v>
          </cell>
          <cell r="H97">
            <v>216.86</v>
          </cell>
          <cell r="I97">
            <v>274.92</v>
          </cell>
        </row>
        <row r="98">
          <cell r="B98">
            <v>45.9</v>
          </cell>
          <cell r="C98">
            <v>425.14</v>
          </cell>
          <cell r="D98">
            <v>425.14</v>
          </cell>
          <cell r="E98">
            <v>467.65</v>
          </cell>
          <cell r="F98">
            <v>311.44</v>
          </cell>
          <cell r="G98">
            <v>264.66000000000003</v>
          </cell>
          <cell r="H98">
            <v>218.49</v>
          </cell>
          <cell r="I98">
            <v>278.3</v>
          </cell>
        </row>
        <row r="99">
          <cell r="B99">
            <v>46.1</v>
          </cell>
          <cell r="C99">
            <v>426.4</v>
          </cell>
          <cell r="D99">
            <v>426.4</v>
          </cell>
          <cell r="E99">
            <v>469.04</v>
          </cell>
          <cell r="F99">
            <v>314.58999999999997</v>
          </cell>
          <cell r="G99">
            <v>265.13</v>
          </cell>
          <cell r="H99">
            <v>218.89</v>
          </cell>
          <cell r="I99">
            <v>281.52999999999997</v>
          </cell>
        </row>
        <row r="100">
          <cell r="B100">
            <v>46.7</v>
          </cell>
          <cell r="C100">
            <v>440.18</v>
          </cell>
          <cell r="D100">
            <v>440.18</v>
          </cell>
          <cell r="E100">
            <v>484.2</v>
          </cell>
          <cell r="F100">
            <v>337.86</v>
          </cell>
          <cell r="G100">
            <v>269.83</v>
          </cell>
          <cell r="H100">
            <v>222.76</v>
          </cell>
          <cell r="I100">
            <v>284.7</v>
          </cell>
        </row>
        <row r="101">
          <cell r="B101">
            <v>47.1</v>
          </cell>
          <cell r="C101">
            <v>453.65</v>
          </cell>
          <cell r="D101">
            <v>453.65</v>
          </cell>
          <cell r="E101">
            <v>499.02</v>
          </cell>
          <cell r="F101">
            <v>340.19</v>
          </cell>
          <cell r="G101">
            <v>270.3</v>
          </cell>
          <cell r="H101">
            <v>223.15</v>
          </cell>
          <cell r="I101">
            <v>287.87</v>
          </cell>
        </row>
        <row r="102">
          <cell r="B102">
            <v>47.3</v>
          </cell>
          <cell r="C102">
            <v>457.49</v>
          </cell>
          <cell r="D102">
            <v>457.49</v>
          </cell>
          <cell r="E102">
            <v>503.24</v>
          </cell>
          <cell r="F102">
            <v>340.78</v>
          </cell>
          <cell r="G102">
            <v>270.99</v>
          </cell>
          <cell r="H102">
            <v>223.55</v>
          </cell>
          <cell r="I102">
            <v>288.82</v>
          </cell>
        </row>
        <row r="103">
          <cell r="B103">
            <v>47.6</v>
          </cell>
          <cell r="C103">
            <v>457.88</v>
          </cell>
          <cell r="D103">
            <v>457.88</v>
          </cell>
          <cell r="E103">
            <v>503.67</v>
          </cell>
          <cell r="F103">
            <v>352.56</v>
          </cell>
          <cell r="G103">
            <v>284.69</v>
          </cell>
          <cell r="H103">
            <v>223.96</v>
          </cell>
          <cell r="I103">
            <v>290.25</v>
          </cell>
        </row>
        <row r="104">
          <cell r="B104">
            <v>47.8</v>
          </cell>
          <cell r="C104">
            <v>458.26</v>
          </cell>
          <cell r="D104">
            <v>458.26</v>
          </cell>
          <cell r="E104">
            <v>504.09</v>
          </cell>
          <cell r="F104">
            <v>353.75</v>
          </cell>
          <cell r="G104">
            <v>286.07</v>
          </cell>
          <cell r="H104">
            <v>230.99</v>
          </cell>
          <cell r="I104">
            <v>292.37</v>
          </cell>
        </row>
        <row r="105">
          <cell r="B105">
            <v>48.1</v>
          </cell>
          <cell r="C105">
            <v>458.65</v>
          </cell>
          <cell r="D105">
            <v>458.65</v>
          </cell>
          <cell r="E105">
            <v>504.52</v>
          </cell>
          <cell r="F105">
            <v>383.28</v>
          </cell>
          <cell r="G105">
            <v>286.24</v>
          </cell>
          <cell r="H105">
            <v>236.05</v>
          </cell>
          <cell r="I105">
            <v>294.79000000000002</v>
          </cell>
        </row>
        <row r="106">
          <cell r="B106">
            <v>48.3</v>
          </cell>
          <cell r="C106">
            <v>462.29</v>
          </cell>
          <cell r="D106">
            <v>462.29</v>
          </cell>
          <cell r="E106">
            <v>508.52</v>
          </cell>
          <cell r="F106">
            <v>386.64</v>
          </cell>
          <cell r="G106">
            <v>286.39999999999998</v>
          </cell>
          <cell r="H106">
            <v>236.44</v>
          </cell>
          <cell r="I106">
            <v>296.79000000000002</v>
          </cell>
        </row>
        <row r="107">
          <cell r="B107">
            <v>48.6</v>
          </cell>
          <cell r="C107">
            <v>463.8</v>
          </cell>
          <cell r="D107">
            <v>463.8</v>
          </cell>
          <cell r="E107">
            <v>510.18</v>
          </cell>
          <cell r="F107">
            <v>388.8</v>
          </cell>
          <cell r="G107">
            <v>287.3</v>
          </cell>
          <cell r="H107">
            <v>237.12</v>
          </cell>
          <cell r="I107">
            <v>299.73</v>
          </cell>
        </row>
        <row r="108">
          <cell r="B108">
            <v>48.9</v>
          </cell>
          <cell r="C108">
            <v>490.77</v>
          </cell>
          <cell r="D108">
            <v>490.77</v>
          </cell>
          <cell r="E108">
            <v>543.4</v>
          </cell>
          <cell r="F108">
            <v>432</v>
          </cell>
          <cell r="G108">
            <v>305</v>
          </cell>
          <cell r="H108">
            <v>248.23</v>
          </cell>
          <cell r="I108">
            <v>301.69</v>
          </cell>
        </row>
        <row r="109">
          <cell r="B109">
            <v>49.2</v>
          </cell>
          <cell r="C109">
            <v>495.68</v>
          </cell>
          <cell r="D109">
            <v>495.68</v>
          </cell>
          <cell r="E109">
            <v>548.83000000000004</v>
          </cell>
          <cell r="F109">
            <v>436.32</v>
          </cell>
          <cell r="G109">
            <v>308.05</v>
          </cell>
          <cell r="H109">
            <v>250.71</v>
          </cell>
          <cell r="I109">
            <v>304.20999999999998</v>
          </cell>
        </row>
        <row r="110">
          <cell r="B110">
            <v>49.7</v>
          </cell>
          <cell r="C110">
            <v>500.58</v>
          </cell>
          <cell r="D110">
            <v>500.58</v>
          </cell>
          <cell r="E110">
            <v>554.27</v>
          </cell>
          <cell r="F110">
            <v>440.64</v>
          </cell>
          <cell r="G110">
            <v>311.10000000000002</v>
          </cell>
          <cell r="H110">
            <v>253.19</v>
          </cell>
          <cell r="I110">
            <v>306.99</v>
          </cell>
        </row>
        <row r="111">
          <cell r="B111">
            <v>49.9</v>
          </cell>
          <cell r="C111">
            <v>505.49</v>
          </cell>
          <cell r="D111">
            <v>505.49</v>
          </cell>
          <cell r="E111">
            <v>559.70000000000005</v>
          </cell>
          <cell r="F111">
            <v>444.96</v>
          </cell>
          <cell r="G111">
            <v>314.14999999999998</v>
          </cell>
          <cell r="H111">
            <v>255.68</v>
          </cell>
          <cell r="I111">
            <v>309.67</v>
          </cell>
        </row>
        <row r="112">
          <cell r="B112">
            <v>50.5</v>
          </cell>
          <cell r="C112">
            <v>510.4</v>
          </cell>
          <cell r="D112">
            <v>510.4</v>
          </cell>
          <cell r="E112">
            <v>565.14</v>
          </cell>
          <cell r="F112">
            <v>449.28</v>
          </cell>
          <cell r="G112">
            <v>317.2</v>
          </cell>
          <cell r="H112">
            <v>258.16000000000003</v>
          </cell>
          <cell r="I112">
            <v>312.08999999999997</v>
          </cell>
        </row>
        <row r="113">
          <cell r="B113">
            <v>51.1</v>
          </cell>
          <cell r="C113">
            <v>515.30999999999995</v>
          </cell>
          <cell r="D113">
            <v>515.30999999999995</v>
          </cell>
          <cell r="E113">
            <v>570.57000000000005</v>
          </cell>
          <cell r="F113">
            <v>453.6</v>
          </cell>
          <cell r="G113">
            <v>320.25</v>
          </cell>
          <cell r="H113">
            <v>260.64</v>
          </cell>
          <cell r="I113">
            <v>314.3</v>
          </cell>
        </row>
        <row r="114">
          <cell r="B114">
            <v>51.6</v>
          </cell>
          <cell r="C114">
            <v>520.22</v>
          </cell>
          <cell r="D114">
            <v>520.22</v>
          </cell>
          <cell r="E114">
            <v>576</v>
          </cell>
          <cell r="F114">
            <v>457.92</v>
          </cell>
          <cell r="G114">
            <v>323.3</v>
          </cell>
          <cell r="H114">
            <v>263.12</v>
          </cell>
          <cell r="I114">
            <v>316.93</v>
          </cell>
        </row>
        <row r="115">
          <cell r="B115">
            <v>52.18</v>
          </cell>
          <cell r="C115">
            <v>525.13</v>
          </cell>
          <cell r="D115">
            <v>525.13</v>
          </cell>
          <cell r="E115">
            <v>581.44000000000005</v>
          </cell>
          <cell r="F115">
            <v>462.24</v>
          </cell>
          <cell r="G115">
            <v>326.35000000000002</v>
          </cell>
          <cell r="H115">
            <v>265.61</v>
          </cell>
          <cell r="I115">
            <v>319.56</v>
          </cell>
        </row>
        <row r="116">
          <cell r="B116">
            <v>53.14</v>
          </cell>
          <cell r="C116">
            <v>530.03</v>
          </cell>
          <cell r="D116">
            <v>530.03</v>
          </cell>
          <cell r="E116">
            <v>586.87</v>
          </cell>
          <cell r="F116">
            <v>466.56</v>
          </cell>
          <cell r="G116">
            <v>329.4</v>
          </cell>
          <cell r="H116">
            <v>268.08999999999997</v>
          </cell>
          <cell r="I116">
            <v>322.08</v>
          </cell>
        </row>
        <row r="117">
          <cell r="B117">
            <v>54.08</v>
          </cell>
          <cell r="C117">
            <v>534.94000000000005</v>
          </cell>
          <cell r="D117">
            <v>534.94000000000005</v>
          </cell>
          <cell r="E117">
            <v>592.30999999999995</v>
          </cell>
          <cell r="F117">
            <v>470.88</v>
          </cell>
          <cell r="G117">
            <v>332.45</v>
          </cell>
          <cell r="H117">
            <v>270.57</v>
          </cell>
          <cell r="I117">
            <v>326.39</v>
          </cell>
        </row>
        <row r="118">
          <cell r="B118">
            <v>55.06</v>
          </cell>
          <cell r="C118">
            <v>539.85</v>
          </cell>
          <cell r="D118">
            <v>539.85</v>
          </cell>
          <cell r="E118">
            <v>597.74</v>
          </cell>
          <cell r="F118">
            <v>475.2</v>
          </cell>
          <cell r="G118">
            <v>335.5</v>
          </cell>
          <cell r="H118">
            <v>273.05</v>
          </cell>
          <cell r="I118">
            <v>327.9</v>
          </cell>
        </row>
        <row r="119">
          <cell r="B119">
            <v>55.99</v>
          </cell>
          <cell r="C119">
            <v>544.75</v>
          </cell>
          <cell r="D119">
            <v>544.75</v>
          </cell>
          <cell r="E119">
            <v>603.16999999999996</v>
          </cell>
          <cell r="F119">
            <v>479.52</v>
          </cell>
          <cell r="G119">
            <v>338.55</v>
          </cell>
          <cell r="H119">
            <v>275.54000000000002</v>
          </cell>
          <cell r="I119">
            <v>330.99</v>
          </cell>
        </row>
        <row r="120">
          <cell r="B120">
            <v>56.93</v>
          </cell>
          <cell r="C120">
            <v>549.66</v>
          </cell>
          <cell r="D120">
            <v>549.66</v>
          </cell>
          <cell r="E120">
            <v>608.61</v>
          </cell>
          <cell r="F120">
            <v>483.84</v>
          </cell>
          <cell r="G120">
            <v>341.6</v>
          </cell>
          <cell r="H120">
            <v>278.02</v>
          </cell>
          <cell r="I120">
            <v>333.77</v>
          </cell>
        </row>
        <row r="121">
          <cell r="B121">
            <v>57.93</v>
          </cell>
          <cell r="C121">
            <v>554.57000000000005</v>
          </cell>
          <cell r="D121">
            <v>554.57000000000005</v>
          </cell>
          <cell r="E121">
            <v>614.04</v>
          </cell>
          <cell r="F121">
            <v>488.16</v>
          </cell>
          <cell r="G121">
            <v>344.65</v>
          </cell>
          <cell r="H121">
            <v>280.5</v>
          </cell>
          <cell r="I121">
            <v>336.71</v>
          </cell>
        </row>
        <row r="122">
          <cell r="B122">
            <v>58.87</v>
          </cell>
          <cell r="C122">
            <v>559.47</v>
          </cell>
          <cell r="D122">
            <v>559.47</v>
          </cell>
          <cell r="E122">
            <v>619.48</v>
          </cell>
          <cell r="F122">
            <v>492.48</v>
          </cell>
          <cell r="G122">
            <v>347.7</v>
          </cell>
          <cell r="H122">
            <v>282.98</v>
          </cell>
          <cell r="I122">
            <v>339.23</v>
          </cell>
        </row>
        <row r="123">
          <cell r="B123">
            <v>59.23</v>
          </cell>
          <cell r="C123">
            <v>564.38</v>
          </cell>
          <cell r="D123">
            <v>564.38</v>
          </cell>
          <cell r="E123">
            <v>624.91</v>
          </cell>
          <cell r="F123">
            <v>496.8</v>
          </cell>
          <cell r="G123">
            <v>350.75</v>
          </cell>
          <cell r="H123">
            <v>285.45999999999998</v>
          </cell>
          <cell r="I123">
            <v>341.39</v>
          </cell>
        </row>
        <row r="124">
          <cell r="B124">
            <v>59.39</v>
          </cell>
          <cell r="C124">
            <v>569.29</v>
          </cell>
          <cell r="D124">
            <v>569.29</v>
          </cell>
          <cell r="E124">
            <v>630.34</v>
          </cell>
          <cell r="F124">
            <v>501.12</v>
          </cell>
          <cell r="G124">
            <v>353.8</v>
          </cell>
          <cell r="H124">
            <v>287.95</v>
          </cell>
          <cell r="I124">
            <v>345</v>
          </cell>
        </row>
        <row r="125">
          <cell r="B125">
            <v>59.51</v>
          </cell>
          <cell r="C125">
            <v>574.20000000000005</v>
          </cell>
          <cell r="D125">
            <v>574.20000000000005</v>
          </cell>
          <cell r="E125">
            <v>635.78</v>
          </cell>
          <cell r="F125">
            <v>505.44</v>
          </cell>
          <cell r="G125">
            <v>356.85</v>
          </cell>
          <cell r="H125">
            <v>290.43</v>
          </cell>
          <cell r="I125">
            <v>348.14</v>
          </cell>
        </row>
        <row r="126">
          <cell r="B126">
            <v>60.17</v>
          </cell>
          <cell r="C126">
            <v>579.11</v>
          </cell>
          <cell r="D126">
            <v>579.11</v>
          </cell>
          <cell r="E126">
            <v>641.21</v>
          </cell>
          <cell r="F126">
            <v>509.76</v>
          </cell>
          <cell r="G126">
            <v>359.9</v>
          </cell>
          <cell r="H126">
            <v>292.91000000000003</v>
          </cell>
          <cell r="I126">
            <v>350.25</v>
          </cell>
        </row>
        <row r="127">
          <cell r="B127">
            <v>60.28</v>
          </cell>
          <cell r="C127">
            <v>584.02</v>
          </cell>
          <cell r="D127">
            <v>584.02</v>
          </cell>
          <cell r="E127">
            <v>646.65</v>
          </cell>
          <cell r="F127">
            <v>514.08000000000004</v>
          </cell>
          <cell r="G127">
            <v>362.95</v>
          </cell>
          <cell r="H127">
            <v>295.39</v>
          </cell>
          <cell r="I127">
            <v>353.29</v>
          </cell>
        </row>
        <row r="128">
          <cell r="B128">
            <v>60.3</v>
          </cell>
          <cell r="C128">
            <v>588.91999999999996</v>
          </cell>
          <cell r="D128">
            <v>588.91999999999996</v>
          </cell>
          <cell r="E128">
            <v>652.08000000000004</v>
          </cell>
          <cell r="F128">
            <v>518.4</v>
          </cell>
          <cell r="G128">
            <v>366</v>
          </cell>
          <cell r="H128">
            <v>297.88</v>
          </cell>
          <cell r="I128">
            <v>355.3</v>
          </cell>
        </row>
        <row r="129">
          <cell r="B129">
            <v>60.85</v>
          </cell>
          <cell r="C129">
            <v>593.83000000000004</v>
          </cell>
          <cell r="D129">
            <v>593.83000000000004</v>
          </cell>
          <cell r="E129">
            <v>657.51</v>
          </cell>
          <cell r="F129">
            <v>522.72</v>
          </cell>
          <cell r="G129">
            <v>369.05</v>
          </cell>
          <cell r="H129">
            <v>300.36</v>
          </cell>
          <cell r="I129">
            <v>358.13</v>
          </cell>
        </row>
        <row r="130">
          <cell r="B130">
            <v>61.39</v>
          </cell>
          <cell r="C130">
            <v>598.74</v>
          </cell>
          <cell r="D130">
            <v>598.74</v>
          </cell>
          <cell r="E130">
            <v>662.95</v>
          </cell>
          <cell r="F130">
            <v>527.04</v>
          </cell>
          <cell r="G130">
            <v>372.1</v>
          </cell>
          <cell r="H130">
            <v>302.83999999999997</v>
          </cell>
          <cell r="I130">
            <v>360.96</v>
          </cell>
        </row>
        <row r="131">
          <cell r="B131">
            <v>61.56</v>
          </cell>
          <cell r="C131">
            <v>603.65</v>
          </cell>
          <cell r="D131">
            <v>603.65</v>
          </cell>
          <cell r="E131">
            <v>668.38</v>
          </cell>
          <cell r="F131">
            <v>531.36</v>
          </cell>
          <cell r="G131">
            <v>375.15</v>
          </cell>
          <cell r="H131">
            <v>305.32</v>
          </cell>
          <cell r="I131">
            <v>364.26</v>
          </cell>
        </row>
        <row r="132">
          <cell r="B132">
            <v>62.12</v>
          </cell>
          <cell r="C132">
            <v>608.55999999999995</v>
          </cell>
          <cell r="D132">
            <v>608.55999999999995</v>
          </cell>
          <cell r="E132">
            <v>673.82</v>
          </cell>
          <cell r="F132">
            <v>535.67999999999995</v>
          </cell>
          <cell r="G132">
            <v>378.2</v>
          </cell>
          <cell r="H132">
            <v>307.81</v>
          </cell>
          <cell r="I132">
            <v>366.94</v>
          </cell>
        </row>
        <row r="133">
          <cell r="B133">
            <v>62.34</v>
          </cell>
          <cell r="C133">
            <v>613.47</v>
          </cell>
          <cell r="D133">
            <v>613.47</v>
          </cell>
          <cell r="E133">
            <v>679.25</v>
          </cell>
          <cell r="F133">
            <v>540</v>
          </cell>
          <cell r="G133">
            <v>381.25</v>
          </cell>
          <cell r="H133">
            <v>310.29000000000002</v>
          </cell>
          <cell r="I133">
            <v>369.62</v>
          </cell>
        </row>
        <row r="134">
          <cell r="B134">
            <v>66.260000000000005</v>
          </cell>
          <cell r="C134">
            <v>618.36</v>
          </cell>
          <cell r="D134">
            <v>618.36</v>
          </cell>
          <cell r="E134">
            <v>684.68</v>
          </cell>
          <cell r="F134">
            <v>544.32000000000005</v>
          </cell>
          <cell r="G134">
            <v>384.3</v>
          </cell>
          <cell r="H134">
            <v>312.77</v>
          </cell>
          <cell r="I134">
            <v>372.4</v>
          </cell>
        </row>
        <row r="135">
          <cell r="B135">
            <v>67.14</v>
          </cell>
          <cell r="C135">
            <v>623.27</v>
          </cell>
          <cell r="D135">
            <v>623.27</v>
          </cell>
          <cell r="E135">
            <v>690.12</v>
          </cell>
          <cell r="F135">
            <v>548.64</v>
          </cell>
          <cell r="G135">
            <v>387.35</v>
          </cell>
          <cell r="H135">
            <v>315.25</v>
          </cell>
          <cell r="I135">
            <v>374.97</v>
          </cell>
        </row>
        <row r="136">
          <cell r="B136">
            <v>68.08</v>
          </cell>
          <cell r="C136">
            <v>628.17999999999995</v>
          </cell>
          <cell r="D136">
            <v>628.17999999999995</v>
          </cell>
          <cell r="E136">
            <v>695.55</v>
          </cell>
          <cell r="F136">
            <v>552.96</v>
          </cell>
          <cell r="G136">
            <v>390.4</v>
          </cell>
          <cell r="H136">
            <v>317.73</v>
          </cell>
          <cell r="I136">
            <v>377.75</v>
          </cell>
        </row>
        <row r="137">
          <cell r="B137">
            <v>68.97</v>
          </cell>
          <cell r="C137">
            <v>633.09</v>
          </cell>
          <cell r="D137">
            <v>633.09</v>
          </cell>
          <cell r="E137">
            <v>700.99</v>
          </cell>
          <cell r="F137">
            <v>557.28</v>
          </cell>
          <cell r="G137">
            <v>393.45</v>
          </cell>
          <cell r="H137">
            <v>320.22000000000003</v>
          </cell>
          <cell r="I137">
            <v>380.74</v>
          </cell>
        </row>
        <row r="138">
          <cell r="B138">
            <v>69.040000000000006</v>
          </cell>
          <cell r="C138">
            <v>638</v>
          </cell>
          <cell r="D138">
            <v>638</v>
          </cell>
          <cell r="E138">
            <v>706.42</v>
          </cell>
          <cell r="F138">
            <v>561.6</v>
          </cell>
          <cell r="G138">
            <v>396.5</v>
          </cell>
          <cell r="H138">
            <v>322.7</v>
          </cell>
          <cell r="I138">
            <v>383.21</v>
          </cell>
        </row>
        <row r="139">
          <cell r="B139">
            <v>69.209999999999994</v>
          </cell>
          <cell r="C139">
            <v>642.91</v>
          </cell>
          <cell r="D139">
            <v>642.91</v>
          </cell>
          <cell r="E139">
            <v>711.85</v>
          </cell>
          <cell r="F139">
            <v>565.91999999999996</v>
          </cell>
          <cell r="G139">
            <v>399.55</v>
          </cell>
          <cell r="H139">
            <v>325.18</v>
          </cell>
          <cell r="I139">
            <v>385.99</v>
          </cell>
        </row>
        <row r="140">
          <cell r="B140">
            <v>69.41</v>
          </cell>
          <cell r="C140">
            <v>647.80999999999995</v>
          </cell>
          <cell r="D140">
            <v>647.80999999999995</v>
          </cell>
          <cell r="E140">
            <v>717.29</v>
          </cell>
          <cell r="F140">
            <v>570.24</v>
          </cell>
          <cell r="G140">
            <v>402.6</v>
          </cell>
          <cell r="H140">
            <v>327.66000000000003</v>
          </cell>
          <cell r="I140">
            <v>388.67</v>
          </cell>
        </row>
        <row r="141">
          <cell r="B141">
            <v>69.63</v>
          </cell>
          <cell r="C141">
            <v>652.72</v>
          </cell>
          <cell r="D141">
            <v>652.72</v>
          </cell>
          <cell r="E141">
            <v>722.72</v>
          </cell>
          <cell r="F141">
            <v>574.55999999999995</v>
          </cell>
          <cell r="G141">
            <v>405.65</v>
          </cell>
          <cell r="H141">
            <v>330.15</v>
          </cell>
          <cell r="I141">
            <v>391.86</v>
          </cell>
        </row>
        <row r="142">
          <cell r="B142">
            <v>70.290000000000006</v>
          </cell>
          <cell r="C142">
            <v>657.63</v>
          </cell>
          <cell r="D142">
            <v>657.63</v>
          </cell>
          <cell r="E142">
            <v>728.16</v>
          </cell>
          <cell r="F142">
            <v>578.88</v>
          </cell>
          <cell r="G142">
            <v>408.7</v>
          </cell>
          <cell r="H142">
            <v>332.63</v>
          </cell>
          <cell r="I142">
            <v>395.11</v>
          </cell>
        </row>
        <row r="143">
          <cell r="B143">
            <v>70.5</v>
          </cell>
          <cell r="C143">
            <v>662.54</v>
          </cell>
          <cell r="D143">
            <v>662.54</v>
          </cell>
          <cell r="E143">
            <v>733.59</v>
          </cell>
          <cell r="F143">
            <v>583.20000000000005</v>
          </cell>
          <cell r="G143">
            <v>411.75</v>
          </cell>
          <cell r="H143">
            <v>335.11</v>
          </cell>
          <cell r="I143">
            <v>398.35</v>
          </cell>
        </row>
        <row r="144">
          <cell r="B144">
            <v>71.16</v>
          </cell>
          <cell r="C144">
            <v>667.45</v>
          </cell>
          <cell r="D144">
            <v>667.45</v>
          </cell>
          <cell r="E144">
            <v>739.02</v>
          </cell>
          <cell r="F144">
            <v>587.52</v>
          </cell>
          <cell r="G144">
            <v>414.8</v>
          </cell>
          <cell r="H144">
            <v>337.59</v>
          </cell>
          <cell r="I144">
            <v>401.55</v>
          </cell>
        </row>
        <row r="145">
          <cell r="B145">
            <v>71.89</v>
          </cell>
          <cell r="C145">
            <v>672.36</v>
          </cell>
          <cell r="D145">
            <v>672.36</v>
          </cell>
          <cell r="E145">
            <v>744.46</v>
          </cell>
          <cell r="F145">
            <v>591.84</v>
          </cell>
          <cell r="G145">
            <v>417.85</v>
          </cell>
          <cell r="H145">
            <v>340.08</v>
          </cell>
          <cell r="I145">
            <v>404.12</v>
          </cell>
        </row>
        <row r="146">
          <cell r="B146">
            <v>72.45</v>
          </cell>
          <cell r="C146">
            <v>677.27</v>
          </cell>
          <cell r="D146">
            <v>677.27</v>
          </cell>
          <cell r="E146">
            <v>749.89</v>
          </cell>
          <cell r="F146">
            <v>596.16</v>
          </cell>
          <cell r="G146">
            <v>420.9</v>
          </cell>
          <cell r="H146">
            <v>342.56</v>
          </cell>
          <cell r="I146">
            <v>406.39</v>
          </cell>
        </row>
        <row r="147">
          <cell r="B147">
            <v>73.099999999999994</v>
          </cell>
          <cell r="C147">
            <v>682.17</v>
          </cell>
          <cell r="D147">
            <v>682.17</v>
          </cell>
          <cell r="E147">
            <v>755.33</v>
          </cell>
          <cell r="F147">
            <v>600.48</v>
          </cell>
          <cell r="G147">
            <v>423.95</v>
          </cell>
          <cell r="H147">
            <v>345.04</v>
          </cell>
          <cell r="I147">
            <v>409.27</v>
          </cell>
        </row>
        <row r="148">
          <cell r="B148">
            <v>73.599999999999994</v>
          </cell>
          <cell r="C148">
            <v>687.07</v>
          </cell>
          <cell r="D148">
            <v>687.07</v>
          </cell>
          <cell r="E148">
            <v>760.76</v>
          </cell>
          <cell r="F148">
            <v>604.79999999999995</v>
          </cell>
          <cell r="G148">
            <v>427</v>
          </cell>
          <cell r="H148">
            <v>347.52</v>
          </cell>
          <cell r="I148">
            <v>412.36</v>
          </cell>
        </row>
        <row r="149">
          <cell r="B149">
            <v>74.28</v>
          </cell>
          <cell r="C149">
            <v>691.98</v>
          </cell>
          <cell r="D149">
            <v>691.98</v>
          </cell>
          <cell r="E149">
            <v>766.19</v>
          </cell>
          <cell r="F149">
            <v>609.12</v>
          </cell>
          <cell r="G149">
            <v>430.05</v>
          </cell>
          <cell r="H149">
            <v>350</v>
          </cell>
          <cell r="I149">
            <v>415.04</v>
          </cell>
        </row>
        <row r="150">
          <cell r="B150">
            <v>74.83</v>
          </cell>
          <cell r="C150">
            <v>696.89</v>
          </cell>
          <cell r="D150">
            <v>696.89</v>
          </cell>
          <cell r="E150">
            <v>771.63</v>
          </cell>
          <cell r="F150">
            <v>613.44000000000005</v>
          </cell>
          <cell r="G150">
            <v>433.1</v>
          </cell>
          <cell r="H150">
            <v>352.49</v>
          </cell>
          <cell r="I150">
            <v>417.92</v>
          </cell>
        </row>
        <row r="151">
          <cell r="B151">
            <v>75.02</v>
          </cell>
          <cell r="C151">
            <v>701.8</v>
          </cell>
          <cell r="D151">
            <v>701.8</v>
          </cell>
          <cell r="E151">
            <v>777.06</v>
          </cell>
          <cell r="F151">
            <v>617.76</v>
          </cell>
          <cell r="G151">
            <v>436.15</v>
          </cell>
          <cell r="H151">
            <v>354.97</v>
          </cell>
          <cell r="I151">
            <v>420.65</v>
          </cell>
        </row>
        <row r="152">
          <cell r="B152">
            <v>75.59</v>
          </cell>
          <cell r="C152">
            <v>706.71</v>
          </cell>
          <cell r="D152">
            <v>706.71</v>
          </cell>
          <cell r="E152">
            <v>782.5</v>
          </cell>
          <cell r="F152">
            <v>622.08000000000004</v>
          </cell>
          <cell r="G152">
            <v>439.2</v>
          </cell>
          <cell r="H152">
            <v>357.45</v>
          </cell>
          <cell r="I152">
            <v>423.28</v>
          </cell>
        </row>
        <row r="153">
          <cell r="B153">
            <v>75.930000000000007</v>
          </cell>
          <cell r="C153">
            <v>711.61</v>
          </cell>
          <cell r="D153">
            <v>711.61</v>
          </cell>
          <cell r="E153">
            <v>787.93</v>
          </cell>
          <cell r="F153">
            <v>626.4</v>
          </cell>
          <cell r="G153">
            <v>442.25</v>
          </cell>
          <cell r="H153">
            <v>359.93</v>
          </cell>
          <cell r="I153">
            <v>426.01</v>
          </cell>
        </row>
        <row r="154">
          <cell r="B154">
            <v>76.72</v>
          </cell>
          <cell r="C154">
            <v>716.52</v>
          </cell>
          <cell r="D154">
            <v>716.52</v>
          </cell>
          <cell r="E154">
            <v>793.36</v>
          </cell>
          <cell r="F154">
            <v>630.72</v>
          </cell>
          <cell r="G154">
            <v>445.3</v>
          </cell>
          <cell r="H154">
            <v>362.42</v>
          </cell>
          <cell r="I154">
            <v>428.74</v>
          </cell>
        </row>
        <row r="155">
          <cell r="B155">
            <v>77.41</v>
          </cell>
          <cell r="C155">
            <v>721.43</v>
          </cell>
          <cell r="D155">
            <v>721.43</v>
          </cell>
          <cell r="E155">
            <v>798.8</v>
          </cell>
          <cell r="F155">
            <v>635.04</v>
          </cell>
          <cell r="G155">
            <v>448.35</v>
          </cell>
          <cell r="H155">
            <v>364.9</v>
          </cell>
          <cell r="I155">
            <v>431.36</v>
          </cell>
        </row>
        <row r="156">
          <cell r="B156">
            <v>77.52</v>
          </cell>
          <cell r="C156">
            <v>726.34</v>
          </cell>
          <cell r="D156">
            <v>726.34</v>
          </cell>
          <cell r="E156">
            <v>804.23</v>
          </cell>
          <cell r="F156">
            <v>639.36</v>
          </cell>
          <cell r="G156">
            <v>451.4</v>
          </cell>
          <cell r="H156">
            <v>367.38</v>
          </cell>
          <cell r="I156">
            <v>434.61</v>
          </cell>
        </row>
        <row r="157">
          <cell r="B157">
            <v>78.2</v>
          </cell>
          <cell r="C157">
            <v>731.25</v>
          </cell>
          <cell r="D157">
            <v>731.25</v>
          </cell>
          <cell r="E157">
            <v>809.67</v>
          </cell>
          <cell r="F157">
            <v>643.67999999999995</v>
          </cell>
          <cell r="G157">
            <v>454.45</v>
          </cell>
          <cell r="H157">
            <v>369.86</v>
          </cell>
          <cell r="I157">
            <v>437.49</v>
          </cell>
        </row>
        <row r="158">
          <cell r="B158">
            <v>78.91</v>
          </cell>
          <cell r="C158">
            <v>736.16</v>
          </cell>
          <cell r="D158">
            <v>736.16</v>
          </cell>
          <cell r="E158">
            <v>815.1</v>
          </cell>
          <cell r="F158">
            <v>648</v>
          </cell>
          <cell r="G158">
            <v>457.5</v>
          </cell>
          <cell r="H158">
            <v>372.35</v>
          </cell>
          <cell r="I158">
            <v>440.69</v>
          </cell>
        </row>
        <row r="159">
          <cell r="B159">
            <v>0.53</v>
          </cell>
          <cell r="C159">
            <v>4.91</v>
          </cell>
          <cell r="D159">
            <v>4.91</v>
          </cell>
          <cell r="E159">
            <v>5.44</v>
          </cell>
          <cell r="F159">
            <v>4.32</v>
          </cell>
          <cell r="G159">
            <v>3.05</v>
          </cell>
          <cell r="H159">
            <v>2.4900000000000002</v>
          </cell>
          <cell r="I159">
            <v>2.94</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med Ranges"/>
      <sheetName val="Master"/>
      <sheetName val="TempVariables"/>
      <sheetName val="Discounts"/>
      <sheetName val="Defaults"/>
      <sheetName val="rerate_data"/>
      <sheetName val="Proposed Rates"/>
      <sheetName val="Proposed Rates (R)"/>
      <sheetName val="Net Rates"/>
      <sheetName val="SPAT-i Main"/>
      <sheetName val="IADV"/>
      <sheetName val="IPUL"/>
      <sheetName val="IHML"/>
      <sheetName val="PRS3.3 Data"/>
      <sheetName val="Current PL"/>
      <sheetName val="Rerate PL"/>
      <sheetName val="Incr PL"/>
      <sheetName val="Total PL"/>
      <sheetName val="iFlowPL"/>
    </sheetNames>
    <sheetDataSet>
      <sheetData sheetId="0" refreshError="1"/>
      <sheetData sheetId="1" refreshError="1">
        <row r="12">
          <cell r="AB12">
            <v>2</v>
          </cell>
        </row>
        <row r="13">
          <cell r="AB13">
            <v>2</v>
          </cell>
        </row>
        <row r="14">
          <cell r="AB14">
            <v>2</v>
          </cell>
        </row>
        <row r="15">
          <cell r="AB15">
            <v>2</v>
          </cell>
        </row>
        <row r="16">
          <cell r="AB16">
            <v>2</v>
          </cell>
        </row>
        <row r="17">
          <cell r="AB17">
            <v>2</v>
          </cell>
        </row>
        <row r="18">
          <cell r="AB18">
            <v>2</v>
          </cell>
        </row>
        <row r="19">
          <cell r="AB19">
            <v>2</v>
          </cell>
        </row>
        <row r="20">
          <cell r="AB20">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n-MBG Rate Cover"/>
      <sheetName val="Accessorials Printable"/>
      <sheetName val="NDA "/>
      <sheetName val="ND Svr "/>
      <sheetName val="2DA AM  "/>
      <sheetName val="2DA "/>
      <sheetName val="3DS  "/>
      <sheetName val="Ground "/>
      <sheetName val="CWT "/>
      <sheetName val="E-XPR Ltr Pak Doc Pkg "/>
      <sheetName val="E-XSV Ltr Pak Doc Pkg "/>
      <sheetName val="E-XPD Doc Pkg "/>
      <sheetName val="E-Standard "/>
      <sheetName val="I-XPR Ltr Doc Pkg"/>
      <sheetName val="I-XSV Ltr Doc Pkg "/>
      <sheetName val="I-XPD Doc Pkg "/>
      <sheetName val="I-Standard "/>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QA"/>
      <sheetName val="Notes"/>
      <sheetName val="Contract Request Form"/>
      <sheetName val="Ground %"/>
      <sheetName val="Air %"/>
      <sheetName val="IAS Tiers "/>
      <sheetName val="Export"/>
      <sheetName val="Import"/>
      <sheetName val="Tier"/>
      <sheetName val="ARS"/>
      <sheetName val="Specialized"/>
      <sheetName val="GroundCommDist"/>
      <sheetName val="GroundResiDist"/>
      <sheetName val="N3DSSPB"/>
      <sheetName val="N3DSSPR"/>
      <sheetName val="N2DASPB"/>
      <sheetName val="N2DASPR"/>
      <sheetName val="N2DMSPB"/>
      <sheetName val="N2DMSPR"/>
      <sheetName val="N1DPSPB"/>
      <sheetName val="N1DPSPR"/>
      <sheetName val="N1DASPB"/>
      <sheetName val="N1DASPR"/>
      <sheetName val="AirSinglePiecePricing"/>
      <sheetName val="ResidentialPublishedSurcharges"/>
      <sheetName val="Tables"/>
      <sheetName val="Bid Response Form"/>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UPS curr"/>
      <sheetName val="DHL"/>
      <sheetName val="DHL_New"/>
      <sheetName val="FDX"/>
      <sheetName val="Aramex"/>
      <sheetName val="Sample Dist"/>
      <sheetName val="Chart Dist"/>
      <sheetName val="Curr Dist"/>
      <sheetName val="Prop Dist"/>
      <sheetName val="CHT Mix"/>
      <sheetName val="Lookup"/>
      <sheetName val="Vol Mix"/>
      <sheetName val="CHT Zone Distribution"/>
      <sheetName val="Zone Change Comparison"/>
      <sheetName val="CG &amp; LaneDist"/>
      <sheetName val="Z1"/>
      <sheetName val="Z2"/>
      <sheetName val="Z3"/>
      <sheetName val="Z4"/>
      <sheetName val="Z5"/>
      <sheetName val="Z6"/>
      <sheetName val="Z7"/>
      <sheetName val="Z8"/>
      <sheetName val="Z9"/>
      <sheetName val="Z10"/>
      <sheetName val="CHT Z1"/>
      <sheetName val="CHT Z2"/>
      <sheetName val="CHT Z3"/>
      <sheetName val="CHT Z4"/>
      <sheetName val="CHT Z5"/>
      <sheetName val="CHT Z6"/>
      <sheetName val="CHT Z7"/>
      <sheetName val="CHT Z8"/>
      <sheetName val="CHT Z9"/>
      <sheetName val="CHT Z10"/>
      <sheetName val="Check Rates"/>
      <sheetName val="CHT Rates"/>
      <sheetName val="Check Rate per kg"/>
      <sheetName val="Check Doc vs NDoc"/>
      <sheetName val="Check Addon"/>
      <sheetName val="Revenue"/>
      <sheetName val="Box Graph"/>
      <sheetName val="Box Graph Data"/>
      <sheetName val="BOX"/>
      <sheetName val="Levers"/>
      <sheetName val="Summary by Zone"/>
      <sheetName val="Overall Summary"/>
      <sheetName val="Exec Summary"/>
      <sheetName val="CG Output"/>
      <sheetName val="Rates Output"/>
      <sheetName val="Analysis"/>
      <sheetName val="CG changes"/>
      <sheetName val="%"/>
    </sheetNames>
    <sheetDataSet>
      <sheetData sheetId="0" refreshError="1"/>
      <sheetData sheetId="1" refreshError="1"/>
      <sheetData sheetId="2" refreshError="1"/>
      <sheetData sheetId="3" refreshError="1"/>
      <sheetData sheetId="4" refreshError="1"/>
      <sheetData sheetId="5" refreshError="1"/>
      <sheetData sheetId="6" refreshError="1">
        <row r="9">
          <cell r="D9">
            <v>1.0964408725602754</v>
          </cell>
          <cell r="E9">
            <v>1.0164678423236515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7.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1.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2.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286"/>
  <sheetViews>
    <sheetView zoomScale="59" zoomScaleNormal="59" workbookViewId="0">
      <selection sqref="A1:XFD1048576"/>
    </sheetView>
  </sheetViews>
  <sheetFormatPr defaultColWidth="94.109375" defaultRowHeight="17.399999999999999" x14ac:dyDescent="0.3"/>
  <cols>
    <col min="1" max="1" width="92.88671875" style="239" bestFit="1" customWidth="1"/>
    <col min="2" max="2" width="33.88671875" style="254" bestFit="1" customWidth="1"/>
    <col min="3" max="3" width="4.44140625" style="108" customWidth="1"/>
    <col min="4" max="4" width="101.6640625" style="108" bestFit="1" customWidth="1"/>
    <col min="5" max="5" width="19.5546875" style="172" bestFit="1" customWidth="1"/>
    <col min="6" max="6" width="51.5546875" style="108" bestFit="1" customWidth="1"/>
    <col min="7" max="7" width="23.5546875" style="108" bestFit="1" customWidth="1"/>
    <col min="8" max="245" width="94.109375" style="108"/>
    <col min="246" max="246" width="92.88671875" style="108" bestFit="1" customWidth="1"/>
    <col min="247" max="247" width="49" style="108" bestFit="1" customWidth="1"/>
    <col min="248" max="248" width="22.44140625" style="108" bestFit="1" customWidth="1"/>
    <col min="249" max="249" width="24.88671875" style="108" bestFit="1" customWidth="1"/>
    <col min="250" max="250" width="19.5546875" style="108" bestFit="1" customWidth="1"/>
    <col min="251" max="251" width="5.88671875" style="108" customWidth="1"/>
    <col min="252" max="252" width="60.5546875" style="108" customWidth="1"/>
    <col min="253" max="253" width="0" style="108" hidden="1" customWidth="1"/>
    <col min="254" max="254" width="19.88671875" style="108" bestFit="1" customWidth="1"/>
    <col min="255" max="255" width="18.6640625" style="108" bestFit="1" customWidth="1"/>
    <col min="256" max="256" width="17.6640625" style="108" bestFit="1" customWidth="1"/>
    <col min="257" max="257" width="7.5546875" style="108" bestFit="1" customWidth="1"/>
    <col min="258" max="258" width="42.6640625" style="108" customWidth="1"/>
    <col min="259" max="260" width="15.6640625" style="108" customWidth="1"/>
    <col min="261" max="501" width="94.109375" style="108"/>
    <col min="502" max="502" width="92.88671875" style="108" bestFit="1" customWidth="1"/>
    <col min="503" max="503" width="49" style="108" bestFit="1" customWidth="1"/>
    <col min="504" max="504" width="22.44140625" style="108" bestFit="1" customWidth="1"/>
    <col min="505" max="505" width="24.88671875" style="108" bestFit="1" customWidth="1"/>
    <col min="506" max="506" width="19.5546875" style="108" bestFit="1" customWidth="1"/>
    <col min="507" max="507" width="5.88671875" style="108" customWidth="1"/>
    <col min="508" max="508" width="60.5546875" style="108" customWidth="1"/>
    <col min="509" max="509" width="0" style="108" hidden="1" customWidth="1"/>
    <col min="510" max="510" width="19.88671875" style="108" bestFit="1" customWidth="1"/>
    <col min="511" max="511" width="18.6640625" style="108" bestFit="1" customWidth="1"/>
    <col min="512" max="512" width="17.6640625" style="108" bestFit="1" customWidth="1"/>
    <col min="513" max="513" width="7.5546875" style="108" bestFit="1" customWidth="1"/>
    <col min="514" max="514" width="42.6640625" style="108" customWidth="1"/>
    <col min="515" max="516" width="15.6640625" style="108" customWidth="1"/>
    <col min="517" max="757" width="94.109375" style="108"/>
    <col min="758" max="758" width="92.88671875" style="108" bestFit="1" customWidth="1"/>
    <col min="759" max="759" width="49" style="108" bestFit="1" customWidth="1"/>
    <col min="760" max="760" width="22.44140625" style="108" bestFit="1" customWidth="1"/>
    <col min="761" max="761" width="24.88671875" style="108" bestFit="1" customWidth="1"/>
    <col min="762" max="762" width="19.5546875" style="108" bestFit="1" customWidth="1"/>
    <col min="763" max="763" width="5.88671875" style="108" customWidth="1"/>
    <col min="764" max="764" width="60.5546875" style="108" customWidth="1"/>
    <col min="765" max="765" width="0" style="108" hidden="1" customWidth="1"/>
    <col min="766" max="766" width="19.88671875" style="108" bestFit="1" customWidth="1"/>
    <col min="767" max="767" width="18.6640625" style="108" bestFit="1" customWidth="1"/>
    <col min="768" max="768" width="17.6640625" style="108" bestFit="1" customWidth="1"/>
    <col min="769" max="769" width="7.5546875" style="108" bestFit="1" customWidth="1"/>
    <col min="770" max="770" width="42.6640625" style="108" customWidth="1"/>
    <col min="771" max="772" width="15.6640625" style="108" customWidth="1"/>
    <col min="773" max="1013" width="94.109375" style="108"/>
    <col min="1014" max="1014" width="92.88671875" style="108" bestFit="1" customWidth="1"/>
    <col min="1015" max="1015" width="49" style="108" bestFit="1" customWidth="1"/>
    <col min="1016" max="1016" width="22.44140625" style="108" bestFit="1" customWidth="1"/>
    <col min="1017" max="1017" width="24.88671875" style="108" bestFit="1" customWidth="1"/>
    <col min="1018" max="1018" width="19.5546875" style="108" bestFit="1" customWidth="1"/>
    <col min="1019" max="1019" width="5.88671875" style="108" customWidth="1"/>
    <col min="1020" max="1020" width="60.5546875" style="108" customWidth="1"/>
    <col min="1021" max="1021" width="0" style="108" hidden="1" customWidth="1"/>
    <col min="1022" max="1022" width="19.88671875" style="108" bestFit="1" customWidth="1"/>
    <col min="1023" max="1023" width="18.6640625" style="108" bestFit="1" customWidth="1"/>
    <col min="1024" max="1024" width="17.6640625" style="108" bestFit="1" customWidth="1"/>
    <col min="1025" max="1025" width="7.5546875" style="108" bestFit="1" customWidth="1"/>
    <col min="1026" max="1026" width="42.6640625" style="108" customWidth="1"/>
    <col min="1027" max="1028" width="15.6640625" style="108" customWidth="1"/>
    <col min="1029" max="1269" width="94.109375" style="108"/>
    <col min="1270" max="1270" width="92.88671875" style="108" bestFit="1" customWidth="1"/>
    <col min="1271" max="1271" width="49" style="108" bestFit="1" customWidth="1"/>
    <col min="1272" max="1272" width="22.44140625" style="108" bestFit="1" customWidth="1"/>
    <col min="1273" max="1273" width="24.88671875" style="108" bestFit="1" customWidth="1"/>
    <col min="1274" max="1274" width="19.5546875" style="108" bestFit="1" customWidth="1"/>
    <col min="1275" max="1275" width="5.88671875" style="108" customWidth="1"/>
    <col min="1276" max="1276" width="60.5546875" style="108" customWidth="1"/>
    <col min="1277" max="1277" width="0" style="108" hidden="1" customWidth="1"/>
    <col min="1278" max="1278" width="19.88671875" style="108" bestFit="1" customWidth="1"/>
    <col min="1279" max="1279" width="18.6640625" style="108" bestFit="1" customWidth="1"/>
    <col min="1280" max="1280" width="17.6640625" style="108" bestFit="1" customWidth="1"/>
    <col min="1281" max="1281" width="7.5546875" style="108" bestFit="1" customWidth="1"/>
    <col min="1282" max="1282" width="42.6640625" style="108" customWidth="1"/>
    <col min="1283" max="1284" width="15.6640625" style="108" customWidth="1"/>
    <col min="1285" max="1525" width="94.109375" style="108"/>
    <col min="1526" max="1526" width="92.88671875" style="108" bestFit="1" customWidth="1"/>
    <col min="1527" max="1527" width="49" style="108" bestFit="1" customWidth="1"/>
    <col min="1528" max="1528" width="22.44140625" style="108" bestFit="1" customWidth="1"/>
    <col min="1529" max="1529" width="24.88671875" style="108" bestFit="1" customWidth="1"/>
    <col min="1530" max="1530" width="19.5546875" style="108" bestFit="1" customWidth="1"/>
    <col min="1531" max="1531" width="5.88671875" style="108" customWidth="1"/>
    <col min="1532" max="1532" width="60.5546875" style="108" customWidth="1"/>
    <col min="1533" max="1533" width="0" style="108" hidden="1" customWidth="1"/>
    <col min="1534" max="1534" width="19.88671875" style="108" bestFit="1" customWidth="1"/>
    <col min="1535" max="1535" width="18.6640625" style="108" bestFit="1" customWidth="1"/>
    <col min="1536" max="1536" width="17.6640625" style="108" bestFit="1" customWidth="1"/>
    <col min="1537" max="1537" width="7.5546875" style="108" bestFit="1" customWidth="1"/>
    <col min="1538" max="1538" width="42.6640625" style="108" customWidth="1"/>
    <col min="1539" max="1540" width="15.6640625" style="108" customWidth="1"/>
    <col min="1541" max="1781" width="94.109375" style="108"/>
    <col min="1782" max="1782" width="92.88671875" style="108" bestFit="1" customWidth="1"/>
    <col min="1783" max="1783" width="49" style="108" bestFit="1" customWidth="1"/>
    <col min="1784" max="1784" width="22.44140625" style="108" bestFit="1" customWidth="1"/>
    <col min="1785" max="1785" width="24.88671875" style="108" bestFit="1" customWidth="1"/>
    <col min="1786" max="1786" width="19.5546875" style="108" bestFit="1" customWidth="1"/>
    <col min="1787" max="1787" width="5.88671875" style="108" customWidth="1"/>
    <col min="1788" max="1788" width="60.5546875" style="108" customWidth="1"/>
    <col min="1789" max="1789" width="0" style="108" hidden="1" customWidth="1"/>
    <col min="1790" max="1790" width="19.88671875" style="108" bestFit="1" customWidth="1"/>
    <col min="1791" max="1791" width="18.6640625" style="108" bestFit="1" customWidth="1"/>
    <col min="1792" max="1792" width="17.6640625" style="108" bestFit="1" customWidth="1"/>
    <col min="1793" max="1793" width="7.5546875" style="108" bestFit="1" customWidth="1"/>
    <col min="1794" max="1794" width="42.6640625" style="108" customWidth="1"/>
    <col min="1795" max="1796" width="15.6640625" style="108" customWidth="1"/>
    <col min="1797" max="2037" width="94.109375" style="108"/>
    <col min="2038" max="2038" width="92.88671875" style="108" bestFit="1" customWidth="1"/>
    <col min="2039" max="2039" width="49" style="108" bestFit="1" customWidth="1"/>
    <col min="2040" max="2040" width="22.44140625" style="108" bestFit="1" customWidth="1"/>
    <col min="2041" max="2041" width="24.88671875" style="108" bestFit="1" customWidth="1"/>
    <col min="2042" max="2042" width="19.5546875" style="108" bestFit="1" customWidth="1"/>
    <col min="2043" max="2043" width="5.88671875" style="108" customWidth="1"/>
    <col min="2044" max="2044" width="60.5546875" style="108" customWidth="1"/>
    <col min="2045" max="2045" width="0" style="108" hidden="1" customWidth="1"/>
    <col min="2046" max="2046" width="19.88671875" style="108" bestFit="1" customWidth="1"/>
    <col min="2047" max="2047" width="18.6640625" style="108" bestFit="1" customWidth="1"/>
    <col min="2048" max="2048" width="17.6640625" style="108" bestFit="1" customWidth="1"/>
    <col min="2049" max="2049" width="7.5546875" style="108" bestFit="1" customWidth="1"/>
    <col min="2050" max="2050" width="42.6640625" style="108" customWidth="1"/>
    <col min="2051" max="2052" width="15.6640625" style="108" customWidth="1"/>
    <col min="2053" max="2293" width="94.109375" style="108"/>
    <col min="2294" max="2294" width="92.88671875" style="108" bestFit="1" customWidth="1"/>
    <col min="2295" max="2295" width="49" style="108" bestFit="1" customWidth="1"/>
    <col min="2296" max="2296" width="22.44140625" style="108" bestFit="1" customWidth="1"/>
    <col min="2297" max="2297" width="24.88671875" style="108" bestFit="1" customWidth="1"/>
    <col min="2298" max="2298" width="19.5546875" style="108" bestFit="1" customWidth="1"/>
    <col min="2299" max="2299" width="5.88671875" style="108" customWidth="1"/>
    <col min="2300" max="2300" width="60.5546875" style="108" customWidth="1"/>
    <col min="2301" max="2301" width="0" style="108" hidden="1" customWidth="1"/>
    <col min="2302" max="2302" width="19.88671875" style="108" bestFit="1" customWidth="1"/>
    <col min="2303" max="2303" width="18.6640625" style="108" bestFit="1" customWidth="1"/>
    <col min="2304" max="2304" width="17.6640625" style="108" bestFit="1" customWidth="1"/>
    <col min="2305" max="2305" width="7.5546875" style="108" bestFit="1" customWidth="1"/>
    <col min="2306" max="2306" width="42.6640625" style="108" customWidth="1"/>
    <col min="2307" max="2308" width="15.6640625" style="108" customWidth="1"/>
    <col min="2309" max="2549" width="94.109375" style="108"/>
    <col min="2550" max="2550" width="92.88671875" style="108" bestFit="1" customWidth="1"/>
    <col min="2551" max="2551" width="49" style="108" bestFit="1" customWidth="1"/>
    <col min="2552" max="2552" width="22.44140625" style="108" bestFit="1" customWidth="1"/>
    <col min="2553" max="2553" width="24.88671875" style="108" bestFit="1" customWidth="1"/>
    <col min="2554" max="2554" width="19.5546875" style="108" bestFit="1" customWidth="1"/>
    <col min="2555" max="2555" width="5.88671875" style="108" customWidth="1"/>
    <col min="2556" max="2556" width="60.5546875" style="108" customWidth="1"/>
    <col min="2557" max="2557" width="0" style="108" hidden="1" customWidth="1"/>
    <col min="2558" max="2558" width="19.88671875" style="108" bestFit="1" customWidth="1"/>
    <col min="2559" max="2559" width="18.6640625" style="108" bestFit="1" customWidth="1"/>
    <col min="2560" max="2560" width="17.6640625" style="108" bestFit="1" customWidth="1"/>
    <col min="2561" max="2561" width="7.5546875" style="108" bestFit="1" customWidth="1"/>
    <col min="2562" max="2562" width="42.6640625" style="108" customWidth="1"/>
    <col min="2563" max="2564" width="15.6640625" style="108" customWidth="1"/>
    <col min="2565" max="2805" width="94.109375" style="108"/>
    <col min="2806" max="2806" width="92.88671875" style="108" bestFit="1" customWidth="1"/>
    <col min="2807" max="2807" width="49" style="108" bestFit="1" customWidth="1"/>
    <col min="2808" max="2808" width="22.44140625" style="108" bestFit="1" customWidth="1"/>
    <col min="2809" max="2809" width="24.88671875" style="108" bestFit="1" customWidth="1"/>
    <col min="2810" max="2810" width="19.5546875" style="108" bestFit="1" customWidth="1"/>
    <col min="2811" max="2811" width="5.88671875" style="108" customWidth="1"/>
    <col min="2812" max="2812" width="60.5546875" style="108" customWidth="1"/>
    <col min="2813" max="2813" width="0" style="108" hidden="1" customWidth="1"/>
    <col min="2814" max="2814" width="19.88671875" style="108" bestFit="1" customWidth="1"/>
    <col min="2815" max="2815" width="18.6640625" style="108" bestFit="1" customWidth="1"/>
    <col min="2816" max="2816" width="17.6640625" style="108" bestFit="1" customWidth="1"/>
    <col min="2817" max="2817" width="7.5546875" style="108" bestFit="1" customWidth="1"/>
    <col min="2818" max="2818" width="42.6640625" style="108" customWidth="1"/>
    <col min="2819" max="2820" width="15.6640625" style="108" customWidth="1"/>
    <col min="2821" max="3061" width="94.109375" style="108"/>
    <col min="3062" max="3062" width="92.88671875" style="108" bestFit="1" customWidth="1"/>
    <col min="3063" max="3063" width="49" style="108" bestFit="1" customWidth="1"/>
    <col min="3064" max="3064" width="22.44140625" style="108" bestFit="1" customWidth="1"/>
    <col min="3065" max="3065" width="24.88671875" style="108" bestFit="1" customWidth="1"/>
    <col min="3066" max="3066" width="19.5546875" style="108" bestFit="1" customWidth="1"/>
    <col min="3067" max="3067" width="5.88671875" style="108" customWidth="1"/>
    <col min="3068" max="3068" width="60.5546875" style="108" customWidth="1"/>
    <col min="3069" max="3069" width="0" style="108" hidden="1" customWidth="1"/>
    <col min="3070" max="3070" width="19.88671875" style="108" bestFit="1" customWidth="1"/>
    <col min="3071" max="3071" width="18.6640625" style="108" bestFit="1" customWidth="1"/>
    <col min="3072" max="3072" width="17.6640625" style="108" bestFit="1" customWidth="1"/>
    <col min="3073" max="3073" width="7.5546875" style="108" bestFit="1" customWidth="1"/>
    <col min="3074" max="3074" width="42.6640625" style="108" customWidth="1"/>
    <col min="3075" max="3076" width="15.6640625" style="108" customWidth="1"/>
    <col min="3077" max="3317" width="94.109375" style="108"/>
    <col min="3318" max="3318" width="92.88671875" style="108" bestFit="1" customWidth="1"/>
    <col min="3319" max="3319" width="49" style="108" bestFit="1" customWidth="1"/>
    <col min="3320" max="3320" width="22.44140625" style="108" bestFit="1" customWidth="1"/>
    <col min="3321" max="3321" width="24.88671875" style="108" bestFit="1" customWidth="1"/>
    <col min="3322" max="3322" width="19.5546875" style="108" bestFit="1" customWidth="1"/>
    <col min="3323" max="3323" width="5.88671875" style="108" customWidth="1"/>
    <col min="3324" max="3324" width="60.5546875" style="108" customWidth="1"/>
    <col min="3325" max="3325" width="0" style="108" hidden="1" customWidth="1"/>
    <col min="3326" max="3326" width="19.88671875" style="108" bestFit="1" customWidth="1"/>
    <col min="3327" max="3327" width="18.6640625" style="108" bestFit="1" customWidth="1"/>
    <col min="3328" max="3328" width="17.6640625" style="108" bestFit="1" customWidth="1"/>
    <col min="3329" max="3329" width="7.5546875" style="108" bestFit="1" customWidth="1"/>
    <col min="3330" max="3330" width="42.6640625" style="108" customWidth="1"/>
    <col min="3331" max="3332" width="15.6640625" style="108" customWidth="1"/>
    <col min="3333" max="3573" width="94.109375" style="108"/>
    <col min="3574" max="3574" width="92.88671875" style="108" bestFit="1" customWidth="1"/>
    <col min="3575" max="3575" width="49" style="108" bestFit="1" customWidth="1"/>
    <col min="3576" max="3576" width="22.44140625" style="108" bestFit="1" customWidth="1"/>
    <col min="3577" max="3577" width="24.88671875" style="108" bestFit="1" customWidth="1"/>
    <col min="3578" max="3578" width="19.5546875" style="108" bestFit="1" customWidth="1"/>
    <col min="3579" max="3579" width="5.88671875" style="108" customWidth="1"/>
    <col min="3580" max="3580" width="60.5546875" style="108" customWidth="1"/>
    <col min="3581" max="3581" width="0" style="108" hidden="1" customWidth="1"/>
    <col min="3582" max="3582" width="19.88671875" style="108" bestFit="1" customWidth="1"/>
    <col min="3583" max="3583" width="18.6640625" style="108" bestFit="1" customWidth="1"/>
    <col min="3584" max="3584" width="17.6640625" style="108" bestFit="1" customWidth="1"/>
    <col min="3585" max="3585" width="7.5546875" style="108" bestFit="1" customWidth="1"/>
    <col min="3586" max="3586" width="42.6640625" style="108" customWidth="1"/>
    <col min="3587" max="3588" width="15.6640625" style="108" customWidth="1"/>
    <col min="3589" max="3829" width="94.109375" style="108"/>
    <col min="3830" max="3830" width="92.88671875" style="108" bestFit="1" customWidth="1"/>
    <col min="3831" max="3831" width="49" style="108" bestFit="1" customWidth="1"/>
    <col min="3832" max="3832" width="22.44140625" style="108" bestFit="1" customWidth="1"/>
    <col min="3833" max="3833" width="24.88671875" style="108" bestFit="1" customWidth="1"/>
    <col min="3834" max="3834" width="19.5546875" style="108" bestFit="1" customWidth="1"/>
    <col min="3835" max="3835" width="5.88671875" style="108" customWidth="1"/>
    <col min="3836" max="3836" width="60.5546875" style="108" customWidth="1"/>
    <col min="3837" max="3837" width="0" style="108" hidden="1" customWidth="1"/>
    <col min="3838" max="3838" width="19.88671875" style="108" bestFit="1" customWidth="1"/>
    <col min="3839" max="3839" width="18.6640625" style="108" bestFit="1" customWidth="1"/>
    <col min="3840" max="3840" width="17.6640625" style="108" bestFit="1" customWidth="1"/>
    <col min="3841" max="3841" width="7.5546875" style="108" bestFit="1" customWidth="1"/>
    <col min="3842" max="3842" width="42.6640625" style="108" customWidth="1"/>
    <col min="3843" max="3844" width="15.6640625" style="108" customWidth="1"/>
    <col min="3845" max="4085" width="94.109375" style="108"/>
    <col min="4086" max="4086" width="92.88671875" style="108" bestFit="1" customWidth="1"/>
    <col min="4087" max="4087" width="49" style="108" bestFit="1" customWidth="1"/>
    <col min="4088" max="4088" width="22.44140625" style="108" bestFit="1" customWidth="1"/>
    <col min="4089" max="4089" width="24.88671875" style="108" bestFit="1" customWidth="1"/>
    <col min="4090" max="4090" width="19.5546875" style="108" bestFit="1" customWidth="1"/>
    <col min="4091" max="4091" width="5.88671875" style="108" customWidth="1"/>
    <col min="4092" max="4092" width="60.5546875" style="108" customWidth="1"/>
    <col min="4093" max="4093" width="0" style="108" hidden="1" customWidth="1"/>
    <col min="4094" max="4094" width="19.88671875" style="108" bestFit="1" customWidth="1"/>
    <col min="4095" max="4095" width="18.6640625" style="108" bestFit="1" customWidth="1"/>
    <col min="4096" max="4096" width="17.6640625" style="108" bestFit="1" customWidth="1"/>
    <col min="4097" max="4097" width="7.5546875" style="108" bestFit="1" customWidth="1"/>
    <col min="4098" max="4098" width="42.6640625" style="108" customWidth="1"/>
    <col min="4099" max="4100" width="15.6640625" style="108" customWidth="1"/>
    <col min="4101" max="4341" width="94.109375" style="108"/>
    <col min="4342" max="4342" width="92.88671875" style="108" bestFit="1" customWidth="1"/>
    <col min="4343" max="4343" width="49" style="108" bestFit="1" customWidth="1"/>
    <col min="4344" max="4344" width="22.44140625" style="108" bestFit="1" customWidth="1"/>
    <col min="4345" max="4345" width="24.88671875" style="108" bestFit="1" customWidth="1"/>
    <col min="4346" max="4346" width="19.5546875" style="108" bestFit="1" customWidth="1"/>
    <col min="4347" max="4347" width="5.88671875" style="108" customWidth="1"/>
    <col min="4348" max="4348" width="60.5546875" style="108" customWidth="1"/>
    <col min="4349" max="4349" width="0" style="108" hidden="1" customWidth="1"/>
    <col min="4350" max="4350" width="19.88671875" style="108" bestFit="1" customWidth="1"/>
    <col min="4351" max="4351" width="18.6640625" style="108" bestFit="1" customWidth="1"/>
    <col min="4352" max="4352" width="17.6640625" style="108" bestFit="1" customWidth="1"/>
    <col min="4353" max="4353" width="7.5546875" style="108" bestFit="1" customWidth="1"/>
    <col min="4354" max="4354" width="42.6640625" style="108" customWidth="1"/>
    <col min="4355" max="4356" width="15.6640625" style="108" customWidth="1"/>
    <col min="4357" max="4597" width="94.109375" style="108"/>
    <col min="4598" max="4598" width="92.88671875" style="108" bestFit="1" customWidth="1"/>
    <col min="4599" max="4599" width="49" style="108" bestFit="1" customWidth="1"/>
    <col min="4600" max="4600" width="22.44140625" style="108" bestFit="1" customWidth="1"/>
    <col min="4601" max="4601" width="24.88671875" style="108" bestFit="1" customWidth="1"/>
    <col min="4602" max="4602" width="19.5546875" style="108" bestFit="1" customWidth="1"/>
    <col min="4603" max="4603" width="5.88671875" style="108" customWidth="1"/>
    <col min="4604" max="4604" width="60.5546875" style="108" customWidth="1"/>
    <col min="4605" max="4605" width="0" style="108" hidden="1" customWidth="1"/>
    <col min="4606" max="4606" width="19.88671875" style="108" bestFit="1" customWidth="1"/>
    <col min="4607" max="4607" width="18.6640625" style="108" bestFit="1" customWidth="1"/>
    <col min="4608" max="4608" width="17.6640625" style="108" bestFit="1" customWidth="1"/>
    <col min="4609" max="4609" width="7.5546875" style="108" bestFit="1" customWidth="1"/>
    <col min="4610" max="4610" width="42.6640625" style="108" customWidth="1"/>
    <col min="4611" max="4612" width="15.6640625" style="108" customWidth="1"/>
    <col min="4613" max="4853" width="94.109375" style="108"/>
    <col min="4854" max="4854" width="92.88671875" style="108" bestFit="1" customWidth="1"/>
    <col min="4855" max="4855" width="49" style="108" bestFit="1" customWidth="1"/>
    <col min="4856" max="4856" width="22.44140625" style="108" bestFit="1" customWidth="1"/>
    <col min="4857" max="4857" width="24.88671875" style="108" bestFit="1" customWidth="1"/>
    <col min="4858" max="4858" width="19.5546875" style="108" bestFit="1" customWidth="1"/>
    <col min="4859" max="4859" width="5.88671875" style="108" customWidth="1"/>
    <col min="4860" max="4860" width="60.5546875" style="108" customWidth="1"/>
    <col min="4861" max="4861" width="0" style="108" hidden="1" customWidth="1"/>
    <col min="4862" max="4862" width="19.88671875" style="108" bestFit="1" customWidth="1"/>
    <col min="4863" max="4863" width="18.6640625" style="108" bestFit="1" customWidth="1"/>
    <col min="4864" max="4864" width="17.6640625" style="108" bestFit="1" customWidth="1"/>
    <col min="4865" max="4865" width="7.5546875" style="108" bestFit="1" customWidth="1"/>
    <col min="4866" max="4866" width="42.6640625" style="108" customWidth="1"/>
    <col min="4867" max="4868" width="15.6640625" style="108" customWidth="1"/>
    <col min="4869" max="5109" width="94.109375" style="108"/>
    <col min="5110" max="5110" width="92.88671875" style="108" bestFit="1" customWidth="1"/>
    <col min="5111" max="5111" width="49" style="108" bestFit="1" customWidth="1"/>
    <col min="5112" max="5112" width="22.44140625" style="108" bestFit="1" customWidth="1"/>
    <col min="5113" max="5113" width="24.88671875" style="108" bestFit="1" customWidth="1"/>
    <col min="5114" max="5114" width="19.5546875" style="108" bestFit="1" customWidth="1"/>
    <col min="5115" max="5115" width="5.88671875" style="108" customWidth="1"/>
    <col min="5116" max="5116" width="60.5546875" style="108" customWidth="1"/>
    <col min="5117" max="5117" width="0" style="108" hidden="1" customWidth="1"/>
    <col min="5118" max="5118" width="19.88671875" style="108" bestFit="1" customWidth="1"/>
    <col min="5119" max="5119" width="18.6640625" style="108" bestFit="1" customWidth="1"/>
    <col min="5120" max="5120" width="17.6640625" style="108" bestFit="1" customWidth="1"/>
    <col min="5121" max="5121" width="7.5546875" style="108" bestFit="1" customWidth="1"/>
    <col min="5122" max="5122" width="42.6640625" style="108" customWidth="1"/>
    <col min="5123" max="5124" width="15.6640625" style="108" customWidth="1"/>
    <col min="5125" max="5365" width="94.109375" style="108"/>
    <col min="5366" max="5366" width="92.88671875" style="108" bestFit="1" customWidth="1"/>
    <col min="5367" max="5367" width="49" style="108" bestFit="1" customWidth="1"/>
    <col min="5368" max="5368" width="22.44140625" style="108" bestFit="1" customWidth="1"/>
    <col min="5369" max="5369" width="24.88671875" style="108" bestFit="1" customWidth="1"/>
    <col min="5370" max="5370" width="19.5546875" style="108" bestFit="1" customWidth="1"/>
    <col min="5371" max="5371" width="5.88671875" style="108" customWidth="1"/>
    <col min="5372" max="5372" width="60.5546875" style="108" customWidth="1"/>
    <col min="5373" max="5373" width="0" style="108" hidden="1" customWidth="1"/>
    <col min="5374" max="5374" width="19.88671875" style="108" bestFit="1" customWidth="1"/>
    <col min="5375" max="5375" width="18.6640625" style="108" bestFit="1" customWidth="1"/>
    <col min="5376" max="5376" width="17.6640625" style="108" bestFit="1" customWidth="1"/>
    <col min="5377" max="5377" width="7.5546875" style="108" bestFit="1" customWidth="1"/>
    <col min="5378" max="5378" width="42.6640625" style="108" customWidth="1"/>
    <col min="5379" max="5380" width="15.6640625" style="108" customWidth="1"/>
    <col min="5381" max="5621" width="94.109375" style="108"/>
    <col min="5622" max="5622" width="92.88671875" style="108" bestFit="1" customWidth="1"/>
    <col min="5623" max="5623" width="49" style="108" bestFit="1" customWidth="1"/>
    <col min="5624" max="5624" width="22.44140625" style="108" bestFit="1" customWidth="1"/>
    <col min="5625" max="5625" width="24.88671875" style="108" bestFit="1" customWidth="1"/>
    <col min="5626" max="5626" width="19.5546875" style="108" bestFit="1" customWidth="1"/>
    <col min="5627" max="5627" width="5.88671875" style="108" customWidth="1"/>
    <col min="5628" max="5628" width="60.5546875" style="108" customWidth="1"/>
    <col min="5629" max="5629" width="0" style="108" hidden="1" customWidth="1"/>
    <col min="5630" max="5630" width="19.88671875" style="108" bestFit="1" customWidth="1"/>
    <col min="5631" max="5631" width="18.6640625" style="108" bestFit="1" customWidth="1"/>
    <col min="5632" max="5632" width="17.6640625" style="108" bestFit="1" customWidth="1"/>
    <col min="5633" max="5633" width="7.5546875" style="108" bestFit="1" customWidth="1"/>
    <col min="5634" max="5634" width="42.6640625" style="108" customWidth="1"/>
    <col min="5635" max="5636" width="15.6640625" style="108" customWidth="1"/>
    <col min="5637" max="5877" width="94.109375" style="108"/>
    <col min="5878" max="5878" width="92.88671875" style="108" bestFit="1" customWidth="1"/>
    <col min="5879" max="5879" width="49" style="108" bestFit="1" customWidth="1"/>
    <col min="5880" max="5880" width="22.44140625" style="108" bestFit="1" customWidth="1"/>
    <col min="5881" max="5881" width="24.88671875" style="108" bestFit="1" customWidth="1"/>
    <col min="5882" max="5882" width="19.5546875" style="108" bestFit="1" customWidth="1"/>
    <col min="5883" max="5883" width="5.88671875" style="108" customWidth="1"/>
    <col min="5884" max="5884" width="60.5546875" style="108" customWidth="1"/>
    <col min="5885" max="5885" width="0" style="108" hidden="1" customWidth="1"/>
    <col min="5886" max="5886" width="19.88671875" style="108" bestFit="1" customWidth="1"/>
    <col min="5887" max="5887" width="18.6640625" style="108" bestFit="1" customWidth="1"/>
    <col min="5888" max="5888" width="17.6640625" style="108" bestFit="1" customWidth="1"/>
    <col min="5889" max="5889" width="7.5546875" style="108" bestFit="1" customWidth="1"/>
    <col min="5890" max="5890" width="42.6640625" style="108" customWidth="1"/>
    <col min="5891" max="5892" width="15.6640625" style="108" customWidth="1"/>
    <col min="5893" max="6133" width="94.109375" style="108"/>
    <col min="6134" max="6134" width="92.88671875" style="108" bestFit="1" customWidth="1"/>
    <col min="6135" max="6135" width="49" style="108" bestFit="1" customWidth="1"/>
    <col min="6136" max="6136" width="22.44140625" style="108" bestFit="1" customWidth="1"/>
    <col min="6137" max="6137" width="24.88671875" style="108" bestFit="1" customWidth="1"/>
    <col min="6138" max="6138" width="19.5546875" style="108" bestFit="1" customWidth="1"/>
    <col min="6139" max="6139" width="5.88671875" style="108" customWidth="1"/>
    <col min="6140" max="6140" width="60.5546875" style="108" customWidth="1"/>
    <col min="6141" max="6141" width="0" style="108" hidden="1" customWidth="1"/>
    <col min="6142" max="6142" width="19.88671875" style="108" bestFit="1" customWidth="1"/>
    <col min="6143" max="6143" width="18.6640625" style="108" bestFit="1" customWidth="1"/>
    <col min="6144" max="6144" width="17.6640625" style="108" bestFit="1" customWidth="1"/>
    <col min="6145" max="6145" width="7.5546875" style="108" bestFit="1" customWidth="1"/>
    <col min="6146" max="6146" width="42.6640625" style="108" customWidth="1"/>
    <col min="6147" max="6148" width="15.6640625" style="108" customWidth="1"/>
    <col min="6149" max="6389" width="94.109375" style="108"/>
    <col min="6390" max="6390" width="92.88671875" style="108" bestFit="1" customWidth="1"/>
    <col min="6391" max="6391" width="49" style="108" bestFit="1" customWidth="1"/>
    <col min="6392" max="6392" width="22.44140625" style="108" bestFit="1" customWidth="1"/>
    <col min="6393" max="6393" width="24.88671875" style="108" bestFit="1" customWidth="1"/>
    <col min="6394" max="6394" width="19.5546875" style="108" bestFit="1" customWidth="1"/>
    <col min="6395" max="6395" width="5.88671875" style="108" customWidth="1"/>
    <col min="6396" max="6396" width="60.5546875" style="108" customWidth="1"/>
    <col min="6397" max="6397" width="0" style="108" hidden="1" customWidth="1"/>
    <col min="6398" max="6398" width="19.88671875" style="108" bestFit="1" customWidth="1"/>
    <col min="6399" max="6399" width="18.6640625" style="108" bestFit="1" customWidth="1"/>
    <col min="6400" max="6400" width="17.6640625" style="108" bestFit="1" customWidth="1"/>
    <col min="6401" max="6401" width="7.5546875" style="108" bestFit="1" customWidth="1"/>
    <col min="6402" max="6402" width="42.6640625" style="108" customWidth="1"/>
    <col min="6403" max="6404" width="15.6640625" style="108" customWidth="1"/>
    <col min="6405" max="6645" width="94.109375" style="108"/>
    <col min="6646" max="6646" width="92.88671875" style="108" bestFit="1" customWidth="1"/>
    <col min="6647" max="6647" width="49" style="108" bestFit="1" customWidth="1"/>
    <col min="6648" max="6648" width="22.44140625" style="108" bestFit="1" customWidth="1"/>
    <col min="6649" max="6649" width="24.88671875" style="108" bestFit="1" customWidth="1"/>
    <col min="6650" max="6650" width="19.5546875" style="108" bestFit="1" customWidth="1"/>
    <col min="6651" max="6651" width="5.88671875" style="108" customWidth="1"/>
    <col min="6652" max="6652" width="60.5546875" style="108" customWidth="1"/>
    <col min="6653" max="6653" width="0" style="108" hidden="1" customWidth="1"/>
    <col min="6654" max="6654" width="19.88671875" style="108" bestFit="1" customWidth="1"/>
    <col min="6655" max="6655" width="18.6640625" style="108" bestFit="1" customWidth="1"/>
    <col min="6656" max="6656" width="17.6640625" style="108" bestFit="1" customWidth="1"/>
    <col min="6657" max="6657" width="7.5546875" style="108" bestFit="1" customWidth="1"/>
    <col min="6658" max="6658" width="42.6640625" style="108" customWidth="1"/>
    <col min="6659" max="6660" width="15.6640625" style="108" customWidth="1"/>
    <col min="6661" max="6901" width="94.109375" style="108"/>
    <col min="6902" max="6902" width="92.88671875" style="108" bestFit="1" customWidth="1"/>
    <col min="6903" max="6903" width="49" style="108" bestFit="1" customWidth="1"/>
    <col min="6904" max="6904" width="22.44140625" style="108" bestFit="1" customWidth="1"/>
    <col min="6905" max="6905" width="24.88671875" style="108" bestFit="1" customWidth="1"/>
    <col min="6906" max="6906" width="19.5546875" style="108" bestFit="1" customWidth="1"/>
    <col min="6907" max="6907" width="5.88671875" style="108" customWidth="1"/>
    <col min="6908" max="6908" width="60.5546875" style="108" customWidth="1"/>
    <col min="6909" max="6909" width="0" style="108" hidden="1" customWidth="1"/>
    <col min="6910" max="6910" width="19.88671875" style="108" bestFit="1" customWidth="1"/>
    <col min="6911" max="6911" width="18.6640625" style="108" bestFit="1" customWidth="1"/>
    <col min="6912" max="6912" width="17.6640625" style="108" bestFit="1" customWidth="1"/>
    <col min="6913" max="6913" width="7.5546875" style="108" bestFit="1" customWidth="1"/>
    <col min="6914" max="6914" width="42.6640625" style="108" customWidth="1"/>
    <col min="6915" max="6916" width="15.6640625" style="108" customWidth="1"/>
    <col min="6917" max="7157" width="94.109375" style="108"/>
    <col min="7158" max="7158" width="92.88671875" style="108" bestFit="1" customWidth="1"/>
    <col min="7159" max="7159" width="49" style="108" bestFit="1" customWidth="1"/>
    <col min="7160" max="7160" width="22.44140625" style="108" bestFit="1" customWidth="1"/>
    <col min="7161" max="7161" width="24.88671875" style="108" bestFit="1" customWidth="1"/>
    <col min="7162" max="7162" width="19.5546875" style="108" bestFit="1" customWidth="1"/>
    <col min="7163" max="7163" width="5.88671875" style="108" customWidth="1"/>
    <col min="7164" max="7164" width="60.5546875" style="108" customWidth="1"/>
    <col min="7165" max="7165" width="0" style="108" hidden="1" customWidth="1"/>
    <col min="7166" max="7166" width="19.88671875" style="108" bestFit="1" customWidth="1"/>
    <col min="7167" max="7167" width="18.6640625" style="108" bestFit="1" customWidth="1"/>
    <col min="7168" max="7168" width="17.6640625" style="108" bestFit="1" customWidth="1"/>
    <col min="7169" max="7169" width="7.5546875" style="108" bestFit="1" customWidth="1"/>
    <col min="7170" max="7170" width="42.6640625" style="108" customWidth="1"/>
    <col min="7171" max="7172" width="15.6640625" style="108" customWidth="1"/>
    <col min="7173" max="7413" width="94.109375" style="108"/>
    <col min="7414" max="7414" width="92.88671875" style="108" bestFit="1" customWidth="1"/>
    <col min="7415" max="7415" width="49" style="108" bestFit="1" customWidth="1"/>
    <col min="7416" max="7416" width="22.44140625" style="108" bestFit="1" customWidth="1"/>
    <col min="7417" max="7417" width="24.88671875" style="108" bestFit="1" customWidth="1"/>
    <col min="7418" max="7418" width="19.5546875" style="108" bestFit="1" customWidth="1"/>
    <col min="7419" max="7419" width="5.88671875" style="108" customWidth="1"/>
    <col min="7420" max="7420" width="60.5546875" style="108" customWidth="1"/>
    <col min="7421" max="7421" width="0" style="108" hidden="1" customWidth="1"/>
    <col min="7422" max="7422" width="19.88671875" style="108" bestFit="1" customWidth="1"/>
    <col min="7423" max="7423" width="18.6640625" style="108" bestFit="1" customWidth="1"/>
    <col min="7424" max="7424" width="17.6640625" style="108" bestFit="1" customWidth="1"/>
    <col min="7425" max="7425" width="7.5546875" style="108" bestFit="1" customWidth="1"/>
    <col min="7426" max="7426" width="42.6640625" style="108" customWidth="1"/>
    <col min="7427" max="7428" width="15.6640625" style="108" customWidth="1"/>
    <col min="7429" max="7669" width="94.109375" style="108"/>
    <col min="7670" max="7670" width="92.88671875" style="108" bestFit="1" customWidth="1"/>
    <col min="7671" max="7671" width="49" style="108" bestFit="1" customWidth="1"/>
    <col min="7672" max="7672" width="22.44140625" style="108" bestFit="1" customWidth="1"/>
    <col min="7673" max="7673" width="24.88671875" style="108" bestFit="1" customWidth="1"/>
    <col min="7674" max="7674" width="19.5546875" style="108" bestFit="1" customWidth="1"/>
    <col min="7675" max="7675" width="5.88671875" style="108" customWidth="1"/>
    <col min="7676" max="7676" width="60.5546875" style="108" customWidth="1"/>
    <col min="7677" max="7677" width="0" style="108" hidden="1" customWidth="1"/>
    <col min="7678" max="7678" width="19.88671875" style="108" bestFit="1" customWidth="1"/>
    <col min="7679" max="7679" width="18.6640625" style="108" bestFit="1" customWidth="1"/>
    <col min="7680" max="7680" width="17.6640625" style="108" bestFit="1" customWidth="1"/>
    <col min="7681" max="7681" width="7.5546875" style="108" bestFit="1" customWidth="1"/>
    <col min="7682" max="7682" width="42.6640625" style="108" customWidth="1"/>
    <col min="7683" max="7684" width="15.6640625" style="108" customWidth="1"/>
    <col min="7685" max="7925" width="94.109375" style="108"/>
    <col min="7926" max="7926" width="92.88671875" style="108" bestFit="1" customWidth="1"/>
    <col min="7927" max="7927" width="49" style="108" bestFit="1" customWidth="1"/>
    <col min="7928" max="7928" width="22.44140625" style="108" bestFit="1" customWidth="1"/>
    <col min="7929" max="7929" width="24.88671875" style="108" bestFit="1" customWidth="1"/>
    <col min="7930" max="7930" width="19.5546875" style="108" bestFit="1" customWidth="1"/>
    <col min="7931" max="7931" width="5.88671875" style="108" customWidth="1"/>
    <col min="7932" max="7932" width="60.5546875" style="108" customWidth="1"/>
    <col min="7933" max="7933" width="0" style="108" hidden="1" customWidth="1"/>
    <col min="7934" max="7934" width="19.88671875" style="108" bestFit="1" customWidth="1"/>
    <col min="7935" max="7935" width="18.6640625" style="108" bestFit="1" customWidth="1"/>
    <col min="7936" max="7936" width="17.6640625" style="108" bestFit="1" customWidth="1"/>
    <col min="7937" max="7937" width="7.5546875" style="108" bestFit="1" customWidth="1"/>
    <col min="7938" max="7938" width="42.6640625" style="108" customWidth="1"/>
    <col min="7939" max="7940" width="15.6640625" style="108" customWidth="1"/>
    <col min="7941" max="8181" width="94.109375" style="108"/>
    <col min="8182" max="8182" width="92.88671875" style="108" bestFit="1" customWidth="1"/>
    <col min="8183" max="8183" width="49" style="108" bestFit="1" customWidth="1"/>
    <col min="8184" max="8184" width="22.44140625" style="108" bestFit="1" customWidth="1"/>
    <col min="8185" max="8185" width="24.88671875" style="108" bestFit="1" customWidth="1"/>
    <col min="8186" max="8186" width="19.5546875" style="108" bestFit="1" customWidth="1"/>
    <col min="8187" max="8187" width="5.88671875" style="108" customWidth="1"/>
    <col min="8188" max="8188" width="60.5546875" style="108" customWidth="1"/>
    <col min="8189" max="8189" width="0" style="108" hidden="1" customWidth="1"/>
    <col min="8190" max="8190" width="19.88671875" style="108" bestFit="1" customWidth="1"/>
    <col min="8191" max="8191" width="18.6640625" style="108" bestFit="1" customWidth="1"/>
    <col min="8192" max="8192" width="17.6640625" style="108" bestFit="1" customWidth="1"/>
    <col min="8193" max="8193" width="7.5546875" style="108" bestFit="1" customWidth="1"/>
    <col min="8194" max="8194" width="42.6640625" style="108" customWidth="1"/>
    <col min="8195" max="8196" width="15.6640625" style="108" customWidth="1"/>
    <col min="8197" max="8437" width="94.109375" style="108"/>
    <col min="8438" max="8438" width="92.88671875" style="108" bestFit="1" customWidth="1"/>
    <col min="8439" max="8439" width="49" style="108" bestFit="1" customWidth="1"/>
    <col min="8440" max="8440" width="22.44140625" style="108" bestFit="1" customWidth="1"/>
    <col min="8441" max="8441" width="24.88671875" style="108" bestFit="1" customWidth="1"/>
    <col min="8442" max="8442" width="19.5546875" style="108" bestFit="1" customWidth="1"/>
    <col min="8443" max="8443" width="5.88671875" style="108" customWidth="1"/>
    <col min="8444" max="8444" width="60.5546875" style="108" customWidth="1"/>
    <col min="8445" max="8445" width="0" style="108" hidden="1" customWidth="1"/>
    <col min="8446" max="8446" width="19.88671875" style="108" bestFit="1" customWidth="1"/>
    <col min="8447" max="8447" width="18.6640625" style="108" bestFit="1" customWidth="1"/>
    <col min="8448" max="8448" width="17.6640625" style="108" bestFit="1" customWidth="1"/>
    <col min="8449" max="8449" width="7.5546875" style="108" bestFit="1" customWidth="1"/>
    <col min="8450" max="8450" width="42.6640625" style="108" customWidth="1"/>
    <col min="8451" max="8452" width="15.6640625" style="108" customWidth="1"/>
    <col min="8453" max="8693" width="94.109375" style="108"/>
    <col min="8694" max="8694" width="92.88671875" style="108" bestFit="1" customWidth="1"/>
    <col min="8695" max="8695" width="49" style="108" bestFit="1" customWidth="1"/>
    <col min="8696" max="8696" width="22.44140625" style="108" bestFit="1" customWidth="1"/>
    <col min="8697" max="8697" width="24.88671875" style="108" bestFit="1" customWidth="1"/>
    <col min="8698" max="8698" width="19.5546875" style="108" bestFit="1" customWidth="1"/>
    <col min="8699" max="8699" width="5.88671875" style="108" customWidth="1"/>
    <col min="8700" max="8700" width="60.5546875" style="108" customWidth="1"/>
    <col min="8701" max="8701" width="0" style="108" hidden="1" customWidth="1"/>
    <col min="8702" max="8702" width="19.88671875" style="108" bestFit="1" customWidth="1"/>
    <col min="8703" max="8703" width="18.6640625" style="108" bestFit="1" customWidth="1"/>
    <col min="8704" max="8704" width="17.6640625" style="108" bestFit="1" customWidth="1"/>
    <col min="8705" max="8705" width="7.5546875" style="108" bestFit="1" customWidth="1"/>
    <col min="8706" max="8706" width="42.6640625" style="108" customWidth="1"/>
    <col min="8707" max="8708" width="15.6640625" style="108" customWidth="1"/>
    <col min="8709" max="8949" width="94.109375" style="108"/>
    <col min="8950" max="8950" width="92.88671875" style="108" bestFit="1" customWidth="1"/>
    <col min="8951" max="8951" width="49" style="108" bestFit="1" customWidth="1"/>
    <col min="8952" max="8952" width="22.44140625" style="108" bestFit="1" customWidth="1"/>
    <col min="8953" max="8953" width="24.88671875" style="108" bestFit="1" customWidth="1"/>
    <col min="8954" max="8954" width="19.5546875" style="108" bestFit="1" customWidth="1"/>
    <col min="8955" max="8955" width="5.88671875" style="108" customWidth="1"/>
    <col min="8956" max="8956" width="60.5546875" style="108" customWidth="1"/>
    <col min="8957" max="8957" width="0" style="108" hidden="1" customWidth="1"/>
    <col min="8958" max="8958" width="19.88671875" style="108" bestFit="1" customWidth="1"/>
    <col min="8959" max="8959" width="18.6640625" style="108" bestFit="1" customWidth="1"/>
    <col min="8960" max="8960" width="17.6640625" style="108" bestFit="1" customWidth="1"/>
    <col min="8961" max="8961" width="7.5546875" style="108" bestFit="1" customWidth="1"/>
    <col min="8962" max="8962" width="42.6640625" style="108" customWidth="1"/>
    <col min="8963" max="8964" width="15.6640625" style="108" customWidth="1"/>
    <col min="8965" max="9205" width="94.109375" style="108"/>
    <col min="9206" max="9206" width="92.88671875" style="108" bestFit="1" customWidth="1"/>
    <col min="9207" max="9207" width="49" style="108" bestFit="1" customWidth="1"/>
    <col min="9208" max="9208" width="22.44140625" style="108" bestFit="1" customWidth="1"/>
    <col min="9209" max="9209" width="24.88671875" style="108" bestFit="1" customWidth="1"/>
    <col min="9210" max="9210" width="19.5546875" style="108" bestFit="1" customWidth="1"/>
    <col min="9211" max="9211" width="5.88671875" style="108" customWidth="1"/>
    <col min="9212" max="9212" width="60.5546875" style="108" customWidth="1"/>
    <col min="9213" max="9213" width="0" style="108" hidden="1" customWidth="1"/>
    <col min="9214" max="9214" width="19.88671875" style="108" bestFit="1" customWidth="1"/>
    <col min="9215" max="9215" width="18.6640625" style="108" bestFit="1" customWidth="1"/>
    <col min="9216" max="9216" width="17.6640625" style="108" bestFit="1" customWidth="1"/>
    <col min="9217" max="9217" width="7.5546875" style="108" bestFit="1" customWidth="1"/>
    <col min="9218" max="9218" width="42.6640625" style="108" customWidth="1"/>
    <col min="9219" max="9220" width="15.6640625" style="108" customWidth="1"/>
    <col min="9221" max="9461" width="94.109375" style="108"/>
    <col min="9462" max="9462" width="92.88671875" style="108" bestFit="1" customWidth="1"/>
    <col min="9463" max="9463" width="49" style="108" bestFit="1" customWidth="1"/>
    <col min="9464" max="9464" width="22.44140625" style="108" bestFit="1" customWidth="1"/>
    <col min="9465" max="9465" width="24.88671875" style="108" bestFit="1" customWidth="1"/>
    <col min="9466" max="9466" width="19.5546875" style="108" bestFit="1" customWidth="1"/>
    <col min="9467" max="9467" width="5.88671875" style="108" customWidth="1"/>
    <col min="9468" max="9468" width="60.5546875" style="108" customWidth="1"/>
    <col min="9469" max="9469" width="0" style="108" hidden="1" customWidth="1"/>
    <col min="9470" max="9470" width="19.88671875" style="108" bestFit="1" customWidth="1"/>
    <col min="9471" max="9471" width="18.6640625" style="108" bestFit="1" customWidth="1"/>
    <col min="9472" max="9472" width="17.6640625" style="108" bestFit="1" customWidth="1"/>
    <col min="9473" max="9473" width="7.5546875" style="108" bestFit="1" customWidth="1"/>
    <col min="9474" max="9474" width="42.6640625" style="108" customWidth="1"/>
    <col min="9475" max="9476" width="15.6640625" style="108" customWidth="1"/>
    <col min="9477" max="9717" width="94.109375" style="108"/>
    <col min="9718" max="9718" width="92.88671875" style="108" bestFit="1" customWidth="1"/>
    <col min="9719" max="9719" width="49" style="108" bestFit="1" customWidth="1"/>
    <col min="9720" max="9720" width="22.44140625" style="108" bestFit="1" customWidth="1"/>
    <col min="9721" max="9721" width="24.88671875" style="108" bestFit="1" customWidth="1"/>
    <col min="9722" max="9722" width="19.5546875" style="108" bestFit="1" customWidth="1"/>
    <col min="9723" max="9723" width="5.88671875" style="108" customWidth="1"/>
    <col min="9724" max="9724" width="60.5546875" style="108" customWidth="1"/>
    <col min="9725" max="9725" width="0" style="108" hidden="1" customWidth="1"/>
    <col min="9726" max="9726" width="19.88671875" style="108" bestFit="1" customWidth="1"/>
    <col min="9727" max="9727" width="18.6640625" style="108" bestFit="1" customWidth="1"/>
    <col min="9728" max="9728" width="17.6640625" style="108" bestFit="1" customWidth="1"/>
    <col min="9729" max="9729" width="7.5546875" style="108" bestFit="1" customWidth="1"/>
    <col min="9730" max="9730" width="42.6640625" style="108" customWidth="1"/>
    <col min="9731" max="9732" width="15.6640625" style="108" customWidth="1"/>
    <col min="9733" max="9973" width="94.109375" style="108"/>
    <col min="9974" max="9974" width="92.88671875" style="108" bestFit="1" customWidth="1"/>
    <col min="9975" max="9975" width="49" style="108" bestFit="1" customWidth="1"/>
    <col min="9976" max="9976" width="22.44140625" style="108" bestFit="1" customWidth="1"/>
    <col min="9977" max="9977" width="24.88671875" style="108" bestFit="1" customWidth="1"/>
    <col min="9978" max="9978" width="19.5546875" style="108" bestFit="1" customWidth="1"/>
    <col min="9979" max="9979" width="5.88671875" style="108" customWidth="1"/>
    <col min="9980" max="9980" width="60.5546875" style="108" customWidth="1"/>
    <col min="9981" max="9981" width="0" style="108" hidden="1" customWidth="1"/>
    <col min="9982" max="9982" width="19.88671875" style="108" bestFit="1" customWidth="1"/>
    <col min="9983" max="9983" width="18.6640625" style="108" bestFit="1" customWidth="1"/>
    <col min="9984" max="9984" width="17.6640625" style="108" bestFit="1" customWidth="1"/>
    <col min="9985" max="9985" width="7.5546875" style="108" bestFit="1" customWidth="1"/>
    <col min="9986" max="9986" width="42.6640625" style="108" customWidth="1"/>
    <col min="9987" max="9988" width="15.6640625" style="108" customWidth="1"/>
    <col min="9989" max="10229" width="94.109375" style="108"/>
    <col min="10230" max="10230" width="92.88671875" style="108" bestFit="1" customWidth="1"/>
    <col min="10231" max="10231" width="49" style="108" bestFit="1" customWidth="1"/>
    <col min="10232" max="10232" width="22.44140625" style="108" bestFit="1" customWidth="1"/>
    <col min="10233" max="10233" width="24.88671875" style="108" bestFit="1" customWidth="1"/>
    <col min="10234" max="10234" width="19.5546875" style="108" bestFit="1" customWidth="1"/>
    <col min="10235" max="10235" width="5.88671875" style="108" customWidth="1"/>
    <col min="10236" max="10236" width="60.5546875" style="108" customWidth="1"/>
    <col min="10237" max="10237" width="0" style="108" hidden="1" customWidth="1"/>
    <col min="10238" max="10238" width="19.88671875" style="108" bestFit="1" customWidth="1"/>
    <col min="10239" max="10239" width="18.6640625" style="108" bestFit="1" customWidth="1"/>
    <col min="10240" max="10240" width="17.6640625" style="108" bestFit="1" customWidth="1"/>
    <col min="10241" max="10241" width="7.5546875" style="108" bestFit="1" customWidth="1"/>
    <col min="10242" max="10242" width="42.6640625" style="108" customWidth="1"/>
    <col min="10243" max="10244" width="15.6640625" style="108" customWidth="1"/>
    <col min="10245" max="10485" width="94.109375" style="108"/>
    <col min="10486" max="10486" width="92.88671875" style="108" bestFit="1" customWidth="1"/>
    <col min="10487" max="10487" width="49" style="108" bestFit="1" customWidth="1"/>
    <col min="10488" max="10488" width="22.44140625" style="108" bestFit="1" customWidth="1"/>
    <col min="10489" max="10489" width="24.88671875" style="108" bestFit="1" customWidth="1"/>
    <col min="10490" max="10490" width="19.5546875" style="108" bestFit="1" customWidth="1"/>
    <col min="10491" max="10491" width="5.88671875" style="108" customWidth="1"/>
    <col min="10492" max="10492" width="60.5546875" style="108" customWidth="1"/>
    <col min="10493" max="10493" width="0" style="108" hidden="1" customWidth="1"/>
    <col min="10494" max="10494" width="19.88671875" style="108" bestFit="1" customWidth="1"/>
    <col min="10495" max="10495" width="18.6640625" style="108" bestFit="1" customWidth="1"/>
    <col min="10496" max="10496" width="17.6640625" style="108" bestFit="1" customWidth="1"/>
    <col min="10497" max="10497" width="7.5546875" style="108" bestFit="1" customWidth="1"/>
    <col min="10498" max="10498" width="42.6640625" style="108" customWidth="1"/>
    <col min="10499" max="10500" width="15.6640625" style="108" customWidth="1"/>
    <col min="10501" max="10741" width="94.109375" style="108"/>
    <col min="10742" max="10742" width="92.88671875" style="108" bestFit="1" customWidth="1"/>
    <col min="10743" max="10743" width="49" style="108" bestFit="1" customWidth="1"/>
    <col min="10744" max="10744" width="22.44140625" style="108" bestFit="1" customWidth="1"/>
    <col min="10745" max="10745" width="24.88671875" style="108" bestFit="1" customWidth="1"/>
    <col min="10746" max="10746" width="19.5546875" style="108" bestFit="1" customWidth="1"/>
    <col min="10747" max="10747" width="5.88671875" style="108" customWidth="1"/>
    <col min="10748" max="10748" width="60.5546875" style="108" customWidth="1"/>
    <col min="10749" max="10749" width="0" style="108" hidden="1" customWidth="1"/>
    <col min="10750" max="10750" width="19.88671875" style="108" bestFit="1" customWidth="1"/>
    <col min="10751" max="10751" width="18.6640625" style="108" bestFit="1" customWidth="1"/>
    <col min="10752" max="10752" width="17.6640625" style="108" bestFit="1" customWidth="1"/>
    <col min="10753" max="10753" width="7.5546875" style="108" bestFit="1" customWidth="1"/>
    <col min="10754" max="10754" width="42.6640625" style="108" customWidth="1"/>
    <col min="10755" max="10756" width="15.6640625" style="108" customWidth="1"/>
    <col min="10757" max="10997" width="94.109375" style="108"/>
    <col min="10998" max="10998" width="92.88671875" style="108" bestFit="1" customWidth="1"/>
    <col min="10999" max="10999" width="49" style="108" bestFit="1" customWidth="1"/>
    <col min="11000" max="11000" width="22.44140625" style="108" bestFit="1" customWidth="1"/>
    <col min="11001" max="11001" width="24.88671875" style="108" bestFit="1" customWidth="1"/>
    <col min="11002" max="11002" width="19.5546875" style="108" bestFit="1" customWidth="1"/>
    <col min="11003" max="11003" width="5.88671875" style="108" customWidth="1"/>
    <col min="11004" max="11004" width="60.5546875" style="108" customWidth="1"/>
    <col min="11005" max="11005" width="0" style="108" hidden="1" customWidth="1"/>
    <col min="11006" max="11006" width="19.88671875" style="108" bestFit="1" customWidth="1"/>
    <col min="11007" max="11007" width="18.6640625" style="108" bestFit="1" customWidth="1"/>
    <col min="11008" max="11008" width="17.6640625" style="108" bestFit="1" customWidth="1"/>
    <col min="11009" max="11009" width="7.5546875" style="108" bestFit="1" customWidth="1"/>
    <col min="11010" max="11010" width="42.6640625" style="108" customWidth="1"/>
    <col min="11011" max="11012" width="15.6640625" style="108" customWidth="1"/>
    <col min="11013" max="11253" width="94.109375" style="108"/>
    <col min="11254" max="11254" width="92.88671875" style="108" bestFit="1" customWidth="1"/>
    <col min="11255" max="11255" width="49" style="108" bestFit="1" customWidth="1"/>
    <col min="11256" max="11256" width="22.44140625" style="108" bestFit="1" customWidth="1"/>
    <col min="11257" max="11257" width="24.88671875" style="108" bestFit="1" customWidth="1"/>
    <col min="11258" max="11258" width="19.5546875" style="108" bestFit="1" customWidth="1"/>
    <col min="11259" max="11259" width="5.88671875" style="108" customWidth="1"/>
    <col min="11260" max="11260" width="60.5546875" style="108" customWidth="1"/>
    <col min="11261" max="11261" width="0" style="108" hidden="1" customWidth="1"/>
    <col min="11262" max="11262" width="19.88671875" style="108" bestFit="1" customWidth="1"/>
    <col min="11263" max="11263" width="18.6640625" style="108" bestFit="1" customWidth="1"/>
    <col min="11264" max="11264" width="17.6640625" style="108" bestFit="1" customWidth="1"/>
    <col min="11265" max="11265" width="7.5546875" style="108" bestFit="1" customWidth="1"/>
    <col min="11266" max="11266" width="42.6640625" style="108" customWidth="1"/>
    <col min="11267" max="11268" width="15.6640625" style="108" customWidth="1"/>
    <col min="11269" max="11509" width="94.109375" style="108"/>
    <col min="11510" max="11510" width="92.88671875" style="108" bestFit="1" customWidth="1"/>
    <col min="11511" max="11511" width="49" style="108" bestFit="1" customWidth="1"/>
    <col min="11512" max="11512" width="22.44140625" style="108" bestFit="1" customWidth="1"/>
    <col min="11513" max="11513" width="24.88671875" style="108" bestFit="1" customWidth="1"/>
    <col min="11514" max="11514" width="19.5546875" style="108" bestFit="1" customWidth="1"/>
    <col min="11515" max="11515" width="5.88671875" style="108" customWidth="1"/>
    <col min="11516" max="11516" width="60.5546875" style="108" customWidth="1"/>
    <col min="11517" max="11517" width="0" style="108" hidden="1" customWidth="1"/>
    <col min="11518" max="11518" width="19.88671875" style="108" bestFit="1" customWidth="1"/>
    <col min="11519" max="11519" width="18.6640625" style="108" bestFit="1" customWidth="1"/>
    <col min="11520" max="11520" width="17.6640625" style="108" bestFit="1" customWidth="1"/>
    <col min="11521" max="11521" width="7.5546875" style="108" bestFit="1" customWidth="1"/>
    <col min="11522" max="11522" width="42.6640625" style="108" customWidth="1"/>
    <col min="11523" max="11524" width="15.6640625" style="108" customWidth="1"/>
    <col min="11525" max="11765" width="94.109375" style="108"/>
    <col min="11766" max="11766" width="92.88671875" style="108" bestFit="1" customWidth="1"/>
    <col min="11767" max="11767" width="49" style="108" bestFit="1" customWidth="1"/>
    <col min="11768" max="11768" width="22.44140625" style="108" bestFit="1" customWidth="1"/>
    <col min="11769" max="11769" width="24.88671875" style="108" bestFit="1" customWidth="1"/>
    <col min="11770" max="11770" width="19.5546875" style="108" bestFit="1" customWidth="1"/>
    <col min="11771" max="11771" width="5.88671875" style="108" customWidth="1"/>
    <col min="11772" max="11772" width="60.5546875" style="108" customWidth="1"/>
    <col min="11773" max="11773" width="0" style="108" hidden="1" customWidth="1"/>
    <col min="11774" max="11774" width="19.88671875" style="108" bestFit="1" customWidth="1"/>
    <col min="11775" max="11775" width="18.6640625" style="108" bestFit="1" customWidth="1"/>
    <col min="11776" max="11776" width="17.6640625" style="108" bestFit="1" customWidth="1"/>
    <col min="11777" max="11777" width="7.5546875" style="108" bestFit="1" customWidth="1"/>
    <col min="11778" max="11778" width="42.6640625" style="108" customWidth="1"/>
    <col min="11779" max="11780" width="15.6640625" style="108" customWidth="1"/>
    <col min="11781" max="12021" width="94.109375" style="108"/>
    <col min="12022" max="12022" width="92.88671875" style="108" bestFit="1" customWidth="1"/>
    <col min="12023" max="12023" width="49" style="108" bestFit="1" customWidth="1"/>
    <col min="12024" max="12024" width="22.44140625" style="108" bestFit="1" customWidth="1"/>
    <col min="12025" max="12025" width="24.88671875" style="108" bestFit="1" customWidth="1"/>
    <col min="12026" max="12026" width="19.5546875" style="108" bestFit="1" customWidth="1"/>
    <col min="12027" max="12027" width="5.88671875" style="108" customWidth="1"/>
    <col min="12028" max="12028" width="60.5546875" style="108" customWidth="1"/>
    <col min="12029" max="12029" width="0" style="108" hidden="1" customWidth="1"/>
    <col min="12030" max="12030" width="19.88671875" style="108" bestFit="1" customWidth="1"/>
    <col min="12031" max="12031" width="18.6640625" style="108" bestFit="1" customWidth="1"/>
    <col min="12032" max="12032" width="17.6640625" style="108" bestFit="1" customWidth="1"/>
    <col min="12033" max="12033" width="7.5546875" style="108" bestFit="1" customWidth="1"/>
    <col min="12034" max="12034" width="42.6640625" style="108" customWidth="1"/>
    <col min="12035" max="12036" width="15.6640625" style="108" customWidth="1"/>
    <col min="12037" max="12277" width="94.109375" style="108"/>
    <col min="12278" max="12278" width="92.88671875" style="108" bestFit="1" customWidth="1"/>
    <col min="12279" max="12279" width="49" style="108" bestFit="1" customWidth="1"/>
    <col min="12280" max="12280" width="22.44140625" style="108" bestFit="1" customWidth="1"/>
    <col min="12281" max="12281" width="24.88671875" style="108" bestFit="1" customWidth="1"/>
    <col min="12282" max="12282" width="19.5546875" style="108" bestFit="1" customWidth="1"/>
    <col min="12283" max="12283" width="5.88671875" style="108" customWidth="1"/>
    <col min="12284" max="12284" width="60.5546875" style="108" customWidth="1"/>
    <col min="12285" max="12285" width="0" style="108" hidden="1" customWidth="1"/>
    <col min="12286" max="12286" width="19.88671875" style="108" bestFit="1" customWidth="1"/>
    <col min="12287" max="12287" width="18.6640625" style="108" bestFit="1" customWidth="1"/>
    <col min="12288" max="12288" width="17.6640625" style="108" bestFit="1" customWidth="1"/>
    <col min="12289" max="12289" width="7.5546875" style="108" bestFit="1" customWidth="1"/>
    <col min="12290" max="12290" width="42.6640625" style="108" customWidth="1"/>
    <col min="12291" max="12292" width="15.6640625" style="108" customWidth="1"/>
    <col min="12293" max="12533" width="94.109375" style="108"/>
    <col min="12534" max="12534" width="92.88671875" style="108" bestFit="1" customWidth="1"/>
    <col min="12535" max="12535" width="49" style="108" bestFit="1" customWidth="1"/>
    <col min="12536" max="12536" width="22.44140625" style="108" bestFit="1" customWidth="1"/>
    <col min="12537" max="12537" width="24.88671875" style="108" bestFit="1" customWidth="1"/>
    <col min="12538" max="12538" width="19.5546875" style="108" bestFit="1" customWidth="1"/>
    <col min="12539" max="12539" width="5.88671875" style="108" customWidth="1"/>
    <col min="12540" max="12540" width="60.5546875" style="108" customWidth="1"/>
    <col min="12541" max="12541" width="0" style="108" hidden="1" customWidth="1"/>
    <col min="12542" max="12542" width="19.88671875" style="108" bestFit="1" customWidth="1"/>
    <col min="12543" max="12543" width="18.6640625" style="108" bestFit="1" customWidth="1"/>
    <col min="12544" max="12544" width="17.6640625" style="108" bestFit="1" customWidth="1"/>
    <col min="12545" max="12545" width="7.5546875" style="108" bestFit="1" customWidth="1"/>
    <col min="12546" max="12546" width="42.6640625" style="108" customWidth="1"/>
    <col min="12547" max="12548" width="15.6640625" style="108" customWidth="1"/>
    <col min="12549" max="12789" width="94.109375" style="108"/>
    <col min="12790" max="12790" width="92.88671875" style="108" bestFit="1" customWidth="1"/>
    <col min="12791" max="12791" width="49" style="108" bestFit="1" customWidth="1"/>
    <col min="12792" max="12792" width="22.44140625" style="108" bestFit="1" customWidth="1"/>
    <col min="12793" max="12793" width="24.88671875" style="108" bestFit="1" customWidth="1"/>
    <col min="12794" max="12794" width="19.5546875" style="108" bestFit="1" customWidth="1"/>
    <col min="12795" max="12795" width="5.88671875" style="108" customWidth="1"/>
    <col min="12796" max="12796" width="60.5546875" style="108" customWidth="1"/>
    <col min="12797" max="12797" width="0" style="108" hidden="1" customWidth="1"/>
    <col min="12798" max="12798" width="19.88671875" style="108" bestFit="1" customWidth="1"/>
    <col min="12799" max="12799" width="18.6640625" style="108" bestFit="1" customWidth="1"/>
    <col min="12800" max="12800" width="17.6640625" style="108" bestFit="1" customWidth="1"/>
    <col min="12801" max="12801" width="7.5546875" style="108" bestFit="1" customWidth="1"/>
    <col min="12802" max="12802" width="42.6640625" style="108" customWidth="1"/>
    <col min="12803" max="12804" width="15.6640625" style="108" customWidth="1"/>
    <col min="12805" max="13045" width="94.109375" style="108"/>
    <col min="13046" max="13046" width="92.88671875" style="108" bestFit="1" customWidth="1"/>
    <col min="13047" max="13047" width="49" style="108" bestFit="1" customWidth="1"/>
    <col min="13048" max="13048" width="22.44140625" style="108" bestFit="1" customWidth="1"/>
    <col min="13049" max="13049" width="24.88671875" style="108" bestFit="1" customWidth="1"/>
    <col min="13050" max="13050" width="19.5546875" style="108" bestFit="1" customWidth="1"/>
    <col min="13051" max="13051" width="5.88671875" style="108" customWidth="1"/>
    <col min="13052" max="13052" width="60.5546875" style="108" customWidth="1"/>
    <col min="13053" max="13053" width="0" style="108" hidden="1" customWidth="1"/>
    <col min="13054" max="13054" width="19.88671875" style="108" bestFit="1" customWidth="1"/>
    <col min="13055" max="13055" width="18.6640625" style="108" bestFit="1" customWidth="1"/>
    <col min="13056" max="13056" width="17.6640625" style="108" bestFit="1" customWidth="1"/>
    <col min="13057" max="13057" width="7.5546875" style="108" bestFit="1" customWidth="1"/>
    <col min="13058" max="13058" width="42.6640625" style="108" customWidth="1"/>
    <col min="13059" max="13060" width="15.6640625" style="108" customWidth="1"/>
    <col min="13061" max="13301" width="94.109375" style="108"/>
    <col min="13302" max="13302" width="92.88671875" style="108" bestFit="1" customWidth="1"/>
    <col min="13303" max="13303" width="49" style="108" bestFit="1" customWidth="1"/>
    <col min="13304" max="13304" width="22.44140625" style="108" bestFit="1" customWidth="1"/>
    <col min="13305" max="13305" width="24.88671875" style="108" bestFit="1" customWidth="1"/>
    <col min="13306" max="13306" width="19.5546875" style="108" bestFit="1" customWidth="1"/>
    <col min="13307" max="13307" width="5.88671875" style="108" customWidth="1"/>
    <col min="13308" max="13308" width="60.5546875" style="108" customWidth="1"/>
    <col min="13309" max="13309" width="0" style="108" hidden="1" customWidth="1"/>
    <col min="13310" max="13310" width="19.88671875" style="108" bestFit="1" customWidth="1"/>
    <col min="13311" max="13311" width="18.6640625" style="108" bestFit="1" customWidth="1"/>
    <col min="13312" max="13312" width="17.6640625" style="108" bestFit="1" customWidth="1"/>
    <col min="13313" max="13313" width="7.5546875" style="108" bestFit="1" customWidth="1"/>
    <col min="13314" max="13314" width="42.6640625" style="108" customWidth="1"/>
    <col min="13315" max="13316" width="15.6640625" style="108" customWidth="1"/>
    <col min="13317" max="13557" width="94.109375" style="108"/>
    <col min="13558" max="13558" width="92.88671875" style="108" bestFit="1" customWidth="1"/>
    <col min="13559" max="13559" width="49" style="108" bestFit="1" customWidth="1"/>
    <col min="13560" max="13560" width="22.44140625" style="108" bestFit="1" customWidth="1"/>
    <col min="13561" max="13561" width="24.88671875" style="108" bestFit="1" customWidth="1"/>
    <col min="13562" max="13562" width="19.5546875" style="108" bestFit="1" customWidth="1"/>
    <col min="13563" max="13563" width="5.88671875" style="108" customWidth="1"/>
    <col min="13564" max="13564" width="60.5546875" style="108" customWidth="1"/>
    <col min="13565" max="13565" width="0" style="108" hidden="1" customWidth="1"/>
    <col min="13566" max="13566" width="19.88671875" style="108" bestFit="1" customWidth="1"/>
    <col min="13567" max="13567" width="18.6640625" style="108" bestFit="1" customWidth="1"/>
    <col min="13568" max="13568" width="17.6640625" style="108" bestFit="1" customWidth="1"/>
    <col min="13569" max="13569" width="7.5546875" style="108" bestFit="1" customWidth="1"/>
    <col min="13570" max="13570" width="42.6640625" style="108" customWidth="1"/>
    <col min="13571" max="13572" width="15.6640625" style="108" customWidth="1"/>
    <col min="13573" max="13813" width="94.109375" style="108"/>
    <col min="13814" max="13814" width="92.88671875" style="108" bestFit="1" customWidth="1"/>
    <col min="13815" max="13815" width="49" style="108" bestFit="1" customWidth="1"/>
    <col min="13816" max="13816" width="22.44140625" style="108" bestFit="1" customWidth="1"/>
    <col min="13817" max="13817" width="24.88671875" style="108" bestFit="1" customWidth="1"/>
    <col min="13818" max="13818" width="19.5546875" style="108" bestFit="1" customWidth="1"/>
    <col min="13819" max="13819" width="5.88671875" style="108" customWidth="1"/>
    <col min="13820" max="13820" width="60.5546875" style="108" customWidth="1"/>
    <col min="13821" max="13821" width="0" style="108" hidden="1" customWidth="1"/>
    <col min="13822" max="13822" width="19.88671875" style="108" bestFit="1" customWidth="1"/>
    <col min="13823" max="13823" width="18.6640625" style="108" bestFit="1" customWidth="1"/>
    <col min="13824" max="13824" width="17.6640625" style="108" bestFit="1" customWidth="1"/>
    <col min="13825" max="13825" width="7.5546875" style="108" bestFit="1" customWidth="1"/>
    <col min="13826" max="13826" width="42.6640625" style="108" customWidth="1"/>
    <col min="13827" max="13828" width="15.6640625" style="108" customWidth="1"/>
    <col min="13829" max="14069" width="94.109375" style="108"/>
    <col min="14070" max="14070" width="92.88671875" style="108" bestFit="1" customWidth="1"/>
    <col min="14071" max="14071" width="49" style="108" bestFit="1" customWidth="1"/>
    <col min="14072" max="14072" width="22.44140625" style="108" bestFit="1" customWidth="1"/>
    <col min="14073" max="14073" width="24.88671875" style="108" bestFit="1" customWidth="1"/>
    <col min="14074" max="14074" width="19.5546875" style="108" bestFit="1" customWidth="1"/>
    <col min="14075" max="14075" width="5.88671875" style="108" customWidth="1"/>
    <col min="14076" max="14076" width="60.5546875" style="108" customWidth="1"/>
    <col min="14077" max="14077" width="0" style="108" hidden="1" customWidth="1"/>
    <col min="14078" max="14078" width="19.88671875" style="108" bestFit="1" customWidth="1"/>
    <col min="14079" max="14079" width="18.6640625" style="108" bestFit="1" customWidth="1"/>
    <col min="14080" max="14080" width="17.6640625" style="108" bestFit="1" customWidth="1"/>
    <col min="14081" max="14081" width="7.5546875" style="108" bestFit="1" customWidth="1"/>
    <col min="14082" max="14082" width="42.6640625" style="108" customWidth="1"/>
    <col min="14083" max="14084" width="15.6640625" style="108" customWidth="1"/>
    <col min="14085" max="14325" width="94.109375" style="108"/>
    <col min="14326" max="14326" width="92.88671875" style="108" bestFit="1" customWidth="1"/>
    <col min="14327" max="14327" width="49" style="108" bestFit="1" customWidth="1"/>
    <col min="14328" max="14328" width="22.44140625" style="108" bestFit="1" customWidth="1"/>
    <col min="14329" max="14329" width="24.88671875" style="108" bestFit="1" customWidth="1"/>
    <col min="14330" max="14330" width="19.5546875" style="108" bestFit="1" customWidth="1"/>
    <col min="14331" max="14331" width="5.88671875" style="108" customWidth="1"/>
    <col min="14332" max="14332" width="60.5546875" style="108" customWidth="1"/>
    <col min="14333" max="14333" width="0" style="108" hidden="1" customWidth="1"/>
    <col min="14334" max="14334" width="19.88671875" style="108" bestFit="1" customWidth="1"/>
    <col min="14335" max="14335" width="18.6640625" style="108" bestFit="1" customWidth="1"/>
    <col min="14336" max="14336" width="17.6640625" style="108" bestFit="1" customWidth="1"/>
    <col min="14337" max="14337" width="7.5546875" style="108" bestFit="1" customWidth="1"/>
    <col min="14338" max="14338" width="42.6640625" style="108" customWidth="1"/>
    <col min="14339" max="14340" width="15.6640625" style="108" customWidth="1"/>
    <col min="14341" max="14581" width="94.109375" style="108"/>
    <col min="14582" max="14582" width="92.88671875" style="108" bestFit="1" customWidth="1"/>
    <col min="14583" max="14583" width="49" style="108" bestFit="1" customWidth="1"/>
    <col min="14584" max="14584" width="22.44140625" style="108" bestFit="1" customWidth="1"/>
    <col min="14585" max="14585" width="24.88671875" style="108" bestFit="1" customWidth="1"/>
    <col min="14586" max="14586" width="19.5546875" style="108" bestFit="1" customWidth="1"/>
    <col min="14587" max="14587" width="5.88671875" style="108" customWidth="1"/>
    <col min="14588" max="14588" width="60.5546875" style="108" customWidth="1"/>
    <col min="14589" max="14589" width="0" style="108" hidden="1" customWidth="1"/>
    <col min="14590" max="14590" width="19.88671875" style="108" bestFit="1" customWidth="1"/>
    <col min="14591" max="14591" width="18.6640625" style="108" bestFit="1" customWidth="1"/>
    <col min="14592" max="14592" width="17.6640625" style="108" bestFit="1" customWidth="1"/>
    <col min="14593" max="14593" width="7.5546875" style="108" bestFit="1" customWidth="1"/>
    <col min="14594" max="14594" width="42.6640625" style="108" customWidth="1"/>
    <col min="14595" max="14596" width="15.6640625" style="108" customWidth="1"/>
    <col min="14597" max="14837" width="94.109375" style="108"/>
    <col min="14838" max="14838" width="92.88671875" style="108" bestFit="1" customWidth="1"/>
    <col min="14839" max="14839" width="49" style="108" bestFit="1" customWidth="1"/>
    <col min="14840" max="14840" width="22.44140625" style="108" bestFit="1" customWidth="1"/>
    <col min="14841" max="14841" width="24.88671875" style="108" bestFit="1" customWidth="1"/>
    <col min="14842" max="14842" width="19.5546875" style="108" bestFit="1" customWidth="1"/>
    <col min="14843" max="14843" width="5.88671875" style="108" customWidth="1"/>
    <col min="14844" max="14844" width="60.5546875" style="108" customWidth="1"/>
    <col min="14845" max="14845" width="0" style="108" hidden="1" customWidth="1"/>
    <col min="14846" max="14846" width="19.88671875" style="108" bestFit="1" customWidth="1"/>
    <col min="14847" max="14847" width="18.6640625" style="108" bestFit="1" customWidth="1"/>
    <col min="14848" max="14848" width="17.6640625" style="108" bestFit="1" customWidth="1"/>
    <col min="14849" max="14849" width="7.5546875" style="108" bestFit="1" customWidth="1"/>
    <col min="14850" max="14850" width="42.6640625" style="108" customWidth="1"/>
    <col min="14851" max="14852" width="15.6640625" style="108" customWidth="1"/>
    <col min="14853" max="15093" width="94.109375" style="108"/>
    <col min="15094" max="15094" width="92.88671875" style="108" bestFit="1" customWidth="1"/>
    <col min="15095" max="15095" width="49" style="108" bestFit="1" customWidth="1"/>
    <col min="15096" max="15096" width="22.44140625" style="108" bestFit="1" customWidth="1"/>
    <col min="15097" max="15097" width="24.88671875" style="108" bestFit="1" customWidth="1"/>
    <col min="15098" max="15098" width="19.5546875" style="108" bestFit="1" customWidth="1"/>
    <col min="15099" max="15099" width="5.88671875" style="108" customWidth="1"/>
    <col min="15100" max="15100" width="60.5546875" style="108" customWidth="1"/>
    <col min="15101" max="15101" width="0" style="108" hidden="1" customWidth="1"/>
    <col min="15102" max="15102" width="19.88671875" style="108" bestFit="1" customWidth="1"/>
    <col min="15103" max="15103" width="18.6640625" style="108" bestFit="1" customWidth="1"/>
    <col min="15104" max="15104" width="17.6640625" style="108" bestFit="1" customWidth="1"/>
    <col min="15105" max="15105" width="7.5546875" style="108" bestFit="1" customWidth="1"/>
    <col min="15106" max="15106" width="42.6640625" style="108" customWidth="1"/>
    <col min="15107" max="15108" width="15.6640625" style="108" customWidth="1"/>
    <col min="15109" max="15349" width="94.109375" style="108"/>
    <col min="15350" max="15350" width="92.88671875" style="108" bestFit="1" customWidth="1"/>
    <col min="15351" max="15351" width="49" style="108" bestFit="1" customWidth="1"/>
    <col min="15352" max="15352" width="22.44140625" style="108" bestFit="1" customWidth="1"/>
    <col min="15353" max="15353" width="24.88671875" style="108" bestFit="1" customWidth="1"/>
    <col min="15354" max="15354" width="19.5546875" style="108" bestFit="1" customWidth="1"/>
    <col min="15355" max="15355" width="5.88671875" style="108" customWidth="1"/>
    <col min="15356" max="15356" width="60.5546875" style="108" customWidth="1"/>
    <col min="15357" max="15357" width="0" style="108" hidden="1" customWidth="1"/>
    <col min="15358" max="15358" width="19.88671875" style="108" bestFit="1" customWidth="1"/>
    <col min="15359" max="15359" width="18.6640625" style="108" bestFit="1" customWidth="1"/>
    <col min="15360" max="15360" width="17.6640625" style="108" bestFit="1" customWidth="1"/>
    <col min="15361" max="15361" width="7.5546875" style="108" bestFit="1" customWidth="1"/>
    <col min="15362" max="15362" width="42.6640625" style="108" customWidth="1"/>
    <col min="15363" max="15364" width="15.6640625" style="108" customWidth="1"/>
    <col min="15365" max="15605" width="94.109375" style="108"/>
    <col min="15606" max="15606" width="92.88671875" style="108" bestFit="1" customWidth="1"/>
    <col min="15607" max="15607" width="49" style="108" bestFit="1" customWidth="1"/>
    <col min="15608" max="15608" width="22.44140625" style="108" bestFit="1" customWidth="1"/>
    <col min="15609" max="15609" width="24.88671875" style="108" bestFit="1" customWidth="1"/>
    <col min="15610" max="15610" width="19.5546875" style="108" bestFit="1" customWidth="1"/>
    <col min="15611" max="15611" width="5.88671875" style="108" customWidth="1"/>
    <col min="15612" max="15612" width="60.5546875" style="108" customWidth="1"/>
    <col min="15613" max="15613" width="0" style="108" hidden="1" customWidth="1"/>
    <col min="15614" max="15614" width="19.88671875" style="108" bestFit="1" customWidth="1"/>
    <col min="15615" max="15615" width="18.6640625" style="108" bestFit="1" customWidth="1"/>
    <col min="15616" max="15616" width="17.6640625" style="108" bestFit="1" customWidth="1"/>
    <col min="15617" max="15617" width="7.5546875" style="108" bestFit="1" customWidth="1"/>
    <col min="15618" max="15618" width="42.6640625" style="108" customWidth="1"/>
    <col min="15619" max="15620" width="15.6640625" style="108" customWidth="1"/>
    <col min="15621" max="15861" width="94.109375" style="108"/>
    <col min="15862" max="15862" width="92.88671875" style="108" bestFit="1" customWidth="1"/>
    <col min="15863" max="15863" width="49" style="108" bestFit="1" customWidth="1"/>
    <col min="15864" max="15864" width="22.44140625" style="108" bestFit="1" customWidth="1"/>
    <col min="15865" max="15865" width="24.88671875" style="108" bestFit="1" customWidth="1"/>
    <col min="15866" max="15866" width="19.5546875" style="108" bestFit="1" customWidth="1"/>
    <col min="15867" max="15867" width="5.88671875" style="108" customWidth="1"/>
    <col min="15868" max="15868" width="60.5546875" style="108" customWidth="1"/>
    <col min="15869" max="15869" width="0" style="108" hidden="1" customWidth="1"/>
    <col min="15870" max="15870" width="19.88671875" style="108" bestFit="1" customWidth="1"/>
    <col min="15871" max="15871" width="18.6640625" style="108" bestFit="1" customWidth="1"/>
    <col min="15872" max="15872" width="17.6640625" style="108" bestFit="1" customWidth="1"/>
    <col min="15873" max="15873" width="7.5546875" style="108" bestFit="1" customWidth="1"/>
    <col min="15874" max="15874" width="42.6640625" style="108" customWidth="1"/>
    <col min="15875" max="15876" width="15.6640625" style="108" customWidth="1"/>
    <col min="15877" max="16117" width="94.109375" style="108"/>
    <col min="16118" max="16118" width="92.88671875" style="108" bestFit="1" customWidth="1"/>
    <col min="16119" max="16119" width="49" style="108" bestFit="1" customWidth="1"/>
    <col min="16120" max="16120" width="22.44140625" style="108" bestFit="1" customWidth="1"/>
    <col min="16121" max="16121" width="24.88671875" style="108" bestFit="1" customWidth="1"/>
    <col min="16122" max="16122" width="19.5546875" style="108" bestFit="1" customWidth="1"/>
    <col min="16123" max="16123" width="5.88671875" style="108" customWidth="1"/>
    <col min="16124" max="16124" width="60.5546875" style="108" customWidth="1"/>
    <col min="16125" max="16125" width="0" style="108" hidden="1" customWidth="1"/>
    <col min="16126" max="16126" width="19.88671875" style="108" bestFit="1" customWidth="1"/>
    <col min="16127" max="16127" width="18.6640625" style="108" bestFit="1" customWidth="1"/>
    <col min="16128" max="16128" width="17.6640625" style="108" bestFit="1" customWidth="1"/>
    <col min="16129" max="16129" width="7.5546875" style="108" bestFit="1" customWidth="1"/>
    <col min="16130" max="16130" width="42.6640625" style="108" customWidth="1"/>
    <col min="16131" max="16132" width="15.6640625" style="108" customWidth="1"/>
    <col min="16133" max="16384" width="94.109375" style="108"/>
  </cols>
  <sheetData>
    <row r="1" spans="1:7" ht="20.399999999999999" x14ac:dyDescent="0.3">
      <c r="A1" s="597">
        <v>2016</v>
      </c>
      <c r="B1" s="598"/>
      <c r="D1" s="179" t="s">
        <v>442</v>
      </c>
      <c r="E1" s="207"/>
      <c r="F1" s="207"/>
    </row>
    <row r="2" spans="1:7" ht="20.399999999999999" x14ac:dyDescent="0.25">
      <c r="A2" s="597" t="s">
        <v>192</v>
      </c>
      <c r="B2" s="598"/>
      <c r="D2" s="180" t="s">
        <v>328</v>
      </c>
      <c r="E2" s="180" t="s">
        <v>166</v>
      </c>
      <c r="F2" s="180" t="s">
        <v>445</v>
      </c>
      <c r="G2" s="180" t="s">
        <v>446</v>
      </c>
    </row>
    <row r="3" spans="1:7" x14ac:dyDescent="0.3">
      <c r="A3" s="226" t="s">
        <v>193</v>
      </c>
      <c r="B3" s="240" t="s">
        <v>194</v>
      </c>
      <c r="D3" s="204" t="s">
        <v>329</v>
      </c>
      <c r="E3" s="205">
        <f>B12</f>
        <v>8.854241</v>
      </c>
      <c r="F3" s="206">
        <v>10.5</v>
      </c>
    </row>
    <row r="4" spans="1:7" x14ac:dyDescent="0.3">
      <c r="A4" s="226"/>
      <c r="B4" s="240"/>
      <c r="D4" s="218" t="s">
        <v>330</v>
      </c>
      <c r="E4" s="216">
        <f>B6</f>
        <v>11.737727999999999</v>
      </c>
      <c r="F4" s="206">
        <v>13</v>
      </c>
    </row>
    <row r="5" spans="1:7" ht="15" customHeight="1" x14ac:dyDescent="0.3">
      <c r="A5" s="227" t="s">
        <v>197</v>
      </c>
      <c r="B5" s="241">
        <v>10</v>
      </c>
      <c r="D5" s="218" t="s">
        <v>331</v>
      </c>
      <c r="E5" s="216">
        <f>B6</f>
        <v>11.737727999999999</v>
      </c>
      <c r="F5" s="206">
        <v>13</v>
      </c>
    </row>
    <row r="6" spans="1:7" ht="18" x14ac:dyDescent="0.3">
      <c r="A6" s="228" t="s">
        <v>198</v>
      </c>
      <c r="B6" s="242">
        <v>11.737727999999999</v>
      </c>
      <c r="D6" s="183" t="s">
        <v>332</v>
      </c>
      <c r="E6" s="219" t="s">
        <v>444</v>
      </c>
      <c r="F6" s="182">
        <v>91</v>
      </c>
    </row>
    <row r="7" spans="1:7" ht="18" x14ac:dyDescent="0.3">
      <c r="A7" s="227" t="s">
        <v>199</v>
      </c>
      <c r="B7" s="241">
        <v>2</v>
      </c>
      <c r="D7" s="183" t="s">
        <v>333</v>
      </c>
      <c r="E7" s="219" t="s">
        <v>444</v>
      </c>
      <c r="F7" s="182">
        <v>0.05</v>
      </c>
    </row>
    <row r="8" spans="1:7" ht="18" x14ac:dyDescent="0.3">
      <c r="A8" s="228" t="s">
        <v>200</v>
      </c>
      <c r="B8" s="242">
        <v>3.729174</v>
      </c>
      <c r="D8" s="183" t="s">
        <v>334</v>
      </c>
      <c r="E8" s="219" t="s">
        <v>444</v>
      </c>
      <c r="F8" s="182">
        <v>0.2</v>
      </c>
    </row>
    <row r="9" spans="1:7" x14ac:dyDescent="0.3">
      <c r="A9" s="229" t="s">
        <v>201</v>
      </c>
      <c r="B9" s="243">
        <v>3.729174</v>
      </c>
      <c r="D9" s="218" t="s">
        <v>335</v>
      </c>
      <c r="E9" s="216">
        <f>B40</f>
        <v>11.737727999999999</v>
      </c>
      <c r="F9" s="206">
        <v>13</v>
      </c>
    </row>
    <row r="10" spans="1:7" ht="21" customHeight="1" x14ac:dyDescent="0.3">
      <c r="A10" s="228" t="s">
        <v>202</v>
      </c>
      <c r="B10" s="242">
        <v>4.7990190000000004</v>
      </c>
      <c r="D10" s="218" t="s">
        <v>336</v>
      </c>
      <c r="E10" s="216">
        <f>B13</f>
        <v>11.452436000000001</v>
      </c>
      <c r="F10" s="206">
        <v>12.5</v>
      </c>
    </row>
    <row r="11" spans="1:7" ht="34.799999999999997" x14ac:dyDescent="0.3">
      <c r="A11" s="229" t="s">
        <v>203</v>
      </c>
      <c r="B11" s="243">
        <v>4.7990190000000004</v>
      </c>
      <c r="D11" s="183" t="s">
        <v>337</v>
      </c>
      <c r="E11" s="208"/>
      <c r="F11" s="182">
        <v>2.4500000000000002</v>
      </c>
    </row>
    <row r="12" spans="1:7" ht="18" x14ac:dyDescent="0.3">
      <c r="A12" s="228" t="s">
        <v>204</v>
      </c>
      <c r="B12" s="242">
        <v>8.854241</v>
      </c>
      <c r="D12" s="183" t="s">
        <v>338</v>
      </c>
      <c r="E12" s="208"/>
      <c r="F12" s="182">
        <v>2.2999999999999998</v>
      </c>
    </row>
    <row r="13" spans="1:7" ht="18" x14ac:dyDescent="0.3">
      <c r="A13" s="228" t="s">
        <v>205</v>
      </c>
      <c r="B13" s="242">
        <v>11.452436000000001</v>
      </c>
      <c r="D13" s="183" t="s">
        <v>339</v>
      </c>
      <c r="E13" s="208"/>
      <c r="F13" s="182">
        <v>2.4500000000000002</v>
      </c>
    </row>
    <row r="14" spans="1:7" ht="18" x14ac:dyDescent="0.3">
      <c r="A14" s="229" t="s">
        <v>72</v>
      </c>
      <c r="B14" s="242">
        <v>1.59</v>
      </c>
      <c r="D14" s="183" t="s">
        <v>340</v>
      </c>
      <c r="E14" s="208"/>
      <c r="F14" s="182">
        <v>2.2999999999999998</v>
      </c>
    </row>
    <row r="15" spans="1:7" ht="18" x14ac:dyDescent="0.3">
      <c r="A15" s="229" t="s">
        <v>71</v>
      </c>
      <c r="B15" s="242">
        <v>1.34</v>
      </c>
      <c r="D15" s="183" t="s">
        <v>341</v>
      </c>
      <c r="E15" s="208"/>
      <c r="F15" s="182">
        <v>3.15</v>
      </c>
    </row>
    <row r="16" spans="1:7" ht="18" x14ac:dyDescent="0.3">
      <c r="A16" s="227" t="s">
        <v>206</v>
      </c>
      <c r="B16" s="241">
        <v>0.5</v>
      </c>
      <c r="D16" s="183" t="s">
        <v>342</v>
      </c>
      <c r="E16" s="208"/>
      <c r="F16" s="182">
        <v>3.6999999999999997</v>
      </c>
    </row>
    <row r="17" spans="1:6" ht="18" x14ac:dyDescent="0.3">
      <c r="A17" s="227" t="s">
        <v>207</v>
      </c>
      <c r="B17" s="241">
        <v>2.25</v>
      </c>
      <c r="D17" s="183" t="s">
        <v>343</v>
      </c>
      <c r="E17" s="208"/>
      <c r="F17" s="182">
        <v>4</v>
      </c>
    </row>
    <row r="18" spans="1:6" ht="18" x14ac:dyDescent="0.3">
      <c r="A18" s="227" t="s">
        <v>208</v>
      </c>
      <c r="B18" s="241">
        <v>1</v>
      </c>
      <c r="D18" s="183" t="s">
        <v>344</v>
      </c>
      <c r="E18" s="208"/>
      <c r="F18" s="182">
        <v>4</v>
      </c>
    </row>
    <row r="19" spans="1:6" ht="18" x14ac:dyDescent="0.25">
      <c r="A19" s="227" t="s">
        <v>209</v>
      </c>
      <c r="B19" s="241">
        <v>3</v>
      </c>
      <c r="D19" s="183" t="s">
        <v>345</v>
      </c>
      <c r="E19" s="219" t="s">
        <v>444</v>
      </c>
      <c r="F19" s="202" t="s">
        <v>346</v>
      </c>
    </row>
    <row r="20" spans="1:6" ht="18" x14ac:dyDescent="0.3">
      <c r="A20" s="227" t="s">
        <v>210</v>
      </c>
      <c r="B20" s="241">
        <v>5</v>
      </c>
      <c r="D20" s="183" t="s">
        <v>347</v>
      </c>
      <c r="E20" s="208"/>
      <c r="F20" s="182">
        <v>6</v>
      </c>
    </row>
    <row r="21" spans="1:6" ht="18" x14ac:dyDescent="0.3">
      <c r="A21" s="230" t="s">
        <v>211</v>
      </c>
      <c r="B21" s="244">
        <v>16.006919</v>
      </c>
      <c r="D21" s="183" t="s">
        <v>348</v>
      </c>
      <c r="E21" s="208"/>
      <c r="F21" s="182">
        <v>5</v>
      </c>
    </row>
    <row r="22" spans="1:6" ht="18" x14ac:dyDescent="0.3">
      <c r="A22" s="230" t="s">
        <v>212</v>
      </c>
      <c r="B22" s="244">
        <v>11.737727999999999</v>
      </c>
      <c r="D22" s="183" t="s">
        <v>349</v>
      </c>
      <c r="E22" s="219" t="s">
        <v>444</v>
      </c>
      <c r="F22" s="182">
        <v>2</v>
      </c>
    </row>
    <row r="23" spans="1:6" ht="18" x14ac:dyDescent="0.3">
      <c r="A23" s="230" t="s">
        <v>213</v>
      </c>
      <c r="B23" s="244">
        <v>16.006919</v>
      </c>
      <c r="D23" s="218" t="s">
        <v>350</v>
      </c>
      <c r="E23" s="216">
        <f>B8</f>
        <v>3.729174</v>
      </c>
      <c r="F23" s="206">
        <v>4.25</v>
      </c>
    </row>
    <row r="24" spans="1:6" ht="18" x14ac:dyDescent="0.3">
      <c r="A24" s="230" t="s">
        <v>214</v>
      </c>
      <c r="B24" s="244">
        <v>11.737727999999999</v>
      </c>
      <c r="D24" s="218" t="s">
        <v>351</v>
      </c>
      <c r="E24" s="216">
        <f>B10</f>
        <v>4.7990190000000004</v>
      </c>
      <c r="F24" s="206">
        <v>5.25</v>
      </c>
    </row>
    <row r="25" spans="1:6" ht="18" x14ac:dyDescent="0.3">
      <c r="A25" s="230" t="s">
        <v>215</v>
      </c>
      <c r="B25" s="244">
        <v>16.006919</v>
      </c>
      <c r="D25" s="183" t="s">
        <v>352</v>
      </c>
      <c r="E25" s="208"/>
      <c r="F25" s="182">
        <v>18.7</v>
      </c>
    </row>
    <row r="26" spans="1:6" ht="18" x14ac:dyDescent="0.3">
      <c r="A26" s="230" t="s">
        <v>216</v>
      </c>
      <c r="B26" s="244">
        <v>11.737727999999999</v>
      </c>
      <c r="D26" s="183" t="s">
        <v>353</v>
      </c>
      <c r="E26" s="208"/>
      <c r="F26" s="182">
        <v>12.9</v>
      </c>
    </row>
    <row r="27" spans="1:6" ht="18" x14ac:dyDescent="0.3">
      <c r="A27" s="228" t="s">
        <v>217</v>
      </c>
      <c r="B27" s="242">
        <v>57.272368999999998</v>
      </c>
      <c r="D27" s="183" t="s">
        <v>354</v>
      </c>
      <c r="E27" s="208"/>
      <c r="F27" s="182">
        <v>3.5</v>
      </c>
    </row>
    <row r="28" spans="1:6" ht="18" x14ac:dyDescent="0.3">
      <c r="A28" s="228" t="s">
        <v>218</v>
      </c>
      <c r="B28" s="242">
        <v>11.452436000000001</v>
      </c>
      <c r="D28" s="185" t="s">
        <v>355</v>
      </c>
      <c r="E28" s="219" t="s">
        <v>444</v>
      </c>
      <c r="F28" s="186">
        <v>166</v>
      </c>
    </row>
    <row r="29" spans="1:6" x14ac:dyDescent="0.3">
      <c r="A29" s="228" t="s">
        <v>219</v>
      </c>
      <c r="B29" s="242">
        <v>5.3288470000000006</v>
      </c>
      <c r="D29" s="224" t="s">
        <v>356</v>
      </c>
      <c r="E29" s="223" t="s">
        <v>448</v>
      </c>
      <c r="F29" s="206">
        <v>2</v>
      </c>
    </row>
    <row r="30" spans="1:6" ht="18" x14ac:dyDescent="0.3">
      <c r="A30" s="228" t="s">
        <v>220</v>
      </c>
      <c r="B30" s="242">
        <v>5.3288470000000006</v>
      </c>
      <c r="D30" s="183" t="s">
        <v>357</v>
      </c>
      <c r="E30" s="219" t="s">
        <v>444</v>
      </c>
      <c r="F30" s="182">
        <v>5</v>
      </c>
    </row>
    <row r="31" spans="1:6" ht="18" x14ac:dyDescent="0.3">
      <c r="A31" s="228" t="s">
        <v>221</v>
      </c>
      <c r="B31" s="242">
        <v>39.054437</v>
      </c>
      <c r="D31" s="183" t="s">
        <v>358</v>
      </c>
      <c r="E31" s="219" t="s">
        <v>444</v>
      </c>
      <c r="F31" s="182">
        <v>10</v>
      </c>
    </row>
    <row r="32" spans="1:6" ht="18" x14ac:dyDescent="0.3">
      <c r="A32" s="228" t="s">
        <v>222</v>
      </c>
      <c r="B32" s="242">
        <v>28.641279000000001</v>
      </c>
      <c r="D32" s="183" t="s">
        <v>359</v>
      </c>
      <c r="E32" s="219" t="s">
        <v>444</v>
      </c>
      <c r="F32" s="182">
        <v>30</v>
      </c>
    </row>
    <row r="33" spans="1:6" ht="18" x14ac:dyDescent="0.3">
      <c r="A33" s="228" t="s">
        <v>223</v>
      </c>
      <c r="B33" s="242">
        <v>39.054437</v>
      </c>
      <c r="D33" s="183" t="s">
        <v>360</v>
      </c>
      <c r="E33" s="208"/>
      <c r="F33" s="182">
        <v>3</v>
      </c>
    </row>
    <row r="34" spans="1:6" x14ac:dyDescent="0.3">
      <c r="A34" s="228" t="s">
        <v>224</v>
      </c>
      <c r="B34" s="242">
        <v>39.054437</v>
      </c>
      <c r="D34" s="224" t="s">
        <v>361</v>
      </c>
      <c r="E34" s="216">
        <f>B33</f>
        <v>39.054437</v>
      </c>
      <c r="F34" s="206">
        <v>42.5</v>
      </c>
    </row>
    <row r="35" spans="1:6" x14ac:dyDescent="0.3">
      <c r="A35" s="228" t="s">
        <v>225</v>
      </c>
      <c r="B35" s="242">
        <v>28.641279000000001</v>
      </c>
      <c r="D35" s="224" t="s">
        <v>362</v>
      </c>
      <c r="E35" s="216">
        <f>B35</f>
        <v>28.641279000000001</v>
      </c>
      <c r="F35" s="206">
        <v>30</v>
      </c>
    </row>
    <row r="36" spans="1:6" ht="34.799999999999997" x14ac:dyDescent="0.25">
      <c r="A36" s="228" t="s">
        <v>226</v>
      </c>
      <c r="B36" s="242">
        <v>39.054437</v>
      </c>
      <c r="D36" s="221" t="s">
        <v>363</v>
      </c>
      <c r="E36" s="222" t="s">
        <v>447</v>
      </c>
      <c r="F36" s="222" t="s">
        <v>364</v>
      </c>
    </row>
    <row r="37" spans="1:6" ht="23.25" customHeight="1" x14ac:dyDescent="0.3">
      <c r="A37" s="228" t="s">
        <v>227</v>
      </c>
      <c r="B37" s="242">
        <v>39.054437</v>
      </c>
      <c r="D37" s="218" t="s">
        <v>365</v>
      </c>
      <c r="E37" s="216">
        <f>B27</f>
        <v>57.272368999999998</v>
      </c>
      <c r="F37" s="206">
        <v>67.5</v>
      </c>
    </row>
    <row r="38" spans="1:6" ht="23.25" customHeight="1" x14ac:dyDescent="0.3">
      <c r="A38" s="228" t="s">
        <v>228</v>
      </c>
      <c r="B38" s="242">
        <v>28.641279000000001</v>
      </c>
      <c r="D38" s="218" t="s">
        <v>366</v>
      </c>
      <c r="E38" s="216">
        <f>B28</f>
        <v>11.452436000000001</v>
      </c>
      <c r="F38" s="206">
        <v>13</v>
      </c>
    </row>
    <row r="39" spans="1:6" ht="18" x14ac:dyDescent="0.3">
      <c r="A39" s="228" t="s">
        <v>229</v>
      </c>
      <c r="B39" s="242">
        <v>39.054437</v>
      </c>
      <c r="D39" s="189" t="s">
        <v>367</v>
      </c>
      <c r="E39" s="250">
        <v>1</v>
      </c>
      <c r="F39" s="182">
        <v>6.7</v>
      </c>
    </row>
    <row r="40" spans="1:6" ht="18" x14ac:dyDescent="0.3">
      <c r="A40" s="228" t="s">
        <v>230</v>
      </c>
      <c r="B40" s="242">
        <v>11.737727999999999</v>
      </c>
      <c r="D40" s="190" t="s">
        <v>368</v>
      </c>
      <c r="E40" s="250">
        <v>1</v>
      </c>
      <c r="F40" s="182">
        <v>5.65</v>
      </c>
    </row>
    <row r="41" spans="1:6" ht="23.25" customHeight="1" x14ac:dyDescent="0.3">
      <c r="A41" s="228" t="s">
        <v>231</v>
      </c>
      <c r="B41" s="242">
        <v>7.4685370000000004</v>
      </c>
      <c r="D41" s="190" t="s">
        <v>369</v>
      </c>
      <c r="E41" s="250">
        <v>1</v>
      </c>
      <c r="F41" s="182">
        <v>3.25</v>
      </c>
    </row>
    <row r="42" spans="1:6" ht="23.25" customHeight="1" x14ac:dyDescent="0.3">
      <c r="A42" s="228" t="s">
        <v>232</v>
      </c>
      <c r="B42" s="242">
        <v>5.3288470000000006</v>
      </c>
      <c r="D42" s="190" t="s">
        <v>370</v>
      </c>
      <c r="E42" s="250">
        <v>1</v>
      </c>
      <c r="F42" s="182">
        <v>3.15</v>
      </c>
    </row>
    <row r="43" spans="1:6" ht="33.75" customHeight="1" x14ac:dyDescent="0.3">
      <c r="A43" s="230" t="s">
        <v>233</v>
      </c>
      <c r="B43" s="244" t="s">
        <v>234</v>
      </c>
      <c r="D43" s="190" t="s">
        <v>371</v>
      </c>
      <c r="E43" s="210"/>
      <c r="F43" s="182">
        <v>4</v>
      </c>
    </row>
    <row r="44" spans="1:6" ht="18" x14ac:dyDescent="0.3">
      <c r="A44" s="230" t="s">
        <v>235</v>
      </c>
      <c r="B44" s="244" t="s">
        <v>234</v>
      </c>
      <c r="D44" s="190" t="s">
        <v>372</v>
      </c>
      <c r="E44" s="210"/>
      <c r="F44" s="182">
        <v>22.5</v>
      </c>
    </row>
    <row r="45" spans="1:6" ht="18" x14ac:dyDescent="0.3">
      <c r="A45" s="230" t="s">
        <v>236</v>
      </c>
      <c r="B45" s="244">
        <v>6.245857</v>
      </c>
      <c r="D45" s="190" t="s">
        <v>373</v>
      </c>
      <c r="E45" s="210"/>
      <c r="F45" s="182">
        <v>6.75</v>
      </c>
    </row>
    <row r="46" spans="1:6" ht="20.399999999999999" x14ac:dyDescent="0.3">
      <c r="A46" s="230" t="s">
        <v>449</v>
      </c>
      <c r="B46" s="245"/>
      <c r="D46" s="183" t="s">
        <v>374</v>
      </c>
      <c r="E46" s="208"/>
      <c r="F46" s="182">
        <v>110</v>
      </c>
    </row>
    <row r="47" spans="1:6" ht="38.4" x14ac:dyDescent="0.3">
      <c r="A47" s="231" t="s">
        <v>450</v>
      </c>
      <c r="B47" s="246">
        <v>5.2065790000000005</v>
      </c>
      <c r="D47" s="183" t="s">
        <v>375</v>
      </c>
      <c r="E47" s="219" t="s">
        <v>444</v>
      </c>
      <c r="F47" s="182">
        <v>3</v>
      </c>
    </row>
    <row r="48" spans="1:6" ht="37.5" customHeight="1" x14ac:dyDescent="0.3">
      <c r="A48" s="231" t="s">
        <v>238</v>
      </c>
      <c r="B48" s="246">
        <v>6.245857</v>
      </c>
      <c r="D48" s="183" t="s">
        <v>376</v>
      </c>
      <c r="E48" s="219" t="s">
        <v>444</v>
      </c>
      <c r="F48" s="182">
        <v>0</v>
      </c>
    </row>
    <row r="49" spans="1:6" ht="36" x14ac:dyDescent="0.3">
      <c r="A49" s="231" t="s">
        <v>239</v>
      </c>
      <c r="B49" s="246">
        <v>5.2065790000000005</v>
      </c>
      <c r="D49" s="183" t="s">
        <v>377</v>
      </c>
      <c r="E49" s="208"/>
      <c r="F49" s="182">
        <v>22.5</v>
      </c>
    </row>
    <row r="50" spans="1:6" ht="18" x14ac:dyDescent="0.3">
      <c r="A50" s="231" t="s">
        <v>240</v>
      </c>
      <c r="B50" s="246">
        <v>6.245857</v>
      </c>
      <c r="D50" s="183" t="s">
        <v>378</v>
      </c>
      <c r="E50" s="208"/>
      <c r="F50" s="182">
        <v>6.75</v>
      </c>
    </row>
    <row r="51" spans="1:6" ht="18" x14ac:dyDescent="0.3">
      <c r="A51" s="231" t="s">
        <v>241</v>
      </c>
      <c r="B51" s="246">
        <v>5.2065790000000005</v>
      </c>
      <c r="D51" s="218" t="s">
        <v>379</v>
      </c>
      <c r="E51" s="216">
        <f>B15</f>
        <v>1.34</v>
      </c>
      <c r="F51" s="206">
        <v>3.25</v>
      </c>
    </row>
    <row r="52" spans="1:6" ht="36" x14ac:dyDescent="0.3">
      <c r="A52" s="231" t="s">
        <v>242</v>
      </c>
      <c r="B52" s="246">
        <v>5.2065790000000005</v>
      </c>
      <c r="D52" s="218" t="s">
        <v>380</v>
      </c>
      <c r="E52" s="216">
        <f>B14</f>
        <v>1.59</v>
      </c>
      <c r="F52" s="206">
        <v>3.65</v>
      </c>
    </row>
    <row r="53" spans="1:6" ht="36" x14ac:dyDescent="0.3">
      <c r="A53" s="231" t="s">
        <v>243</v>
      </c>
      <c r="B53" s="246">
        <v>6.245857</v>
      </c>
      <c r="D53" s="187" t="s">
        <v>381</v>
      </c>
      <c r="E53" s="219" t="s">
        <v>444</v>
      </c>
      <c r="F53" s="182" t="s">
        <v>382</v>
      </c>
    </row>
    <row r="54" spans="1:6" ht="34.799999999999997" x14ac:dyDescent="0.3">
      <c r="A54" s="597" t="s">
        <v>70</v>
      </c>
      <c r="B54" s="598"/>
      <c r="D54" s="183" t="s">
        <v>383</v>
      </c>
      <c r="E54" s="219" t="s">
        <v>444</v>
      </c>
      <c r="F54" s="182" t="s">
        <v>384</v>
      </c>
    </row>
    <row r="55" spans="1:6" ht="18" x14ac:dyDescent="0.3">
      <c r="A55" s="232" t="s">
        <v>246</v>
      </c>
      <c r="B55" s="247">
        <v>7.4685370000000004</v>
      </c>
      <c r="D55" s="215" t="s">
        <v>385</v>
      </c>
      <c r="E55" s="225">
        <f>B30</f>
        <v>5.3288470000000006</v>
      </c>
      <c r="F55" s="217">
        <v>16</v>
      </c>
    </row>
    <row r="56" spans="1:6" ht="18" x14ac:dyDescent="0.3">
      <c r="A56" s="257" t="s">
        <v>247</v>
      </c>
      <c r="B56" s="241">
        <v>15</v>
      </c>
      <c r="D56" s="215" t="s">
        <v>386</v>
      </c>
      <c r="E56" s="225">
        <f>B29</f>
        <v>5.3288470000000006</v>
      </c>
      <c r="F56" s="217">
        <v>16</v>
      </c>
    </row>
    <row r="57" spans="1:6" ht="18" x14ac:dyDescent="0.3">
      <c r="A57" s="232" t="s">
        <v>248</v>
      </c>
      <c r="B57" s="247">
        <v>5.3288470000000006</v>
      </c>
      <c r="D57" s="183" t="s">
        <v>387</v>
      </c>
      <c r="E57" s="219" t="s">
        <v>444</v>
      </c>
      <c r="F57" s="182">
        <v>0</v>
      </c>
    </row>
    <row r="58" spans="1:6" ht="20.399999999999999" x14ac:dyDescent="0.3">
      <c r="A58" s="232" t="s">
        <v>451</v>
      </c>
      <c r="B58" s="248">
        <v>3.1993460000000002</v>
      </c>
      <c r="D58" s="183" t="s">
        <v>388</v>
      </c>
      <c r="E58" s="219" t="s">
        <v>444</v>
      </c>
      <c r="F58" s="191">
        <v>2.5000000000000001E-2</v>
      </c>
    </row>
    <row r="59" spans="1:6" ht="20.399999999999999" x14ac:dyDescent="0.3">
      <c r="A59" s="261" t="s">
        <v>459</v>
      </c>
      <c r="B59" s="242">
        <v>60.920031000000002</v>
      </c>
      <c r="D59" s="183" t="s">
        <v>389</v>
      </c>
      <c r="E59" s="219" t="s">
        <v>444</v>
      </c>
      <c r="F59" s="182">
        <v>0.5</v>
      </c>
    </row>
    <row r="60" spans="1:6" ht="18" x14ac:dyDescent="0.3">
      <c r="A60" s="261" t="s">
        <v>251</v>
      </c>
      <c r="B60" s="242">
        <v>35.661499999999997</v>
      </c>
      <c r="D60" s="183" t="s">
        <v>390</v>
      </c>
      <c r="E60" s="219" t="s">
        <v>444</v>
      </c>
      <c r="F60" s="182">
        <v>1</v>
      </c>
    </row>
    <row r="61" spans="1:6" ht="20.399999999999999" x14ac:dyDescent="0.3">
      <c r="A61" s="261" t="s">
        <v>460</v>
      </c>
      <c r="B61" s="242">
        <v>60.920031000000002</v>
      </c>
      <c r="D61" s="183" t="s">
        <v>391</v>
      </c>
      <c r="E61" s="219" t="s">
        <v>444</v>
      </c>
      <c r="F61" s="182">
        <v>2.25</v>
      </c>
    </row>
    <row r="62" spans="1:6" ht="20.399999999999999" x14ac:dyDescent="0.3">
      <c r="A62" s="261" t="s">
        <v>461</v>
      </c>
      <c r="B62" s="242">
        <v>60.920031000000002</v>
      </c>
      <c r="D62" s="218" t="s">
        <v>392</v>
      </c>
      <c r="E62" s="216">
        <f>B42</f>
        <v>5.3288470000000006</v>
      </c>
      <c r="F62" s="206">
        <v>5.65</v>
      </c>
    </row>
    <row r="63" spans="1:6" x14ac:dyDescent="0.3">
      <c r="A63" s="261" t="s">
        <v>254</v>
      </c>
      <c r="B63" s="242">
        <v>35.661499999999997</v>
      </c>
      <c r="D63" s="218" t="s">
        <v>393</v>
      </c>
      <c r="E63" s="216">
        <f>B41</f>
        <v>7.4685370000000004</v>
      </c>
      <c r="F63" s="206">
        <v>7.7</v>
      </c>
    </row>
    <row r="64" spans="1:6" ht="20.399999999999999" x14ac:dyDescent="0.3">
      <c r="A64" s="261" t="s">
        <v>462</v>
      </c>
      <c r="B64" s="242">
        <v>60.920031000000002</v>
      </c>
      <c r="D64" s="183" t="s">
        <v>394</v>
      </c>
      <c r="E64" s="219" t="s">
        <v>444</v>
      </c>
      <c r="F64" s="182">
        <v>8</v>
      </c>
    </row>
    <row r="65" spans="1:6" ht="20.399999999999999" x14ac:dyDescent="0.3">
      <c r="A65" s="261" t="s">
        <v>463</v>
      </c>
      <c r="B65" s="242">
        <v>60.920031000000002</v>
      </c>
      <c r="D65" s="183" t="s">
        <v>395</v>
      </c>
      <c r="E65" s="219" t="s">
        <v>444</v>
      </c>
      <c r="F65" s="182">
        <v>3</v>
      </c>
    </row>
    <row r="66" spans="1:6" ht="18" x14ac:dyDescent="0.3">
      <c r="A66" s="261" t="s">
        <v>257</v>
      </c>
      <c r="B66" s="242">
        <v>35.661499999999997</v>
      </c>
      <c r="D66" s="192" t="s">
        <v>396</v>
      </c>
      <c r="E66" s="212"/>
      <c r="F66" s="193"/>
    </row>
    <row r="67" spans="1:6" ht="20.399999999999999" x14ac:dyDescent="0.3">
      <c r="A67" s="261" t="s">
        <v>464</v>
      </c>
      <c r="B67" s="242">
        <v>60.920031000000002</v>
      </c>
      <c r="C67" s="258"/>
      <c r="D67" s="190" t="s">
        <v>397</v>
      </c>
      <c r="E67" s="210"/>
      <c r="F67" s="194">
        <v>25</v>
      </c>
    </row>
    <row r="68" spans="1:6" ht="38.4" x14ac:dyDescent="0.3">
      <c r="A68" s="233" t="s">
        <v>452</v>
      </c>
      <c r="B68" s="249">
        <v>52.626185</v>
      </c>
      <c r="D68" s="181" t="s">
        <v>398</v>
      </c>
      <c r="E68" s="213"/>
      <c r="F68" s="195">
        <v>12.5</v>
      </c>
    </row>
    <row r="69" spans="1:6" ht="18" x14ac:dyDescent="0.3">
      <c r="A69" s="256" t="s">
        <v>260</v>
      </c>
      <c r="B69" s="242">
        <v>57.272368999999998</v>
      </c>
      <c r="D69" s="181" t="s">
        <v>399</v>
      </c>
      <c r="E69" s="213"/>
      <c r="F69" s="195">
        <v>23</v>
      </c>
    </row>
    <row r="70" spans="1:6" ht="18" x14ac:dyDescent="0.3">
      <c r="A70" s="257" t="s">
        <v>261</v>
      </c>
      <c r="B70" s="241">
        <v>15</v>
      </c>
      <c r="D70" s="181" t="s">
        <v>400</v>
      </c>
      <c r="E70" s="213"/>
      <c r="F70" s="195">
        <v>11.5</v>
      </c>
    </row>
    <row r="71" spans="1:6" ht="20.399999999999999" x14ac:dyDescent="0.3">
      <c r="A71" s="232" t="s">
        <v>453</v>
      </c>
      <c r="B71" s="247">
        <v>3.1993460000000002</v>
      </c>
      <c r="D71" s="183" t="s">
        <v>401</v>
      </c>
      <c r="E71" s="208"/>
      <c r="F71" s="195">
        <v>11.5</v>
      </c>
    </row>
    <row r="72" spans="1:6" ht="20.399999999999999" x14ac:dyDescent="0.3">
      <c r="A72" s="256" t="s">
        <v>458</v>
      </c>
      <c r="B72" s="262">
        <v>15.619737000000001</v>
      </c>
      <c r="D72" s="190" t="s">
        <v>402</v>
      </c>
      <c r="E72" s="210"/>
      <c r="F72" s="196">
        <v>23</v>
      </c>
    </row>
    <row r="73" spans="1:6" ht="32.25" customHeight="1" x14ac:dyDescent="0.3">
      <c r="A73" s="261" t="s">
        <v>457</v>
      </c>
      <c r="B73" s="242">
        <v>60.920031000000002</v>
      </c>
      <c r="D73" s="181" t="s">
        <v>403</v>
      </c>
      <c r="E73" s="213"/>
      <c r="F73" s="195">
        <v>11.5</v>
      </c>
    </row>
    <row r="74" spans="1:6" ht="18" x14ac:dyDescent="0.3">
      <c r="A74" s="261" t="s">
        <v>265</v>
      </c>
      <c r="B74" s="242">
        <v>35.661499999999997</v>
      </c>
      <c r="D74" s="190" t="s">
        <v>404</v>
      </c>
      <c r="E74" s="210"/>
      <c r="F74" s="196">
        <v>16.649999999999999</v>
      </c>
    </row>
    <row r="75" spans="1:6" ht="20.399999999999999" x14ac:dyDescent="0.3">
      <c r="A75" s="261" t="s">
        <v>465</v>
      </c>
      <c r="B75" s="242">
        <v>60.920031000000002</v>
      </c>
      <c r="D75" s="181" t="s">
        <v>405</v>
      </c>
      <c r="E75" s="213"/>
      <c r="F75" s="195">
        <v>11.5</v>
      </c>
    </row>
    <row r="76" spans="1:6" ht="20.399999999999999" x14ac:dyDescent="0.3">
      <c r="A76" s="261" t="s">
        <v>466</v>
      </c>
      <c r="B76" s="242">
        <v>60.920031000000002</v>
      </c>
      <c r="D76" s="183" t="s">
        <v>406</v>
      </c>
      <c r="E76" s="208"/>
      <c r="F76" s="195">
        <v>11.5</v>
      </c>
    </row>
    <row r="77" spans="1:6" ht="18" x14ac:dyDescent="0.3">
      <c r="A77" s="261" t="s">
        <v>268</v>
      </c>
      <c r="B77" s="242">
        <v>35.661499999999997</v>
      </c>
      <c r="D77" s="183" t="s">
        <v>407</v>
      </c>
      <c r="E77" s="208"/>
      <c r="F77" s="195">
        <v>3</v>
      </c>
    </row>
    <row r="78" spans="1:6" ht="20.399999999999999" x14ac:dyDescent="0.25">
      <c r="A78" s="261" t="s">
        <v>467</v>
      </c>
      <c r="B78" s="242">
        <v>60.920031000000002</v>
      </c>
      <c r="D78" s="197" t="s">
        <v>408</v>
      </c>
      <c r="E78" s="198"/>
      <c r="F78" s="180">
        <v>2016</v>
      </c>
    </row>
    <row r="79" spans="1:6" ht="20.399999999999999" x14ac:dyDescent="0.3">
      <c r="A79" s="261" t="s">
        <v>468</v>
      </c>
      <c r="B79" s="242">
        <v>60.920031000000002</v>
      </c>
      <c r="D79" s="185" t="s">
        <v>455</v>
      </c>
      <c r="E79" s="219" t="s">
        <v>444</v>
      </c>
      <c r="F79" s="182">
        <v>15</v>
      </c>
    </row>
    <row r="80" spans="1:6" ht="34.799999999999997" x14ac:dyDescent="0.3">
      <c r="A80" s="261" t="s">
        <v>271</v>
      </c>
      <c r="B80" s="242">
        <v>35.661499999999997</v>
      </c>
      <c r="D80" s="183" t="s">
        <v>409</v>
      </c>
      <c r="E80" s="219" t="s">
        <v>444</v>
      </c>
      <c r="F80" s="199">
        <v>0.75</v>
      </c>
    </row>
    <row r="81" spans="1:16" ht="27" customHeight="1" x14ac:dyDescent="0.3">
      <c r="A81" s="261" t="s">
        <v>469</v>
      </c>
      <c r="B81" s="242">
        <v>60.920031000000002</v>
      </c>
      <c r="D81" s="183" t="s">
        <v>410</v>
      </c>
      <c r="E81" s="219" t="s">
        <v>444</v>
      </c>
      <c r="F81" s="199">
        <v>0.1</v>
      </c>
    </row>
    <row r="82" spans="1:16" ht="18" x14ac:dyDescent="0.3">
      <c r="A82" s="257" t="s">
        <v>273</v>
      </c>
      <c r="B82" s="259">
        <v>15</v>
      </c>
      <c r="D82" s="187" t="s">
        <v>411</v>
      </c>
      <c r="E82" s="219" t="s">
        <v>444</v>
      </c>
      <c r="F82" s="220">
        <v>10</v>
      </c>
    </row>
    <row r="83" spans="1:16" s="177" customFormat="1" ht="37.799999999999997" x14ac:dyDescent="0.3">
      <c r="A83" s="256" t="s">
        <v>456</v>
      </c>
      <c r="B83" s="242">
        <v>52.626185</v>
      </c>
      <c r="C83" s="108"/>
      <c r="D83" s="183" t="s">
        <v>412</v>
      </c>
      <c r="E83" s="219" t="s">
        <v>444</v>
      </c>
      <c r="F83" s="191">
        <v>7.4999999999999997E-3</v>
      </c>
      <c r="G83" s="108"/>
      <c r="H83" s="108"/>
      <c r="I83" s="108"/>
      <c r="J83" s="108"/>
      <c r="K83" s="108"/>
      <c r="L83" s="108"/>
      <c r="M83" s="108"/>
      <c r="N83" s="108"/>
      <c r="O83" s="108"/>
      <c r="P83" s="108"/>
    </row>
    <row r="84" spans="1:16" s="177" customFormat="1" ht="18" x14ac:dyDescent="0.3">
      <c r="A84" s="257" t="s">
        <v>275</v>
      </c>
      <c r="B84" s="241">
        <v>20</v>
      </c>
      <c r="C84" s="108"/>
      <c r="D84" s="187" t="s">
        <v>413</v>
      </c>
      <c r="E84" s="209"/>
      <c r="F84" s="200">
        <v>2</v>
      </c>
      <c r="G84" s="108"/>
      <c r="H84" s="108"/>
      <c r="I84" s="108"/>
      <c r="J84" s="108"/>
      <c r="K84" s="108"/>
      <c r="L84" s="108"/>
      <c r="M84" s="108"/>
      <c r="N84" s="108"/>
      <c r="O84" s="108"/>
      <c r="P84" s="108"/>
    </row>
    <row r="85" spans="1:16" s="177" customFormat="1" ht="18" x14ac:dyDescent="0.3">
      <c r="A85" s="256" t="s">
        <v>276</v>
      </c>
      <c r="B85" s="242">
        <v>57.272368999999998</v>
      </c>
      <c r="C85" s="108"/>
      <c r="D85" s="187" t="s">
        <v>414</v>
      </c>
      <c r="E85" s="209"/>
      <c r="F85" s="200">
        <v>2</v>
      </c>
      <c r="G85" s="108"/>
      <c r="H85" s="108"/>
      <c r="I85" s="108"/>
      <c r="J85" s="108"/>
      <c r="K85" s="108"/>
      <c r="L85" s="108"/>
      <c r="M85" s="108"/>
      <c r="N85" s="108"/>
      <c r="O85" s="108"/>
      <c r="P85" s="108"/>
    </row>
    <row r="86" spans="1:16" s="177" customFormat="1" ht="18" x14ac:dyDescent="0.3">
      <c r="A86" s="232" t="s">
        <v>277</v>
      </c>
      <c r="B86" s="247" t="s">
        <v>234</v>
      </c>
      <c r="C86" s="108"/>
      <c r="D86" s="187" t="s">
        <v>415</v>
      </c>
      <c r="E86" s="209"/>
      <c r="F86" s="182">
        <v>6.75</v>
      </c>
      <c r="G86" s="108"/>
      <c r="H86" s="108"/>
      <c r="I86" s="108"/>
      <c r="J86" s="108"/>
      <c r="K86" s="108"/>
      <c r="L86" s="108"/>
      <c r="M86" s="108"/>
      <c r="N86" s="108"/>
      <c r="O86" s="108"/>
      <c r="P86" s="108"/>
    </row>
    <row r="87" spans="1:16" s="177" customFormat="1" ht="20.399999999999999" x14ac:dyDescent="0.3">
      <c r="A87" s="597" t="s">
        <v>283</v>
      </c>
      <c r="B87" s="598"/>
      <c r="C87" s="108"/>
      <c r="D87" s="187" t="s">
        <v>416</v>
      </c>
      <c r="E87" s="209"/>
      <c r="F87" s="182">
        <v>22.5</v>
      </c>
      <c r="G87" s="108"/>
      <c r="H87" s="108"/>
      <c r="I87" s="108"/>
      <c r="J87" s="108"/>
      <c r="K87" s="108"/>
      <c r="L87" s="108"/>
      <c r="M87" s="108"/>
      <c r="N87" s="108"/>
      <c r="O87" s="108"/>
      <c r="P87" s="108"/>
    </row>
    <row r="88" spans="1:16" s="177" customFormat="1" ht="18" x14ac:dyDescent="0.3">
      <c r="A88" s="234" t="s">
        <v>284</v>
      </c>
      <c r="B88" s="250">
        <v>1</v>
      </c>
      <c r="C88" s="108"/>
      <c r="D88" s="183" t="s">
        <v>417</v>
      </c>
      <c r="E88" s="219" t="s">
        <v>444</v>
      </c>
      <c r="F88" s="182">
        <v>15</v>
      </c>
      <c r="G88" s="108"/>
      <c r="H88" s="108"/>
      <c r="I88" s="108"/>
      <c r="J88" s="108"/>
      <c r="K88" s="108"/>
      <c r="L88" s="108"/>
      <c r="M88" s="108"/>
      <c r="N88" s="108"/>
      <c r="O88" s="108"/>
      <c r="P88" s="108"/>
    </row>
    <row r="89" spans="1:16" s="177" customFormat="1" ht="22.5" customHeight="1" x14ac:dyDescent="0.3">
      <c r="A89" s="234" t="s">
        <v>285</v>
      </c>
      <c r="B89" s="250">
        <v>1</v>
      </c>
      <c r="C89" s="108"/>
      <c r="D89" s="185" t="s">
        <v>355</v>
      </c>
      <c r="E89" s="211"/>
      <c r="F89" s="201">
        <v>139</v>
      </c>
      <c r="G89" s="108"/>
      <c r="H89" s="108"/>
      <c r="I89" s="108"/>
      <c r="J89" s="108"/>
      <c r="K89" s="108"/>
      <c r="L89" s="108"/>
      <c r="M89" s="108"/>
      <c r="N89" s="108"/>
      <c r="O89" s="108"/>
      <c r="P89" s="108"/>
    </row>
    <row r="90" spans="1:16" s="177" customFormat="1" ht="18.75" customHeight="1" x14ac:dyDescent="0.25">
      <c r="A90" s="234" t="s">
        <v>286</v>
      </c>
      <c r="B90" s="250">
        <v>1</v>
      </c>
      <c r="C90" s="108"/>
      <c r="D90" s="183" t="s">
        <v>418</v>
      </c>
      <c r="E90" s="208"/>
      <c r="F90" s="202" t="s">
        <v>419</v>
      </c>
      <c r="G90" s="108"/>
      <c r="H90" s="108"/>
      <c r="I90" s="108"/>
      <c r="J90" s="108"/>
      <c r="K90" s="108"/>
      <c r="L90" s="108"/>
      <c r="M90" s="108"/>
      <c r="N90" s="108"/>
      <c r="O90" s="108"/>
      <c r="P90" s="108"/>
    </row>
    <row r="91" spans="1:16" s="177" customFormat="1" ht="18.75" customHeight="1" x14ac:dyDescent="0.25">
      <c r="A91" s="234" t="s">
        <v>287</v>
      </c>
      <c r="B91" s="250">
        <v>1</v>
      </c>
      <c r="C91" s="108"/>
      <c r="D91" s="187" t="s">
        <v>420</v>
      </c>
      <c r="E91" s="209"/>
      <c r="F91" s="202" t="s">
        <v>419</v>
      </c>
      <c r="G91" s="108"/>
      <c r="H91" s="108"/>
      <c r="I91" s="108"/>
      <c r="J91" s="108"/>
      <c r="K91" s="108"/>
      <c r="L91" s="108"/>
      <c r="M91" s="108"/>
      <c r="N91" s="108"/>
      <c r="O91" s="108"/>
      <c r="P91" s="108"/>
    </row>
    <row r="92" spans="1:16" s="177" customFormat="1" ht="18" x14ac:dyDescent="0.3">
      <c r="A92" s="234" t="s">
        <v>288</v>
      </c>
      <c r="B92" s="250">
        <v>1</v>
      </c>
      <c r="C92" s="108"/>
      <c r="D92" s="183" t="s">
        <v>421</v>
      </c>
      <c r="E92" s="208"/>
      <c r="F92" s="182">
        <v>13</v>
      </c>
      <c r="G92" s="108"/>
      <c r="H92" s="108"/>
      <c r="I92" s="108"/>
      <c r="J92" s="108"/>
      <c r="K92" s="108"/>
      <c r="L92" s="108"/>
      <c r="M92" s="108"/>
      <c r="N92" s="108"/>
      <c r="O92" s="108"/>
      <c r="P92" s="108"/>
    </row>
    <row r="93" spans="1:16" s="177" customFormat="1" ht="18" x14ac:dyDescent="0.25">
      <c r="A93" s="234" t="s">
        <v>289</v>
      </c>
      <c r="B93" s="250">
        <v>1</v>
      </c>
      <c r="C93" s="108"/>
      <c r="D93" s="221" t="s">
        <v>422</v>
      </c>
      <c r="E93" s="260">
        <f>B74</f>
        <v>35.661499999999997</v>
      </c>
      <c r="F93" s="222" t="s">
        <v>423</v>
      </c>
      <c r="G93" s="108"/>
      <c r="H93" s="108"/>
      <c r="I93" s="108"/>
      <c r="J93" s="108"/>
      <c r="K93" s="108"/>
      <c r="L93" s="108"/>
      <c r="M93" s="108"/>
      <c r="N93" s="108"/>
      <c r="O93" s="108"/>
      <c r="P93" s="108"/>
    </row>
    <row r="94" spans="1:16" s="177" customFormat="1" ht="18" x14ac:dyDescent="0.25">
      <c r="A94" s="234" t="s">
        <v>290</v>
      </c>
      <c r="B94" s="250">
        <v>1</v>
      </c>
      <c r="C94" s="108"/>
      <c r="D94" s="221" t="s">
        <v>424</v>
      </c>
      <c r="E94" s="260">
        <f>B73</f>
        <v>60.920031000000002</v>
      </c>
      <c r="F94" s="222" t="s">
        <v>425</v>
      </c>
      <c r="G94" s="108"/>
      <c r="H94" s="108"/>
      <c r="I94" s="108"/>
      <c r="J94" s="108"/>
      <c r="K94" s="108"/>
      <c r="L94" s="108"/>
      <c r="M94" s="108"/>
      <c r="N94" s="108"/>
      <c r="O94" s="108"/>
      <c r="P94" s="108"/>
    </row>
    <row r="95" spans="1:16" s="177" customFormat="1" ht="18" x14ac:dyDescent="0.25">
      <c r="A95" s="263" t="s">
        <v>291</v>
      </c>
      <c r="B95" s="264">
        <v>1</v>
      </c>
      <c r="C95" s="108"/>
      <c r="D95" s="187" t="s">
        <v>426</v>
      </c>
      <c r="E95" s="209"/>
      <c r="F95" s="188" t="s">
        <v>427</v>
      </c>
      <c r="G95" s="108"/>
      <c r="H95" s="108"/>
      <c r="I95" s="108"/>
      <c r="J95" s="108"/>
      <c r="K95" s="108"/>
      <c r="L95" s="108"/>
      <c r="M95" s="108"/>
      <c r="N95" s="108"/>
      <c r="O95" s="108"/>
      <c r="P95" s="108"/>
    </row>
    <row r="96" spans="1:16" s="177" customFormat="1" x14ac:dyDescent="0.3">
      <c r="A96" s="263" t="s">
        <v>292</v>
      </c>
      <c r="B96" s="264">
        <v>1</v>
      </c>
      <c r="C96" s="108"/>
      <c r="D96" s="218" t="s">
        <v>454</v>
      </c>
      <c r="E96" s="216">
        <f>B85</f>
        <v>57.272368999999998</v>
      </c>
      <c r="F96" s="255">
        <v>67.5</v>
      </c>
      <c r="G96" s="108"/>
      <c r="H96" s="108"/>
      <c r="I96" s="108"/>
      <c r="J96" s="108"/>
      <c r="K96" s="108"/>
      <c r="L96" s="108"/>
      <c r="M96" s="108"/>
      <c r="N96" s="108"/>
      <c r="O96" s="108"/>
      <c r="P96" s="108"/>
    </row>
    <row r="97" spans="1:16" s="177" customFormat="1" ht="20.399999999999999" x14ac:dyDescent="0.3">
      <c r="A97" s="263" t="s">
        <v>470</v>
      </c>
      <c r="B97" s="264">
        <v>1</v>
      </c>
      <c r="C97" s="108"/>
      <c r="D97" s="218" t="s">
        <v>386</v>
      </c>
      <c r="E97" s="225">
        <f>B72</f>
        <v>15.619737000000001</v>
      </c>
      <c r="F97" s="206">
        <v>16</v>
      </c>
      <c r="G97" s="108"/>
      <c r="H97" s="108"/>
      <c r="I97" s="108"/>
      <c r="J97" s="108"/>
      <c r="K97" s="108"/>
      <c r="L97" s="108"/>
      <c r="M97" s="108"/>
      <c r="N97" s="108"/>
      <c r="O97" s="108"/>
      <c r="P97" s="108"/>
    </row>
    <row r="98" spans="1:16" s="177" customFormat="1" ht="20.399999999999999" x14ac:dyDescent="0.3">
      <c r="A98" s="263" t="s">
        <v>471</v>
      </c>
      <c r="B98" s="264">
        <v>1</v>
      </c>
      <c r="C98" s="108"/>
      <c r="D98" s="183" t="s">
        <v>443</v>
      </c>
      <c r="E98" s="211"/>
      <c r="F98" s="182">
        <v>3.25</v>
      </c>
      <c r="G98" s="108"/>
      <c r="H98" s="108"/>
      <c r="I98" s="108"/>
      <c r="J98" s="108"/>
      <c r="K98" s="108"/>
      <c r="L98" s="108"/>
      <c r="M98" s="108"/>
      <c r="N98" s="108"/>
      <c r="O98" s="108"/>
      <c r="P98" s="108"/>
    </row>
    <row r="99" spans="1:16" s="177" customFormat="1" ht="20.399999999999999" x14ac:dyDescent="0.3">
      <c r="A99" s="265" t="s">
        <v>472</v>
      </c>
      <c r="B99" s="264">
        <v>1</v>
      </c>
      <c r="C99" s="108"/>
      <c r="D99" s="187" t="s">
        <v>428</v>
      </c>
      <c r="E99" s="214"/>
      <c r="F99" s="182">
        <v>3.65</v>
      </c>
      <c r="G99" s="108"/>
      <c r="H99" s="108"/>
      <c r="I99" s="108"/>
      <c r="J99" s="108"/>
      <c r="K99" s="108"/>
      <c r="L99" s="108"/>
      <c r="M99" s="108"/>
      <c r="N99" s="108"/>
      <c r="O99" s="108"/>
      <c r="P99" s="108"/>
    </row>
    <row r="100" spans="1:16" s="177" customFormat="1" ht="20.399999999999999" x14ac:dyDescent="0.3">
      <c r="A100" s="265" t="s">
        <v>473</v>
      </c>
      <c r="B100" s="264">
        <v>1</v>
      </c>
      <c r="C100" s="108"/>
      <c r="D100" s="183" t="s">
        <v>429</v>
      </c>
      <c r="E100" s="208"/>
      <c r="F100" s="182">
        <v>40</v>
      </c>
      <c r="G100" s="108"/>
      <c r="H100" s="108"/>
      <c r="I100" s="108"/>
      <c r="J100" s="108"/>
      <c r="K100" s="108"/>
      <c r="L100" s="108"/>
      <c r="M100" s="108"/>
      <c r="N100" s="108"/>
      <c r="O100" s="108"/>
      <c r="P100" s="108"/>
    </row>
    <row r="101" spans="1:16" s="177" customFormat="1" ht="20.399999999999999" x14ac:dyDescent="0.3">
      <c r="A101" s="265" t="s">
        <v>474</v>
      </c>
      <c r="B101" s="264">
        <v>1</v>
      </c>
      <c r="C101" s="108"/>
      <c r="D101" s="184" t="s">
        <v>430</v>
      </c>
      <c r="E101" s="219" t="s">
        <v>444</v>
      </c>
      <c r="F101" s="182">
        <v>20</v>
      </c>
      <c r="G101" s="108"/>
      <c r="H101" s="108"/>
      <c r="I101" s="108"/>
      <c r="J101" s="108"/>
      <c r="K101" s="108"/>
      <c r="L101" s="108"/>
      <c r="M101" s="108"/>
      <c r="N101" s="108"/>
      <c r="O101" s="108"/>
      <c r="P101" s="108"/>
    </row>
    <row r="102" spans="1:16" s="177" customFormat="1" ht="20.399999999999999" x14ac:dyDescent="0.3">
      <c r="A102" s="265" t="s">
        <v>475</v>
      </c>
      <c r="B102" s="264">
        <v>1</v>
      </c>
      <c r="C102" s="108"/>
      <c r="D102" s="183" t="s">
        <v>431</v>
      </c>
      <c r="E102" s="219" t="s">
        <v>444</v>
      </c>
      <c r="F102" s="182">
        <v>125</v>
      </c>
      <c r="G102" s="108"/>
      <c r="H102" s="108"/>
      <c r="I102" s="108"/>
      <c r="J102" s="108"/>
      <c r="K102" s="108"/>
      <c r="L102" s="108"/>
      <c r="M102" s="108"/>
      <c r="N102" s="108"/>
      <c r="O102" s="108"/>
      <c r="P102" s="108"/>
    </row>
    <row r="103" spans="1:16" s="177" customFormat="1" ht="20.399999999999999" x14ac:dyDescent="0.3">
      <c r="A103" s="265" t="s">
        <v>476</v>
      </c>
      <c r="B103" s="264">
        <v>1</v>
      </c>
      <c r="C103" s="108"/>
      <c r="D103" s="183" t="s">
        <v>432</v>
      </c>
      <c r="E103" s="219" t="s">
        <v>444</v>
      </c>
      <c r="F103" s="182">
        <v>20</v>
      </c>
      <c r="G103" s="108"/>
      <c r="H103" s="108"/>
      <c r="I103" s="108"/>
      <c r="J103" s="108"/>
      <c r="K103" s="108"/>
      <c r="L103" s="108"/>
      <c r="M103" s="108"/>
      <c r="N103" s="108"/>
      <c r="O103" s="108"/>
      <c r="P103" s="108"/>
    </row>
    <row r="104" spans="1:16" s="177" customFormat="1" ht="20.399999999999999" x14ac:dyDescent="0.3">
      <c r="A104" s="265" t="s">
        <v>477</v>
      </c>
      <c r="B104" s="264">
        <v>1</v>
      </c>
      <c r="C104" s="108"/>
      <c r="D104" s="218" t="s">
        <v>433</v>
      </c>
      <c r="E104" s="216">
        <f>B83</f>
        <v>52.626185</v>
      </c>
      <c r="F104" s="206">
        <v>110</v>
      </c>
      <c r="G104" s="108"/>
      <c r="H104" s="108"/>
      <c r="I104" s="108"/>
      <c r="J104" s="108"/>
      <c r="K104" s="108"/>
      <c r="L104" s="108"/>
      <c r="M104" s="108"/>
      <c r="N104" s="108"/>
      <c r="O104" s="108"/>
      <c r="P104" s="108"/>
    </row>
    <row r="105" spans="1:16" s="177" customFormat="1" ht="20.399999999999999" x14ac:dyDescent="0.3">
      <c r="A105" s="265" t="s">
        <v>478</v>
      </c>
      <c r="B105" s="264">
        <v>1</v>
      </c>
      <c r="C105" s="108"/>
      <c r="D105" s="203" t="s">
        <v>434</v>
      </c>
      <c r="E105" s="208"/>
      <c r="F105" s="182"/>
      <c r="G105" s="108"/>
      <c r="H105" s="108"/>
      <c r="I105" s="108"/>
      <c r="J105" s="108"/>
      <c r="K105" s="108"/>
      <c r="L105" s="108"/>
      <c r="M105" s="108"/>
      <c r="N105" s="108"/>
      <c r="O105" s="108"/>
      <c r="P105" s="108"/>
    </row>
    <row r="106" spans="1:16" s="177" customFormat="1" ht="20.399999999999999" x14ac:dyDescent="0.3">
      <c r="A106" s="265" t="s">
        <v>479</v>
      </c>
      <c r="B106" s="264">
        <v>1</v>
      </c>
      <c r="C106" s="108"/>
      <c r="D106" s="183" t="s">
        <v>435</v>
      </c>
      <c r="E106" s="208"/>
      <c r="F106" s="182">
        <v>0</v>
      </c>
      <c r="G106" s="108"/>
      <c r="H106" s="108"/>
      <c r="I106" s="108"/>
      <c r="J106" s="108"/>
      <c r="K106" s="108"/>
      <c r="L106" s="108"/>
      <c r="M106" s="108"/>
      <c r="N106" s="108"/>
      <c r="O106" s="108"/>
      <c r="P106" s="108"/>
    </row>
    <row r="107" spans="1:16" s="177" customFormat="1" ht="20.399999999999999" x14ac:dyDescent="0.3">
      <c r="A107" s="265" t="s">
        <v>480</v>
      </c>
      <c r="B107" s="264">
        <v>1</v>
      </c>
      <c r="C107" s="108"/>
      <c r="D107" s="183" t="s">
        <v>436</v>
      </c>
      <c r="E107" s="208"/>
      <c r="F107" s="182">
        <v>27.5</v>
      </c>
      <c r="G107" s="108"/>
      <c r="H107" s="108"/>
      <c r="I107" s="108"/>
      <c r="J107" s="108"/>
      <c r="K107" s="108"/>
      <c r="L107" s="108"/>
      <c r="M107" s="108"/>
      <c r="N107" s="108"/>
      <c r="O107" s="108"/>
      <c r="P107" s="108"/>
    </row>
    <row r="108" spans="1:16" s="177" customFormat="1" ht="20.399999999999999" x14ac:dyDescent="0.3">
      <c r="A108" s="265" t="s">
        <v>481</v>
      </c>
      <c r="B108" s="264">
        <v>1</v>
      </c>
      <c r="C108" s="108"/>
      <c r="D108" s="183" t="s">
        <v>437</v>
      </c>
      <c r="E108" s="208"/>
      <c r="F108" s="182">
        <v>39</v>
      </c>
      <c r="G108" s="108"/>
      <c r="H108" s="108"/>
      <c r="I108" s="108"/>
      <c r="J108" s="108"/>
      <c r="K108" s="108"/>
      <c r="L108" s="108"/>
      <c r="M108" s="108"/>
      <c r="N108" s="108"/>
      <c r="O108" s="108"/>
      <c r="P108" s="108"/>
    </row>
    <row r="109" spans="1:16" s="177" customFormat="1" ht="20.399999999999999" x14ac:dyDescent="0.3">
      <c r="A109" s="265" t="s">
        <v>482</v>
      </c>
      <c r="B109" s="264">
        <v>1</v>
      </c>
      <c r="C109" s="108"/>
      <c r="D109" s="183" t="s">
        <v>438</v>
      </c>
      <c r="E109" s="208"/>
      <c r="F109" s="182">
        <v>1.9000000000000001</v>
      </c>
      <c r="G109" s="108"/>
      <c r="H109" s="108"/>
      <c r="I109" s="108"/>
      <c r="J109" s="108"/>
      <c r="K109" s="108"/>
      <c r="L109" s="108"/>
      <c r="M109" s="108"/>
      <c r="N109" s="108"/>
      <c r="O109" s="108"/>
      <c r="P109" s="108"/>
    </row>
    <row r="110" spans="1:16" s="177" customFormat="1" ht="20.399999999999999" x14ac:dyDescent="0.3">
      <c r="A110" s="265" t="s">
        <v>483</v>
      </c>
      <c r="B110" s="264">
        <v>1</v>
      </c>
      <c r="C110" s="108"/>
      <c r="D110" s="183" t="s">
        <v>439</v>
      </c>
      <c r="E110" s="208"/>
      <c r="F110" s="182">
        <v>9</v>
      </c>
      <c r="G110" s="108"/>
      <c r="H110" s="108"/>
      <c r="I110" s="108"/>
      <c r="J110" s="108"/>
      <c r="K110" s="108"/>
      <c r="L110" s="108"/>
      <c r="M110" s="108"/>
      <c r="N110" s="108"/>
      <c r="O110" s="108"/>
      <c r="P110" s="108"/>
    </row>
    <row r="111" spans="1:16" s="177" customFormat="1" ht="18" x14ac:dyDescent="0.3">
      <c r="A111" s="234" t="s">
        <v>307</v>
      </c>
      <c r="B111" s="251">
        <v>1.334759</v>
      </c>
      <c r="C111" s="108"/>
      <c r="D111" s="183" t="s">
        <v>440</v>
      </c>
      <c r="E111" s="208"/>
      <c r="F111" s="182">
        <v>22</v>
      </c>
      <c r="G111" s="108"/>
      <c r="H111" s="108"/>
      <c r="I111" s="108"/>
      <c r="J111" s="108"/>
      <c r="K111" s="108"/>
      <c r="L111" s="108"/>
      <c r="M111" s="108"/>
      <c r="N111" s="108"/>
      <c r="O111" s="108"/>
      <c r="P111" s="108"/>
    </row>
    <row r="112" spans="1:16" s="177" customFormat="1" ht="18" x14ac:dyDescent="0.3">
      <c r="A112" s="234" t="s">
        <v>308</v>
      </c>
      <c r="B112" s="251">
        <v>2.8631090000000001</v>
      </c>
      <c r="C112" s="108"/>
      <c r="D112" s="183" t="s">
        <v>441</v>
      </c>
      <c r="E112" s="208"/>
      <c r="F112" s="182">
        <v>22</v>
      </c>
      <c r="G112" s="108"/>
      <c r="H112" s="108"/>
      <c r="I112" s="108"/>
      <c r="J112" s="108"/>
      <c r="K112" s="108"/>
      <c r="L112" s="108"/>
      <c r="M112" s="108"/>
      <c r="N112" s="108"/>
      <c r="O112" s="108"/>
      <c r="P112" s="108"/>
    </row>
    <row r="113" spans="1:16" s="177" customFormat="1" ht="18" x14ac:dyDescent="0.25">
      <c r="A113" s="234" t="s">
        <v>309</v>
      </c>
      <c r="B113" s="251">
        <v>3.4642599999999999</v>
      </c>
      <c r="C113" s="108"/>
      <c r="D113" s="108"/>
      <c r="E113" s="172"/>
      <c r="F113" s="108"/>
      <c r="G113" s="108"/>
      <c r="H113" s="108"/>
      <c r="I113" s="108"/>
      <c r="J113" s="108"/>
      <c r="K113" s="108"/>
      <c r="L113" s="108"/>
      <c r="M113" s="108"/>
      <c r="N113" s="108"/>
      <c r="O113" s="108"/>
      <c r="P113" s="108"/>
    </row>
    <row r="114" spans="1:16" s="177" customFormat="1" ht="18" x14ac:dyDescent="0.25">
      <c r="A114" s="235" t="s">
        <v>310</v>
      </c>
      <c r="B114" s="251">
        <v>15.619737000000001</v>
      </c>
      <c r="C114" s="108"/>
      <c r="D114" s="108"/>
      <c r="E114" s="172"/>
      <c r="F114" s="108"/>
      <c r="G114" s="108"/>
      <c r="H114" s="108"/>
      <c r="I114" s="108"/>
      <c r="J114" s="108"/>
      <c r="K114" s="108"/>
      <c r="L114" s="108"/>
      <c r="M114" s="108"/>
      <c r="N114" s="108"/>
      <c r="O114" s="108"/>
      <c r="P114" s="108"/>
    </row>
    <row r="115" spans="1:16" s="177" customFormat="1" ht="18" x14ac:dyDescent="0.25">
      <c r="A115" s="235" t="s">
        <v>311</v>
      </c>
      <c r="B115" s="251">
        <v>6.1134000000000004</v>
      </c>
      <c r="C115" s="108"/>
      <c r="D115" s="108"/>
      <c r="E115" s="172"/>
      <c r="F115" s="108"/>
      <c r="G115" s="108"/>
      <c r="H115" s="108"/>
      <c r="I115" s="108"/>
      <c r="J115" s="108"/>
      <c r="K115" s="108"/>
      <c r="L115" s="108"/>
      <c r="M115" s="108"/>
      <c r="N115" s="108"/>
      <c r="O115" s="108"/>
      <c r="P115" s="108"/>
    </row>
    <row r="116" spans="1:16" s="177" customFormat="1" x14ac:dyDescent="0.25">
      <c r="A116" s="236"/>
      <c r="B116" s="252"/>
      <c r="C116" s="108"/>
      <c r="D116" s="108"/>
      <c r="E116" s="172"/>
      <c r="F116" s="108"/>
      <c r="G116" s="108"/>
      <c r="H116" s="108"/>
      <c r="I116" s="108"/>
      <c r="J116" s="108"/>
      <c r="K116" s="108"/>
      <c r="L116" s="108"/>
      <c r="M116" s="108"/>
      <c r="N116" s="108"/>
      <c r="O116" s="108"/>
      <c r="P116" s="108"/>
    </row>
    <row r="117" spans="1:16" s="177" customFormat="1" x14ac:dyDescent="0.3">
      <c r="A117" s="237"/>
      <c r="B117" s="237"/>
      <c r="C117" s="108"/>
      <c r="D117" s="108"/>
      <c r="E117" s="172"/>
      <c r="F117" s="108"/>
      <c r="G117" s="108"/>
      <c r="H117" s="108"/>
      <c r="I117" s="108"/>
      <c r="J117" s="108"/>
    </row>
    <row r="118" spans="1:16" s="177" customFormat="1" x14ac:dyDescent="0.3">
      <c r="A118" s="237"/>
      <c r="B118" s="237"/>
      <c r="C118" s="108"/>
      <c r="D118" s="108"/>
      <c r="E118" s="172"/>
      <c r="F118" s="108"/>
      <c r="G118" s="108"/>
      <c r="H118" s="108"/>
      <c r="I118" s="108"/>
      <c r="J118" s="108"/>
    </row>
    <row r="119" spans="1:16" s="177" customFormat="1" ht="12.75" customHeight="1" x14ac:dyDescent="0.3">
      <c r="A119" s="237"/>
      <c r="B119" s="237"/>
      <c r="C119" s="108"/>
      <c r="D119" s="108"/>
      <c r="E119" s="172"/>
      <c r="F119" s="108"/>
      <c r="G119" s="108"/>
      <c r="H119" s="108"/>
      <c r="I119" s="108"/>
      <c r="J119" s="108"/>
    </row>
    <row r="120" spans="1:16" s="177" customFormat="1" ht="12.75" customHeight="1" x14ac:dyDescent="0.3">
      <c r="A120" s="237"/>
      <c r="B120" s="237"/>
      <c r="C120" s="108"/>
      <c r="D120" s="108"/>
      <c r="E120" s="172"/>
      <c r="F120" s="108"/>
      <c r="G120" s="108"/>
      <c r="H120" s="108"/>
      <c r="I120" s="108"/>
      <c r="J120" s="108"/>
    </row>
    <row r="121" spans="1:16" s="177" customFormat="1" ht="12.75" customHeight="1" x14ac:dyDescent="0.3">
      <c r="A121" s="237"/>
      <c r="B121" s="237"/>
      <c r="C121" s="108"/>
      <c r="D121" s="108"/>
      <c r="E121" s="172"/>
      <c r="F121" s="108"/>
      <c r="G121" s="108"/>
      <c r="H121" s="108"/>
      <c r="I121" s="108"/>
      <c r="J121" s="108"/>
    </row>
    <row r="122" spans="1:16" s="177" customFormat="1" ht="12.75" customHeight="1" x14ac:dyDescent="0.3">
      <c r="A122" s="237"/>
      <c r="B122" s="237"/>
      <c r="C122" s="108"/>
      <c r="D122" s="108"/>
      <c r="E122" s="172"/>
      <c r="F122" s="108"/>
      <c r="G122" s="108"/>
      <c r="H122" s="108"/>
      <c r="I122" s="108"/>
      <c r="J122" s="108"/>
    </row>
    <row r="123" spans="1:16" s="177" customFormat="1" ht="12.75" customHeight="1" x14ac:dyDescent="0.3">
      <c r="A123" s="237"/>
      <c r="B123" s="237"/>
      <c r="C123" s="108"/>
      <c r="D123" s="108"/>
      <c r="E123" s="172"/>
      <c r="F123" s="108"/>
      <c r="G123" s="108"/>
      <c r="H123" s="108"/>
      <c r="I123" s="108"/>
      <c r="J123" s="108"/>
    </row>
    <row r="124" spans="1:16" s="177" customFormat="1" ht="12.75" customHeight="1" x14ac:dyDescent="0.3">
      <c r="A124" s="237"/>
      <c r="B124" s="237"/>
      <c r="C124" s="108"/>
      <c r="D124" s="108"/>
      <c r="E124" s="172"/>
      <c r="F124" s="108"/>
      <c r="G124" s="108"/>
      <c r="H124" s="108"/>
      <c r="I124" s="108"/>
      <c r="J124" s="108"/>
    </row>
    <row r="125" spans="1:16" s="177" customFormat="1" x14ac:dyDescent="0.3">
      <c r="A125" s="237"/>
      <c r="B125" s="237"/>
      <c r="C125" s="108"/>
      <c r="D125" s="108"/>
      <c r="E125" s="172"/>
      <c r="F125" s="108"/>
      <c r="G125" s="108"/>
      <c r="H125" s="108"/>
      <c r="I125" s="108"/>
      <c r="J125" s="108"/>
    </row>
    <row r="126" spans="1:16" s="177" customFormat="1" ht="12.75" customHeight="1" x14ac:dyDescent="0.3">
      <c r="A126" s="237"/>
      <c r="B126" s="237"/>
      <c r="C126" s="108"/>
      <c r="D126" s="108"/>
      <c r="E126" s="172"/>
      <c r="F126" s="108"/>
      <c r="G126" s="108"/>
      <c r="H126" s="108"/>
      <c r="I126" s="108"/>
      <c r="J126" s="108"/>
    </row>
    <row r="127" spans="1:16" s="177" customFormat="1" ht="12.75" customHeight="1" x14ac:dyDescent="0.3">
      <c r="A127" s="237"/>
      <c r="B127" s="237"/>
      <c r="C127" s="108"/>
      <c r="D127" s="108"/>
      <c r="E127" s="172"/>
      <c r="F127" s="108"/>
      <c r="G127" s="108"/>
      <c r="H127" s="108"/>
      <c r="I127" s="108"/>
      <c r="J127" s="108"/>
    </row>
    <row r="128" spans="1:16" s="177" customFormat="1" ht="12.75" customHeight="1" x14ac:dyDescent="0.3">
      <c r="A128" s="237"/>
      <c r="B128" s="237"/>
      <c r="C128" s="108"/>
      <c r="D128" s="108"/>
      <c r="E128" s="172"/>
      <c r="F128" s="108"/>
      <c r="G128" s="108"/>
      <c r="H128" s="108"/>
      <c r="I128" s="108"/>
      <c r="J128" s="108"/>
    </row>
    <row r="129" spans="1:16" s="177" customFormat="1" ht="12.75" customHeight="1" x14ac:dyDescent="0.3">
      <c r="A129" s="237"/>
      <c r="B129" s="237"/>
      <c r="C129" s="108"/>
      <c r="D129" s="108"/>
      <c r="E129" s="172"/>
      <c r="F129" s="108"/>
      <c r="G129" s="108"/>
      <c r="H129" s="108"/>
      <c r="I129" s="108"/>
      <c r="J129" s="108"/>
    </row>
    <row r="130" spans="1:16" s="177" customFormat="1" ht="12.75" customHeight="1" x14ac:dyDescent="0.3">
      <c r="A130" s="237"/>
      <c r="B130" s="237"/>
      <c r="C130" s="108"/>
      <c r="D130" s="108"/>
      <c r="E130" s="172"/>
      <c r="F130" s="108"/>
      <c r="G130" s="108"/>
      <c r="H130" s="108"/>
      <c r="I130" s="108"/>
      <c r="J130" s="108"/>
    </row>
    <row r="131" spans="1:16" s="176" customFormat="1" x14ac:dyDescent="0.3">
      <c r="A131" s="237"/>
      <c r="B131" s="237"/>
      <c r="C131" s="108"/>
      <c r="D131" s="108"/>
      <c r="E131" s="172"/>
      <c r="F131" s="108"/>
      <c r="G131" s="108"/>
      <c r="H131" s="108"/>
      <c r="I131" s="108"/>
      <c r="J131" s="108"/>
    </row>
    <row r="132" spans="1:16" s="176" customFormat="1" x14ac:dyDescent="0.3">
      <c r="A132" s="237"/>
      <c r="B132" s="237"/>
      <c r="C132" s="108"/>
      <c r="D132" s="108"/>
      <c r="E132" s="172"/>
      <c r="F132" s="108"/>
      <c r="G132" s="108"/>
      <c r="H132" s="108"/>
      <c r="I132" s="108"/>
      <c r="J132" s="108"/>
    </row>
    <row r="133" spans="1:16" s="176" customFormat="1" x14ac:dyDescent="0.3">
      <c r="A133" s="237"/>
      <c r="B133" s="237"/>
      <c r="C133" s="108"/>
      <c r="D133" s="108"/>
      <c r="E133" s="172"/>
      <c r="F133" s="108"/>
      <c r="G133" s="108"/>
      <c r="H133" s="108"/>
      <c r="I133" s="108"/>
      <c r="J133" s="108"/>
    </row>
    <row r="134" spans="1:16" s="176" customFormat="1" x14ac:dyDescent="0.3">
      <c r="A134" s="237"/>
      <c r="B134" s="237"/>
      <c r="C134" s="108"/>
      <c r="D134" s="108"/>
      <c r="E134" s="172"/>
      <c r="F134" s="108"/>
      <c r="G134" s="108"/>
      <c r="H134" s="108"/>
      <c r="I134" s="108"/>
      <c r="J134" s="108"/>
    </row>
    <row r="135" spans="1:16" s="176" customFormat="1" x14ac:dyDescent="0.3">
      <c r="A135" s="237"/>
      <c r="B135" s="237"/>
      <c r="C135" s="108"/>
      <c r="D135" s="108"/>
      <c r="E135" s="172"/>
      <c r="F135" s="108"/>
      <c r="G135" s="108"/>
      <c r="H135" s="108"/>
      <c r="I135" s="108"/>
      <c r="J135" s="108"/>
    </row>
    <row r="136" spans="1:16" s="176" customFormat="1" x14ac:dyDescent="0.3">
      <c r="A136" s="237"/>
      <c r="B136" s="237"/>
      <c r="C136" s="108"/>
      <c r="D136" s="108"/>
      <c r="E136" s="172"/>
      <c r="F136" s="108"/>
      <c r="G136" s="108"/>
      <c r="H136" s="108"/>
      <c r="I136" s="108"/>
      <c r="J136" s="108"/>
    </row>
    <row r="137" spans="1:16" s="176" customFormat="1" x14ac:dyDescent="0.3">
      <c r="A137" s="237"/>
      <c r="B137" s="237"/>
      <c r="C137" s="108"/>
      <c r="D137" s="108"/>
      <c r="E137" s="172"/>
      <c r="F137" s="108"/>
      <c r="G137" s="108"/>
      <c r="H137" s="108"/>
      <c r="I137" s="108"/>
      <c r="J137" s="108"/>
    </row>
    <row r="138" spans="1:16" s="176" customFormat="1" x14ac:dyDescent="0.3">
      <c r="A138" s="237"/>
      <c r="B138" s="237"/>
      <c r="C138" s="108"/>
      <c r="D138" s="108"/>
      <c r="E138" s="172"/>
      <c r="F138" s="108"/>
      <c r="G138" s="108"/>
      <c r="H138" s="108"/>
      <c r="I138" s="108"/>
      <c r="J138" s="108"/>
    </row>
    <row r="139" spans="1:16" s="176" customFormat="1" x14ac:dyDescent="0.3">
      <c r="A139" s="238"/>
      <c r="B139" s="253"/>
      <c r="C139" s="108"/>
      <c r="D139" s="108"/>
      <c r="E139" s="172"/>
      <c r="F139" s="108"/>
      <c r="G139" s="108"/>
      <c r="H139" s="108"/>
      <c r="I139" s="108"/>
      <c r="J139" s="108"/>
      <c r="K139" s="108"/>
      <c r="L139" s="108"/>
      <c r="M139" s="108"/>
      <c r="N139" s="108"/>
      <c r="O139" s="108"/>
      <c r="P139" s="108"/>
    </row>
    <row r="140" spans="1:16" s="176" customFormat="1" x14ac:dyDescent="0.3">
      <c r="A140" s="239"/>
      <c r="B140" s="253"/>
      <c r="C140" s="108"/>
      <c r="D140" s="108"/>
      <c r="E140" s="172"/>
      <c r="F140" s="108"/>
      <c r="G140" s="108"/>
      <c r="H140" s="108"/>
      <c r="I140" s="108"/>
      <c r="J140" s="108"/>
      <c r="K140" s="108"/>
      <c r="L140" s="108"/>
      <c r="M140" s="108"/>
      <c r="N140" s="108"/>
      <c r="O140" s="108"/>
      <c r="P140" s="108"/>
    </row>
    <row r="141" spans="1:16" s="176" customFormat="1" x14ac:dyDescent="0.3">
      <c r="A141" s="239"/>
      <c r="B141" s="253"/>
      <c r="C141" s="108"/>
      <c r="D141" s="108"/>
      <c r="E141" s="172"/>
      <c r="F141" s="108"/>
      <c r="G141" s="108"/>
      <c r="H141" s="108"/>
      <c r="I141" s="108"/>
      <c r="J141" s="108"/>
      <c r="K141" s="108"/>
      <c r="L141" s="108"/>
      <c r="M141" s="108"/>
      <c r="N141" s="108"/>
      <c r="O141" s="108"/>
      <c r="P141" s="108"/>
    </row>
    <row r="142" spans="1:16" s="176" customFormat="1" x14ac:dyDescent="0.3">
      <c r="A142" s="239"/>
      <c r="B142" s="253"/>
      <c r="C142" s="108"/>
      <c r="D142" s="108"/>
      <c r="E142" s="172"/>
      <c r="F142" s="108"/>
      <c r="G142" s="108"/>
      <c r="H142" s="108"/>
      <c r="I142" s="108"/>
      <c r="J142" s="108"/>
      <c r="K142" s="108"/>
      <c r="L142" s="108"/>
      <c r="M142" s="108"/>
      <c r="N142" s="108"/>
      <c r="O142" s="108"/>
      <c r="P142" s="108"/>
    </row>
    <row r="143" spans="1:16" s="176" customFormat="1" x14ac:dyDescent="0.3">
      <c r="A143" s="239"/>
      <c r="B143" s="253"/>
      <c r="C143" s="108"/>
      <c r="D143" s="108"/>
      <c r="E143" s="172"/>
      <c r="F143" s="108"/>
      <c r="G143" s="108"/>
      <c r="H143" s="108"/>
      <c r="I143" s="108"/>
      <c r="J143" s="108"/>
      <c r="K143" s="108"/>
      <c r="L143" s="108"/>
      <c r="M143" s="108"/>
      <c r="N143" s="108"/>
      <c r="O143" s="108"/>
      <c r="P143" s="108"/>
    </row>
    <row r="144" spans="1:16" s="176" customFormat="1" x14ac:dyDescent="0.3">
      <c r="A144" s="239"/>
      <c r="B144" s="253"/>
      <c r="C144" s="108"/>
      <c r="D144" s="108"/>
      <c r="E144" s="172"/>
      <c r="F144" s="108"/>
      <c r="G144" s="108"/>
      <c r="H144" s="108"/>
      <c r="I144" s="108"/>
      <c r="J144" s="108"/>
      <c r="K144" s="108"/>
      <c r="L144" s="108"/>
      <c r="M144" s="108"/>
      <c r="N144" s="108"/>
      <c r="O144" s="108"/>
      <c r="P144" s="108"/>
    </row>
    <row r="145" spans="1:16" s="176" customFormat="1" x14ac:dyDescent="0.3">
      <c r="A145" s="239"/>
      <c r="B145" s="253"/>
      <c r="C145" s="108"/>
      <c r="D145" s="108"/>
      <c r="E145" s="172"/>
      <c r="F145" s="108"/>
      <c r="G145" s="108"/>
      <c r="H145" s="108"/>
      <c r="I145" s="108"/>
      <c r="J145" s="108"/>
      <c r="K145" s="108"/>
      <c r="L145" s="108"/>
      <c r="M145" s="108"/>
      <c r="N145" s="108"/>
      <c r="O145" s="108"/>
      <c r="P145" s="108"/>
    </row>
    <row r="146" spans="1:16" s="176" customFormat="1" x14ac:dyDescent="0.3">
      <c r="A146" s="239"/>
      <c r="B146" s="253"/>
      <c r="C146" s="108"/>
      <c r="D146" s="108"/>
      <c r="E146" s="172"/>
      <c r="F146" s="108"/>
      <c r="G146" s="108"/>
      <c r="H146" s="108"/>
      <c r="I146" s="108"/>
      <c r="J146" s="108"/>
      <c r="K146" s="108"/>
      <c r="L146" s="108"/>
      <c r="M146" s="108"/>
      <c r="N146" s="108"/>
      <c r="O146" s="108"/>
      <c r="P146" s="108"/>
    </row>
    <row r="147" spans="1:16" s="178" customFormat="1" x14ac:dyDescent="0.3">
      <c r="A147" s="239"/>
      <c r="B147" s="253"/>
      <c r="C147" s="108"/>
      <c r="D147" s="108"/>
      <c r="E147" s="172"/>
      <c r="F147" s="108"/>
      <c r="G147" s="108"/>
      <c r="H147" s="108"/>
      <c r="I147" s="108"/>
      <c r="J147" s="108"/>
      <c r="K147" s="108"/>
      <c r="L147" s="108"/>
      <c r="M147" s="108"/>
      <c r="N147" s="108"/>
      <c r="O147" s="108"/>
      <c r="P147" s="108"/>
    </row>
    <row r="148" spans="1:16" s="178" customFormat="1" x14ac:dyDescent="0.3">
      <c r="A148" s="239"/>
      <c r="B148" s="253"/>
      <c r="C148" s="108"/>
      <c r="D148" s="108"/>
      <c r="E148" s="172"/>
      <c r="F148" s="108"/>
      <c r="G148" s="108"/>
      <c r="H148" s="108"/>
      <c r="I148" s="108"/>
      <c r="J148" s="108"/>
      <c r="K148" s="108"/>
      <c r="L148" s="108"/>
      <c r="M148" s="108"/>
      <c r="N148" s="108"/>
      <c r="O148" s="108"/>
      <c r="P148" s="108"/>
    </row>
    <row r="149" spans="1:16" s="178" customFormat="1" x14ac:dyDescent="0.3">
      <c r="A149" s="239"/>
      <c r="B149" s="253"/>
      <c r="C149" s="108"/>
      <c r="D149" s="108"/>
      <c r="E149" s="172"/>
      <c r="F149" s="108"/>
      <c r="G149" s="108"/>
      <c r="H149" s="108"/>
      <c r="I149" s="108"/>
      <c r="J149" s="108"/>
      <c r="K149" s="108"/>
      <c r="L149" s="108"/>
      <c r="M149" s="108"/>
      <c r="N149" s="108"/>
      <c r="O149" s="108"/>
      <c r="P149" s="108"/>
    </row>
    <row r="150" spans="1:16" s="178" customFormat="1" x14ac:dyDescent="0.3">
      <c r="A150" s="239"/>
      <c r="B150" s="253"/>
      <c r="C150" s="108"/>
      <c r="D150" s="108"/>
      <c r="E150" s="172"/>
      <c r="F150" s="108"/>
      <c r="G150" s="108"/>
      <c r="H150" s="108"/>
      <c r="I150" s="108"/>
      <c r="J150" s="108"/>
      <c r="K150" s="108"/>
      <c r="L150" s="108"/>
      <c r="M150" s="108"/>
      <c r="N150" s="108"/>
      <c r="O150" s="108"/>
      <c r="P150" s="108"/>
    </row>
    <row r="151" spans="1:16" s="178" customFormat="1" x14ac:dyDescent="0.3">
      <c r="A151" s="239"/>
      <c r="B151" s="253"/>
      <c r="C151" s="108"/>
      <c r="D151" s="108"/>
      <c r="E151" s="172"/>
      <c r="F151" s="108"/>
      <c r="G151" s="108"/>
      <c r="H151" s="108"/>
      <c r="I151" s="108"/>
      <c r="J151" s="108"/>
      <c r="K151" s="108"/>
      <c r="L151" s="108"/>
      <c r="M151" s="108"/>
      <c r="N151" s="108"/>
      <c r="O151" s="108"/>
      <c r="P151" s="108"/>
    </row>
    <row r="152" spans="1:16" s="178" customFormat="1" x14ac:dyDescent="0.3">
      <c r="A152" s="239"/>
      <c r="B152" s="253"/>
      <c r="C152" s="108"/>
      <c r="D152" s="108"/>
      <c r="E152" s="172"/>
      <c r="F152" s="108"/>
      <c r="G152" s="108"/>
      <c r="H152" s="108"/>
      <c r="I152" s="108"/>
      <c r="J152" s="108"/>
      <c r="K152" s="108"/>
      <c r="L152" s="108"/>
      <c r="M152" s="108"/>
      <c r="N152" s="108"/>
      <c r="O152" s="108"/>
      <c r="P152" s="108"/>
    </row>
    <row r="153" spans="1:16" s="178" customFormat="1" x14ac:dyDescent="0.3">
      <c r="A153" s="239"/>
      <c r="B153" s="253"/>
      <c r="C153" s="108"/>
      <c r="D153" s="108"/>
      <c r="E153" s="172"/>
      <c r="F153" s="108"/>
      <c r="G153" s="108"/>
      <c r="H153" s="108"/>
      <c r="I153" s="108"/>
      <c r="J153" s="108"/>
      <c r="K153" s="108"/>
      <c r="L153" s="108"/>
      <c r="M153" s="108"/>
      <c r="N153" s="108"/>
      <c r="O153" s="108"/>
      <c r="P153" s="108"/>
    </row>
    <row r="154" spans="1:16" s="178" customFormat="1" x14ac:dyDescent="0.3">
      <c r="A154" s="239"/>
      <c r="B154" s="253"/>
      <c r="C154" s="108"/>
      <c r="D154" s="108"/>
      <c r="E154" s="172"/>
      <c r="F154" s="108"/>
      <c r="G154" s="108"/>
      <c r="H154" s="108"/>
      <c r="I154" s="108"/>
      <c r="J154" s="108"/>
      <c r="K154" s="108"/>
      <c r="L154" s="108"/>
      <c r="M154" s="108"/>
      <c r="N154" s="108"/>
      <c r="O154" s="108"/>
      <c r="P154" s="108"/>
    </row>
    <row r="155" spans="1:16" s="178" customFormat="1" x14ac:dyDescent="0.3">
      <c r="A155" s="239"/>
      <c r="B155" s="253"/>
      <c r="C155" s="108"/>
      <c r="D155" s="108"/>
      <c r="E155" s="172"/>
      <c r="F155" s="108"/>
      <c r="G155" s="108"/>
      <c r="H155" s="108"/>
      <c r="I155" s="108"/>
      <c r="J155" s="108"/>
      <c r="K155" s="108"/>
      <c r="L155" s="108"/>
      <c r="M155" s="108"/>
      <c r="N155" s="108"/>
      <c r="O155" s="108"/>
      <c r="P155" s="108"/>
    </row>
    <row r="156" spans="1:16" s="178" customFormat="1" x14ac:dyDescent="0.3">
      <c r="A156" s="239"/>
      <c r="B156" s="253"/>
      <c r="C156" s="108"/>
      <c r="D156" s="108"/>
      <c r="E156" s="172"/>
      <c r="F156" s="108"/>
      <c r="G156" s="108"/>
      <c r="H156" s="108"/>
      <c r="I156" s="108"/>
      <c r="J156" s="108"/>
      <c r="K156" s="108"/>
      <c r="L156" s="108"/>
      <c r="M156" s="108"/>
      <c r="N156" s="108"/>
      <c r="O156" s="108"/>
      <c r="P156" s="108"/>
    </row>
    <row r="157" spans="1:16" s="178" customFormat="1" x14ac:dyDescent="0.3">
      <c r="A157" s="239"/>
      <c r="B157" s="253"/>
      <c r="C157" s="108"/>
      <c r="D157" s="108"/>
      <c r="E157" s="172"/>
      <c r="F157" s="108"/>
      <c r="G157" s="108"/>
      <c r="H157" s="108"/>
      <c r="I157" s="108"/>
      <c r="J157" s="108"/>
      <c r="K157" s="108"/>
      <c r="L157" s="108"/>
      <c r="M157" s="108"/>
      <c r="N157" s="108"/>
      <c r="O157" s="108"/>
      <c r="P157" s="108"/>
    </row>
    <row r="158" spans="1:16" s="178" customFormat="1" x14ac:dyDescent="0.3">
      <c r="A158" s="239"/>
      <c r="B158" s="253"/>
      <c r="C158" s="108"/>
      <c r="D158" s="108"/>
      <c r="E158" s="172"/>
      <c r="F158" s="108"/>
      <c r="G158" s="108"/>
      <c r="H158" s="108"/>
      <c r="I158" s="108"/>
      <c r="J158" s="108"/>
      <c r="K158" s="108"/>
      <c r="L158" s="108"/>
      <c r="M158" s="108"/>
      <c r="N158" s="108"/>
      <c r="O158" s="108"/>
      <c r="P158" s="108"/>
    </row>
    <row r="159" spans="1:16" s="178" customFormat="1" x14ac:dyDescent="0.3">
      <c r="A159" s="239"/>
      <c r="B159" s="253"/>
      <c r="C159" s="108"/>
      <c r="D159" s="108"/>
      <c r="E159" s="172"/>
      <c r="F159" s="108"/>
      <c r="G159" s="108"/>
      <c r="H159" s="108"/>
      <c r="I159" s="108"/>
      <c r="J159" s="108"/>
      <c r="K159" s="108"/>
      <c r="L159" s="108"/>
      <c r="M159" s="108"/>
      <c r="N159" s="108"/>
      <c r="O159" s="108"/>
      <c r="P159" s="108"/>
    </row>
    <row r="160" spans="1:16" s="178" customFormat="1" x14ac:dyDescent="0.3">
      <c r="A160" s="239"/>
      <c r="B160" s="253"/>
      <c r="C160" s="108"/>
      <c r="D160" s="108"/>
      <c r="E160" s="172"/>
      <c r="F160" s="108"/>
      <c r="G160" s="108"/>
      <c r="H160" s="108"/>
      <c r="I160" s="108"/>
      <c r="J160" s="108"/>
      <c r="K160" s="108"/>
      <c r="L160" s="108"/>
      <c r="M160" s="108"/>
      <c r="N160" s="108"/>
      <c r="O160" s="108"/>
      <c r="P160" s="108"/>
    </row>
    <row r="161" spans="1:16" s="178" customFormat="1" x14ac:dyDescent="0.3">
      <c r="A161" s="239"/>
      <c r="B161" s="253"/>
      <c r="C161" s="108"/>
      <c r="D161" s="108"/>
      <c r="E161" s="172"/>
      <c r="F161" s="108"/>
      <c r="G161" s="108"/>
      <c r="H161" s="108"/>
      <c r="I161" s="108"/>
      <c r="J161" s="108"/>
      <c r="K161" s="108"/>
      <c r="L161" s="108"/>
      <c r="M161" s="108"/>
      <c r="N161" s="108"/>
      <c r="O161" s="108"/>
      <c r="P161" s="108"/>
    </row>
    <row r="162" spans="1:16" s="178" customFormat="1" x14ac:dyDescent="0.3">
      <c r="A162" s="239"/>
      <c r="B162" s="253"/>
      <c r="C162" s="108"/>
      <c r="D162" s="108"/>
      <c r="E162" s="172"/>
      <c r="F162" s="108"/>
      <c r="G162" s="108"/>
      <c r="H162" s="108"/>
      <c r="I162" s="108"/>
      <c r="J162" s="108"/>
      <c r="K162" s="108"/>
      <c r="L162" s="108"/>
      <c r="M162" s="108"/>
      <c r="N162" s="108"/>
      <c r="O162" s="108"/>
      <c r="P162" s="108"/>
    </row>
    <row r="163" spans="1:16" s="178" customFormat="1" x14ac:dyDescent="0.3">
      <c r="A163" s="239"/>
      <c r="B163" s="253"/>
      <c r="C163" s="108"/>
      <c r="D163" s="108"/>
      <c r="E163" s="172"/>
      <c r="F163" s="108"/>
      <c r="G163" s="108"/>
      <c r="H163" s="108"/>
      <c r="I163" s="108"/>
      <c r="J163" s="108"/>
      <c r="K163" s="108"/>
      <c r="L163" s="108"/>
      <c r="M163" s="108"/>
      <c r="N163" s="108"/>
      <c r="O163" s="108"/>
      <c r="P163" s="108"/>
    </row>
    <row r="164" spans="1:16" s="178" customFormat="1" x14ac:dyDescent="0.3">
      <c r="A164" s="239"/>
      <c r="B164" s="253"/>
      <c r="C164" s="108"/>
      <c r="D164" s="108"/>
      <c r="E164" s="172"/>
      <c r="F164" s="108"/>
      <c r="G164" s="108"/>
      <c r="H164" s="108"/>
      <c r="I164" s="108"/>
      <c r="J164" s="108"/>
      <c r="K164" s="108"/>
      <c r="L164" s="108"/>
      <c r="M164" s="108"/>
      <c r="N164" s="108"/>
      <c r="O164" s="108"/>
      <c r="P164" s="108"/>
    </row>
    <row r="165" spans="1:16" s="178" customFormat="1" x14ac:dyDescent="0.3">
      <c r="A165" s="239"/>
      <c r="B165" s="253"/>
      <c r="C165" s="108"/>
      <c r="D165" s="108"/>
      <c r="E165" s="172"/>
      <c r="F165" s="108"/>
      <c r="G165" s="108"/>
      <c r="H165" s="108"/>
      <c r="I165" s="108"/>
      <c r="J165" s="108"/>
      <c r="K165" s="108"/>
      <c r="L165" s="108"/>
      <c r="M165" s="108"/>
      <c r="N165" s="108"/>
      <c r="O165" s="108"/>
      <c r="P165" s="108"/>
    </row>
    <row r="166" spans="1:16" s="178" customFormat="1" x14ac:dyDescent="0.3">
      <c r="A166" s="239"/>
      <c r="B166" s="253"/>
      <c r="C166" s="108"/>
      <c r="D166" s="108"/>
      <c r="E166" s="172"/>
      <c r="F166" s="108"/>
      <c r="G166" s="108"/>
      <c r="H166" s="108"/>
      <c r="I166" s="108"/>
      <c r="J166" s="108"/>
      <c r="K166" s="108"/>
      <c r="L166" s="108"/>
      <c r="M166" s="108"/>
      <c r="N166" s="108"/>
      <c r="O166" s="108"/>
      <c r="P166" s="108"/>
    </row>
    <row r="167" spans="1:16" s="178" customFormat="1" x14ac:dyDescent="0.3">
      <c r="A167" s="239"/>
      <c r="B167" s="253"/>
      <c r="C167" s="108"/>
      <c r="D167" s="108"/>
      <c r="E167" s="172"/>
      <c r="F167" s="108"/>
      <c r="G167" s="108"/>
      <c r="H167" s="108"/>
      <c r="I167" s="108"/>
      <c r="J167" s="108"/>
      <c r="K167" s="108"/>
      <c r="L167" s="108"/>
      <c r="M167" s="108"/>
      <c r="N167" s="108"/>
      <c r="O167" s="108"/>
      <c r="P167" s="108"/>
    </row>
    <row r="168" spans="1:16" s="178" customFormat="1" x14ac:dyDescent="0.3">
      <c r="A168" s="239"/>
      <c r="B168" s="253"/>
      <c r="C168" s="108"/>
      <c r="D168" s="108"/>
      <c r="E168" s="172"/>
      <c r="F168" s="108"/>
      <c r="G168" s="108"/>
      <c r="H168" s="108"/>
      <c r="I168" s="108"/>
      <c r="J168" s="108"/>
      <c r="K168" s="108"/>
      <c r="L168" s="108"/>
      <c r="M168" s="108"/>
      <c r="N168" s="108"/>
      <c r="O168" s="108"/>
      <c r="P168" s="108"/>
    </row>
    <row r="169" spans="1:16" s="178" customFormat="1" x14ac:dyDescent="0.3">
      <c r="A169" s="239"/>
      <c r="B169" s="253"/>
      <c r="C169" s="108"/>
      <c r="D169" s="108"/>
      <c r="E169" s="172"/>
      <c r="F169" s="108"/>
      <c r="G169" s="108"/>
      <c r="H169" s="108"/>
      <c r="I169" s="108"/>
      <c r="J169" s="108"/>
      <c r="K169" s="108"/>
      <c r="L169" s="108"/>
      <c r="M169" s="108"/>
      <c r="N169" s="108"/>
      <c r="O169" s="108"/>
      <c r="P169" s="108"/>
    </row>
    <row r="170" spans="1:16" s="178" customFormat="1" x14ac:dyDescent="0.3">
      <c r="A170" s="239"/>
      <c r="B170" s="253"/>
      <c r="C170" s="108"/>
      <c r="D170" s="108"/>
      <c r="E170" s="172"/>
      <c r="F170" s="108"/>
      <c r="G170" s="108"/>
      <c r="H170" s="108"/>
      <c r="I170" s="108"/>
      <c r="J170" s="108"/>
      <c r="K170" s="108"/>
      <c r="L170" s="108"/>
      <c r="M170" s="108"/>
      <c r="N170" s="108"/>
      <c r="O170" s="108"/>
      <c r="P170" s="108"/>
    </row>
    <row r="171" spans="1:16" s="178" customFormat="1" x14ac:dyDescent="0.3">
      <c r="A171" s="239"/>
      <c r="B171" s="253"/>
      <c r="C171" s="108"/>
      <c r="D171" s="108"/>
      <c r="E171" s="172"/>
      <c r="F171" s="108"/>
      <c r="G171" s="108"/>
      <c r="H171" s="108"/>
      <c r="I171" s="108"/>
      <c r="J171" s="108"/>
      <c r="K171" s="108"/>
      <c r="L171" s="108"/>
      <c r="M171" s="108"/>
      <c r="N171" s="108"/>
      <c r="O171" s="108"/>
      <c r="P171" s="108"/>
    </row>
    <row r="172" spans="1:16" s="178" customFormat="1" x14ac:dyDescent="0.3">
      <c r="A172" s="239"/>
      <c r="B172" s="253"/>
      <c r="C172" s="108"/>
      <c r="D172" s="108"/>
      <c r="E172" s="172"/>
      <c r="F172" s="108"/>
      <c r="G172" s="108"/>
      <c r="H172" s="108"/>
      <c r="I172" s="108"/>
      <c r="J172" s="108"/>
      <c r="K172" s="108"/>
      <c r="L172" s="108"/>
      <c r="M172" s="108"/>
      <c r="N172" s="108"/>
      <c r="O172" s="108"/>
      <c r="P172" s="108"/>
    </row>
    <row r="173" spans="1:16" s="178" customFormat="1" x14ac:dyDescent="0.3">
      <c r="A173" s="239"/>
      <c r="B173" s="253"/>
      <c r="C173" s="108"/>
      <c r="D173" s="108"/>
      <c r="E173" s="172"/>
      <c r="F173" s="108"/>
      <c r="G173" s="108"/>
      <c r="H173" s="108"/>
      <c r="I173" s="108"/>
      <c r="J173" s="108"/>
      <c r="K173" s="108"/>
      <c r="L173" s="108"/>
      <c r="M173" s="108"/>
      <c r="N173" s="108"/>
      <c r="O173" s="108"/>
      <c r="P173" s="108"/>
    </row>
    <row r="174" spans="1:16" s="178" customFormat="1" x14ac:dyDescent="0.3">
      <c r="A174" s="239"/>
      <c r="B174" s="253"/>
      <c r="C174" s="108"/>
      <c r="D174" s="108"/>
      <c r="E174" s="172"/>
      <c r="F174" s="108"/>
      <c r="G174" s="108"/>
      <c r="H174" s="108"/>
      <c r="I174" s="108"/>
      <c r="J174" s="108"/>
      <c r="K174" s="108"/>
      <c r="L174" s="108"/>
      <c r="M174" s="108"/>
      <c r="N174" s="108"/>
      <c r="O174" s="108"/>
      <c r="P174" s="108"/>
    </row>
    <row r="175" spans="1:16" s="178" customFormat="1" x14ac:dyDescent="0.3">
      <c r="A175" s="239"/>
      <c r="B175" s="253"/>
      <c r="C175" s="108"/>
      <c r="D175" s="108"/>
      <c r="E175" s="172"/>
      <c r="F175" s="108"/>
      <c r="G175" s="108"/>
      <c r="H175" s="108"/>
      <c r="I175" s="108"/>
      <c r="J175" s="108"/>
      <c r="K175" s="108"/>
      <c r="L175" s="108"/>
      <c r="M175" s="108"/>
      <c r="N175" s="108"/>
      <c r="O175" s="108"/>
      <c r="P175" s="108"/>
    </row>
    <row r="176" spans="1:16" s="178" customFormat="1" x14ac:dyDescent="0.3">
      <c r="A176" s="239"/>
      <c r="B176" s="253"/>
      <c r="C176" s="108"/>
      <c r="D176" s="108"/>
      <c r="E176" s="172"/>
      <c r="F176" s="108"/>
      <c r="G176" s="108"/>
      <c r="H176" s="108"/>
      <c r="I176" s="108"/>
      <c r="J176" s="108"/>
      <c r="K176" s="108"/>
      <c r="L176" s="108"/>
      <c r="M176" s="108"/>
      <c r="N176" s="108"/>
      <c r="O176" s="108"/>
      <c r="P176" s="108"/>
    </row>
    <row r="177" spans="1:16" s="178" customFormat="1" x14ac:dyDescent="0.3">
      <c r="A177" s="239"/>
      <c r="B177" s="253"/>
      <c r="C177" s="108"/>
      <c r="D177" s="108"/>
      <c r="E177" s="172"/>
      <c r="F177" s="108"/>
      <c r="G177" s="108"/>
      <c r="H177" s="108"/>
      <c r="I177" s="108"/>
      <c r="J177" s="108"/>
      <c r="K177" s="108"/>
      <c r="L177" s="108"/>
      <c r="M177" s="108"/>
      <c r="N177" s="108"/>
      <c r="O177" s="108"/>
      <c r="P177" s="108"/>
    </row>
    <row r="178" spans="1:16" s="178" customFormat="1" x14ac:dyDescent="0.3">
      <c r="A178" s="239"/>
      <c r="B178" s="253"/>
      <c r="C178" s="108"/>
      <c r="D178" s="108"/>
      <c r="E178" s="172"/>
      <c r="F178" s="108"/>
      <c r="G178" s="108"/>
      <c r="H178" s="108"/>
      <c r="I178" s="108"/>
      <c r="J178" s="108"/>
      <c r="K178" s="108"/>
      <c r="L178" s="108"/>
      <c r="M178" s="108"/>
      <c r="N178" s="108"/>
      <c r="O178" s="108"/>
      <c r="P178" s="108"/>
    </row>
    <row r="179" spans="1:16" s="178" customFormat="1" x14ac:dyDescent="0.3">
      <c r="A179" s="239"/>
      <c r="B179" s="253"/>
      <c r="C179" s="108"/>
      <c r="D179" s="108"/>
      <c r="E179" s="172"/>
      <c r="F179" s="108"/>
      <c r="G179" s="108"/>
      <c r="H179" s="108"/>
      <c r="I179" s="108"/>
      <c r="J179" s="108"/>
      <c r="K179" s="108"/>
      <c r="L179" s="108"/>
      <c r="M179" s="108"/>
      <c r="N179" s="108"/>
      <c r="O179" s="108"/>
      <c r="P179" s="108"/>
    </row>
    <row r="180" spans="1:16" s="178" customFormat="1" x14ac:dyDescent="0.3">
      <c r="A180" s="239"/>
      <c r="B180" s="253"/>
      <c r="C180" s="108"/>
      <c r="D180" s="108"/>
      <c r="E180" s="172"/>
      <c r="F180" s="108"/>
      <c r="G180" s="108"/>
      <c r="H180" s="108"/>
      <c r="I180" s="108"/>
      <c r="J180" s="108"/>
      <c r="K180" s="108"/>
      <c r="L180" s="108"/>
      <c r="M180" s="108"/>
      <c r="N180" s="108"/>
      <c r="O180" s="108"/>
      <c r="P180" s="108"/>
    </row>
    <row r="181" spans="1:16" s="178" customFormat="1" x14ac:dyDescent="0.3">
      <c r="A181" s="239"/>
      <c r="B181" s="253"/>
      <c r="C181" s="108"/>
      <c r="D181" s="108"/>
      <c r="E181" s="172"/>
      <c r="F181" s="108"/>
      <c r="G181" s="108"/>
      <c r="H181" s="108"/>
      <c r="I181" s="108"/>
      <c r="J181" s="108"/>
      <c r="K181" s="108"/>
      <c r="L181" s="108"/>
      <c r="M181" s="108"/>
      <c r="N181" s="108"/>
      <c r="O181" s="108"/>
      <c r="P181" s="108"/>
    </row>
    <row r="182" spans="1:16" s="178" customFormat="1" x14ac:dyDescent="0.3">
      <c r="A182" s="239"/>
      <c r="B182" s="253"/>
      <c r="C182" s="108"/>
      <c r="D182" s="108"/>
      <c r="E182" s="172"/>
      <c r="F182" s="108"/>
      <c r="G182" s="108"/>
      <c r="H182" s="108"/>
      <c r="I182" s="108"/>
      <c r="J182" s="108"/>
      <c r="K182" s="108"/>
      <c r="L182" s="108"/>
      <c r="M182" s="108"/>
      <c r="N182" s="108"/>
      <c r="O182" s="108"/>
      <c r="P182" s="108"/>
    </row>
    <row r="183" spans="1:16" s="178" customFormat="1" x14ac:dyDescent="0.3">
      <c r="A183" s="239"/>
      <c r="B183" s="253"/>
      <c r="C183" s="108"/>
      <c r="D183" s="108"/>
      <c r="E183" s="172"/>
      <c r="F183" s="108"/>
      <c r="G183" s="108"/>
      <c r="H183" s="108"/>
      <c r="I183" s="108"/>
      <c r="J183" s="108"/>
      <c r="K183" s="108"/>
      <c r="L183" s="108"/>
      <c r="M183" s="108"/>
      <c r="N183" s="108"/>
      <c r="O183" s="108"/>
      <c r="P183" s="108"/>
    </row>
    <row r="184" spans="1:16" s="178" customFormat="1" x14ac:dyDescent="0.3">
      <c r="A184" s="239"/>
      <c r="B184" s="253"/>
      <c r="C184" s="108"/>
      <c r="D184" s="108"/>
      <c r="E184" s="172"/>
      <c r="F184" s="108"/>
      <c r="G184" s="108"/>
      <c r="H184" s="108"/>
      <c r="I184" s="108"/>
      <c r="J184" s="108"/>
      <c r="K184" s="108"/>
      <c r="L184" s="108"/>
      <c r="M184" s="108"/>
      <c r="N184" s="108"/>
      <c r="O184" s="108"/>
      <c r="P184" s="108"/>
    </row>
    <row r="185" spans="1:16" s="178" customFormat="1" x14ac:dyDescent="0.3">
      <c r="A185" s="239"/>
      <c r="B185" s="253"/>
      <c r="C185" s="108"/>
      <c r="D185" s="108"/>
      <c r="E185" s="172"/>
      <c r="F185" s="108"/>
      <c r="G185" s="108"/>
      <c r="H185" s="108"/>
      <c r="I185" s="108"/>
      <c r="J185" s="108"/>
      <c r="K185" s="108"/>
      <c r="L185" s="108"/>
      <c r="M185" s="108"/>
      <c r="N185" s="108"/>
      <c r="O185" s="108"/>
      <c r="P185" s="108"/>
    </row>
    <row r="186" spans="1:16" s="178" customFormat="1" x14ac:dyDescent="0.3">
      <c r="A186" s="239"/>
      <c r="B186" s="253"/>
      <c r="C186" s="108"/>
      <c r="D186" s="108"/>
      <c r="E186" s="172"/>
      <c r="F186" s="108"/>
      <c r="G186" s="108"/>
      <c r="H186" s="108"/>
      <c r="I186" s="108"/>
      <c r="J186" s="108"/>
      <c r="K186" s="108"/>
      <c r="L186" s="108"/>
      <c r="M186" s="108"/>
      <c r="N186" s="108"/>
      <c r="O186" s="108"/>
      <c r="P186" s="108"/>
    </row>
    <row r="187" spans="1:16" s="178" customFormat="1" x14ac:dyDescent="0.3">
      <c r="A187" s="239"/>
      <c r="B187" s="253"/>
      <c r="C187" s="108"/>
      <c r="D187" s="108"/>
      <c r="E187" s="172"/>
      <c r="F187" s="108"/>
      <c r="G187" s="108"/>
      <c r="H187" s="108"/>
      <c r="I187" s="108"/>
      <c r="J187" s="108"/>
      <c r="K187" s="108"/>
      <c r="L187" s="108"/>
      <c r="M187" s="108"/>
      <c r="N187" s="108"/>
      <c r="O187" s="108"/>
      <c r="P187" s="108"/>
    </row>
    <row r="188" spans="1:16" s="178" customFormat="1" x14ac:dyDescent="0.3">
      <c r="A188" s="239"/>
      <c r="B188" s="253"/>
      <c r="C188" s="108"/>
      <c r="D188" s="108"/>
      <c r="E188" s="172"/>
      <c r="F188" s="108"/>
      <c r="G188" s="108"/>
      <c r="H188" s="108"/>
      <c r="I188" s="108"/>
      <c r="J188" s="108"/>
      <c r="K188" s="108"/>
      <c r="L188" s="108"/>
      <c r="M188" s="108"/>
      <c r="N188" s="108"/>
      <c r="O188" s="108"/>
      <c r="P188" s="108"/>
    </row>
    <row r="189" spans="1:16" s="178" customFormat="1" x14ac:dyDescent="0.3">
      <c r="A189" s="239"/>
      <c r="B189" s="253"/>
      <c r="C189" s="108"/>
      <c r="D189" s="108"/>
      <c r="E189" s="172"/>
      <c r="F189" s="108"/>
      <c r="G189" s="108"/>
      <c r="H189" s="108"/>
      <c r="I189" s="108"/>
      <c r="J189" s="108"/>
      <c r="K189" s="108"/>
      <c r="L189" s="108"/>
      <c r="M189" s="108"/>
      <c r="N189" s="108"/>
      <c r="O189" s="108"/>
      <c r="P189" s="108"/>
    </row>
    <row r="190" spans="1:16" s="178" customFormat="1" x14ac:dyDescent="0.3">
      <c r="A190" s="239"/>
      <c r="B190" s="253"/>
      <c r="C190" s="108"/>
      <c r="D190" s="108"/>
      <c r="E190" s="172"/>
      <c r="F190" s="108"/>
      <c r="G190" s="108"/>
      <c r="H190" s="108"/>
      <c r="I190" s="108"/>
      <c r="J190" s="108"/>
      <c r="K190" s="108"/>
      <c r="L190" s="108"/>
      <c r="M190" s="108"/>
      <c r="N190" s="108"/>
      <c r="O190" s="108"/>
      <c r="P190" s="108"/>
    </row>
    <row r="191" spans="1:16" s="178" customFormat="1" x14ac:dyDescent="0.3">
      <c r="A191" s="239"/>
      <c r="B191" s="253"/>
      <c r="C191" s="108"/>
      <c r="D191" s="108"/>
      <c r="E191" s="172"/>
      <c r="F191" s="108"/>
      <c r="G191" s="108"/>
      <c r="H191" s="108"/>
      <c r="I191" s="108"/>
      <c r="J191" s="108"/>
      <c r="K191" s="108"/>
      <c r="L191" s="108"/>
      <c r="M191" s="108"/>
      <c r="N191" s="108"/>
      <c r="O191" s="108"/>
      <c r="P191" s="108"/>
    </row>
    <row r="192" spans="1:16" s="178" customFormat="1" x14ac:dyDescent="0.3">
      <c r="A192" s="239"/>
      <c r="B192" s="253"/>
      <c r="C192" s="108"/>
      <c r="D192" s="108"/>
      <c r="E192" s="172"/>
      <c r="F192" s="108"/>
      <c r="G192" s="108"/>
      <c r="H192" s="108"/>
      <c r="I192" s="108"/>
      <c r="J192" s="108"/>
      <c r="K192" s="108"/>
      <c r="L192" s="108"/>
      <c r="M192" s="108"/>
      <c r="N192" s="108"/>
      <c r="O192" s="108"/>
      <c r="P192" s="108"/>
    </row>
    <row r="193" spans="1:16" s="178" customFormat="1" x14ac:dyDescent="0.3">
      <c r="A193" s="239"/>
      <c r="B193" s="253"/>
      <c r="C193" s="108"/>
      <c r="D193" s="108"/>
      <c r="E193" s="172"/>
      <c r="F193" s="108"/>
      <c r="G193" s="108"/>
      <c r="H193" s="108"/>
      <c r="I193" s="108"/>
      <c r="J193" s="108"/>
      <c r="K193" s="108"/>
      <c r="L193" s="108"/>
      <c r="M193" s="108"/>
      <c r="N193" s="108"/>
      <c r="O193" s="108"/>
      <c r="P193" s="108"/>
    </row>
    <row r="194" spans="1:16" s="178" customFormat="1" x14ac:dyDescent="0.3">
      <c r="A194" s="239"/>
      <c r="B194" s="253"/>
      <c r="C194" s="108"/>
      <c r="D194" s="108"/>
      <c r="E194" s="172"/>
      <c r="F194" s="108"/>
      <c r="G194" s="108"/>
      <c r="H194" s="108"/>
      <c r="I194" s="108"/>
      <c r="J194" s="108"/>
      <c r="K194" s="108"/>
      <c r="L194" s="108"/>
      <c r="M194" s="108"/>
      <c r="N194" s="108"/>
      <c r="O194" s="108"/>
      <c r="P194" s="108"/>
    </row>
    <row r="195" spans="1:16" s="178" customFormat="1" x14ac:dyDescent="0.3">
      <c r="A195" s="239"/>
      <c r="B195" s="253"/>
      <c r="C195" s="108"/>
      <c r="D195" s="108"/>
      <c r="E195" s="172"/>
      <c r="F195" s="108"/>
      <c r="G195" s="108"/>
      <c r="H195" s="108"/>
      <c r="I195" s="108"/>
      <c r="J195" s="108"/>
      <c r="K195" s="108"/>
      <c r="L195" s="108"/>
      <c r="M195" s="108"/>
      <c r="N195" s="108"/>
      <c r="O195" s="108"/>
      <c r="P195" s="108"/>
    </row>
    <row r="196" spans="1:16" s="178" customFormat="1" x14ac:dyDescent="0.3">
      <c r="A196" s="239"/>
      <c r="B196" s="253"/>
      <c r="C196" s="108"/>
      <c r="D196" s="108"/>
      <c r="E196" s="172"/>
      <c r="F196" s="108"/>
      <c r="G196" s="108"/>
      <c r="H196" s="108"/>
      <c r="I196" s="108"/>
      <c r="J196" s="108"/>
      <c r="K196" s="108"/>
      <c r="L196" s="108"/>
      <c r="M196" s="108"/>
      <c r="N196" s="108"/>
      <c r="O196" s="108"/>
      <c r="P196" s="108"/>
    </row>
    <row r="197" spans="1:16" s="178" customFormat="1" x14ac:dyDescent="0.3">
      <c r="A197" s="239"/>
      <c r="B197" s="253"/>
      <c r="C197" s="108"/>
      <c r="D197" s="108"/>
      <c r="E197" s="172"/>
      <c r="F197" s="108"/>
      <c r="G197" s="108"/>
      <c r="H197" s="108"/>
      <c r="I197" s="108"/>
      <c r="J197" s="108"/>
      <c r="K197" s="108"/>
      <c r="L197" s="108"/>
      <c r="M197" s="108"/>
      <c r="N197" s="108"/>
      <c r="O197" s="108"/>
      <c r="P197" s="108"/>
    </row>
    <row r="198" spans="1:16" s="178" customFormat="1" x14ac:dyDescent="0.3">
      <c r="A198" s="239"/>
      <c r="B198" s="253"/>
      <c r="C198" s="108"/>
      <c r="D198" s="108"/>
      <c r="E198" s="172"/>
      <c r="F198" s="108"/>
      <c r="G198" s="108"/>
      <c r="H198" s="108"/>
      <c r="I198" s="108"/>
      <c r="J198" s="108"/>
      <c r="K198" s="108"/>
      <c r="L198" s="108"/>
      <c r="M198" s="108"/>
      <c r="N198" s="108"/>
      <c r="O198" s="108"/>
      <c r="P198" s="108"/>
    </row>
    <row r="199" spans="1:16" s="178" customFormat="1" x14ac:dyDescent="0.3">
      <c r="A199" s="239"/>
      <c r="B199" s="253"/>
      <c r="C199" s="108"/>
      <c r="D199" s="108"/>
      <c r="E199" s="172"/>
      <c r="F199" s="108"/>
      <c r="G199" s="108"/>
      <c r="H199" s="108"/>
      <c r="I199" s="108"/>
      <c r="J199" s="108"/>
      <c r="K199" s="108"/>
      <c r="L199" s="108"/>
      <c r="M199" s="108"/>
      <c r="N199" s="108"/>
      <c r="O199" s="108"/>
      <c r="P199" s="108"/>
    </row>
    <row r="200" spans="1:16" s="178" customFormat="1" x14ac:dyDescent="0.3">
      <c r="A200" s="239"/>
      <c r="B200" s="253"/>
      <c r="C200" s="108"/>
      <c r="D200" s="108"/>
      <c r="E200" s="172"/>
      <c r="F200" s="108"/>
      <c r="G200" s="108"/>
      <c r="H200" s="108"/>
      <c r="I200" s="108"/>
      <c r="J200" s="108"/>
      <c r="K200" s="108"/>
      <c r="L200" s="108"/>
      <c r="M200" s="108"/>
      <c r="N200" s="108"/>
      <c r="O200" s="108"/>
      <c r="P200" s="108"/>
    </row>
    <row r="201" spans="1:16" s="178" customFormat="1" x14ac:dyDescent="0.3">
      <c r="A201" s="239"/>
      <c r="B201" s="253"/>
      <c r="C201" s="108"/>
      <c r="D201" s="108"/>
      <c r="E201" s="172"/>
      <c r="F201" s="108"/>
      <c r="G201" s="108"/>
      <c r="H201" s="108"/>
      <c r="I201" s="108"/>
      <c r="J201" s="108"/>
      <c r="K201" s="108"/>
      <c r="L201" s="108"/>
      <c r="M201" s="108"/>
      <c r="N201" s="108"/>
      <c r="O201" s="108"/>
      <c r="P201" s="108"/>
    </row>
    <row r="202" spans="1:16" s="178" customFormat="1" x14ac:dyDescent="0.3">
      <c r="A202" s="239"/>
      <c r="B202" s="253"/>
      <c r="C202" s="108"/>
      <c r="D202" s="108"/>
      <c r="E202" s="172"/>
      <c r="F202" s="108"/>
      <c r="G202" s="108"/>
      <c r="H202" s="108"/>
      <c r="I202" s="108"/>
      <c r="J202" s="108"/>
      <c r="K202" s="108"/>
      <c r="L202" s="108"/>
      <c r="M202" s="108"/>
      <c r="N202" s="108"/>
      <c r="O202" s="108"/>
      <c r="P202" s="108"/>
    </row>
    <row r="203" spans="1:16" s="178" customFormat="1" x14ac:dyDescent="0.3">
      <c r="A203" s="239"/>
      <c r="B203" s="253"/>
      <c r="C203" s="108"/>
      <c r="D203" s="108"/>
      <c r="E203" s="172"/>
      <c r="F203" s="108"/>
      <c r="G203" s="108"/>
      <c r="H203" s="108"/>
      <c r="I203" s="108"/>
      <c r="J203" s="108"/>
      <c r="K203" s="108"/>
      <c r="L203" s="108"/>
      <c r="M203" s="108"/>
      <c r="N203" s="108"/>
      <c r="O203" s="108"/>
      <c r="P203" s="108"/>
    </row>
    <row r="204" spans="1:16" s="178" customFormat="1" x14ac:dyDescent="0.3">
      <c r="A204" s="239"/>
      <c r="B204" s="253"/>
      <c r="C204" s="108"/>
      <c r="D204" s="108"/>
      <c r="E204" s="172"/>
      <c r="F204" s="108"/>
      <c r="G204" s="108"/>
      <c r="H204" s="108"/>
      <c r="I204" s="108"/>
      <c r="J204" s="108"/>
      <c r="K204" s="108"/>
      <c r="L204" s="108"/>
      <c r="M204" s="108"/>
      <c r="N204" s="108"/>
      <c r="O204" s="108"/>
      <c r="P204" s="108"/>
    </row>
    <row r="205" spans="1:16" s="178" customFormat="1" x14ac:dyDescent="0.3">
      <c r="A205" s="239"/>
      <c r="B205" s="253"/>
      <c r="C205" s="108"/>
      <c r="D205" s="108"/>
      <c r="E205" s="172"/>
      <c r="F205" s="108"/>
      <c r="G205" s="108"/>
      <c r="H205" s="108"/>
      <c r="I205" s="108"/>
      <c r="J205" s="108"/>
      <c r="K205" s="108"/>
      <c r="L205" s="108"/>
      <c r="M205" s="108"/>
      <c r="N205" s="108"/>
      <c r="O205" s="108"/>
      <c r="P205" s="108"/>
    </row>
    <row r="206" spans="1:16" s="178" customFormat="1" x14ac:dyDescent="0.3">
      <c r="A206" s="239"/>
      <c r="B206" s="253"/>
      <c r="C206" s="108"/>
      <c r="D206" s="108"/>
      <c r="E206" s="172"/>
      <c r="F206" s="108"/>
      <c r="G206" s="108"/>
      <c r="H206" s="108"/>
      <c r="I206" s="108"/>
      <c r="J206" s="108"/>
      <c r="K206" s="108"/>
      <c r="L206" s="108"/>
      <c r="M206" s="108"/>
      <c r="N206" s="108"/>
      <c r="O206" s="108"/>
      <c r="P206" s="108"/>
    </row>
    <row r="207" spans="1:16" s="178" customFormat="1" x14ac:dyDescent="0.3">
      <c r="A207" s="239"/>
      <c r="B207" s="253"/>
      <c r="C207" s="108"/>
      <c r="D207" s="108"/>
      <c r="E207" s="172"/>
      <c r="F207" s="108"/>
      <c r="G207" s="108"/>
      <c r="H207" s="108"/>
      <c r="I207" s="108"/>
      <c r="J207" s="108"/>
      <c r="K207" s="108"/>
      <c r="L207" s="108"/>
      <c r="M207" s="108"/>
      <c r="N207" s="108"/>
      <c r="O207" s="108"/>
      <c r="P207" s="108"/>
    </row>
    <row r="208" spans="1:16" s="178" customFormat="1" x14ac:dyDescent="0.3">
      <c r="A208" s="239"/>
      <c r="B208" s="253"/>
      <c r="C208" s="108"/>
      <c r="D208" s="108"/>
      <c r="E208" s="172"/>
      <c r="F208" s="108"/>
      <c r="G208" s="108"/>
      <c r="H208" s="108"/>
      <c r="I208" s="108"/>
      <c r="J208" s="108"/>
      <c r="K208" s="108"/>
      <c r="L208" s="108"/>
      <c r="M208" s="108"/>
      <c r="N208" s="108"/>
      <c r="O208" s="108"/>
      <c r="P208" s="108"/>
    </row>
    <row r="209" spans="1:16" s="178" customFormat="1" x14ac:dyDescent="0.3">
      <c r="A209" s="239"/>
      <c r="B209" s="253"/>
      <c r="C209" s="108"/>
      <c r="D209" s="108"/>
      <c r="E209" s="172"/>
      <c r="F209" s="108"/>
      <c r="G209" s="108"/>
      <c r="H209" s="108"/>
      <c r="I209" s="108"/>
      <c r="J209" s="108"/>
      <c r="K209" s="108"/>
      <c r="L209" s="108"/>
      <c r="M209" s="108"/>
      <c r="N209" s="108"/>
      <c r="O209" s="108"/>
      <c r="P209" s="108"/>
    </row>
    <row r="210" spans="1:16" s="178" customFormat="1" x14ac:dyDescent="0.3">
      <c r="A210" s="239"/>
      <c r="B210" s="253"/>
      <c r="C210" s="108"/>
      <c r="D210" s="108"/>
      <c r="E210" s="172"/>
      <c r="F210" s="108"/>
      <c r="G210" s="108"/>
      <c r="H210" s="108"/>
      <c r="I210" s="108"/>
      <c r="J210" s="108"/>
      <c r="K210" s="108"/>
      <c r="L210" s="108"/>
      <c r="M210" s="108"/>
      <c r="N210" s="108"/>
      <c r="O210" s="108"/>
      <c r="P210" s="108"/>
    </row>
    <row r="211" spans="1:16" s="178" customFormat="1" x14ac:dyDescent="0.3">
      <c r="A211" s="239"/>
      <c r="B211" s="253"/>
      <c r="C211" s="108"/>
      <c r="D211" s="108"/>
      <c r="E211" s="172"/>
      <c r="F211" s="108"/>
      <c r="G211" s="108"/>
      <c r="H211" s="108"/>
      <c r="I211" s="108"/>
      <c r="J211" s="108"/>
      <c r="K211" s="108"/>
      <c r="L211" s="108"/>
      <c r="M211" s="108"/>
      <c r="N211" s="108"/>
      <c r="O211" s="108"/>
      <c r="P211" s="108"/>
    </row>
    <row r="212" spans="1:16" s="178" customFormat="1" x14ac:dyDescent="0.3">
      <c r="A212" s="239"/>
      <c r="B212" s="253"/>
      <c r="C212" s="108"/>
      <c r="D212" s="108"/>
      <c r="E212" s="172"/>
      <c r="F212" s="108"/>
      <c r="G212" s="108"/>
      <c r="H212" s="108"/>
      <c r="I212" s="108"/>
      <c r="J212" s="108"/>
      <c r="K212" s="108"/>
      <c r="L212" s="108"/>
      <c r="M212" s="108"/>
      <c r="N212" s="108"/>
      <c r="O212" s="108"/>
      <c r="P212" s="108"/>
    </row>
    <row r="213" spans="1:16" s="178" customFormat="1" x14ac:dyDescent="0.3">
      <c r="A213" s="239"/>
      <c r="B213" s="253"/>
      <c r="C213" s="108"/>
      <c r="D213" s="108"/>
      <c r="E213" s="172"/>
      <c r="F213" s="108"/>
      <c r="G213" s="108"/>
      <c r="H213" s="108"/>
      <c r="I213" s="108"/>
      <c r="J213" s="108"/>
      <c r="K213" s="108"/>
      <c r="L213" s="108"/>
      <c r="M213" s="108"/>
      <c r="N213" s="108"/>
      <c r="O213" s="108"/>
      <c r="P213" s="108"/>
    </row>
    <row r="214" spans="1:16" s="178" customFormat="1" x14ac:dyDescent="0.3">
      <c r="A214" s="239"/>
      <c r="B214" s="253"/>
      <c r="C214" s="108"/>
      <c r="D214" s="108"/>
      <c r="E214" s="172"/>
      <c r="F214" s="108"/>
      <c r="G214" s="108"/>
      <c r="H214" s="108"/>
      <c r="I214" s="108"/>
      <c r="J214" s="108"/>
      <c r="K214" s="108"/>
      <c r="L214" s="108"/>
      <c r="M214" s="108"/>
      <c r="N214" s="108"/>
      <c r="O214" s="108"/>
      <c r="P214" s="108"/>
    </row>
    <row r="215" spans="1:16" s="178" customFormat="1" x14ac:dyDescent="0.3">
      <c r="A215" s="239"/>
      <c r="B215" s="253"/>
      <c r="C215" s="108"/>
      <c r="D215" s="108"/>
      <c r="E215" s="172"/>
      <c r="F215" s="108"/>
      <c r="G215" s="108"/>
      <c r="H215" s="108"/>
      <c r="I215" s="108"/>
      <c r="J215" s="108"/>
      <c r="K215" s="108"/>
      <c r="L215" s="108"/>
      <c r="M215" s="108"/>
      <c r="N215" s="108"/>
      <c r="O215" s="108"/>
      <c r="P215" s="108"/>
    </row>
    <row r="216" spans="1:16" s="178" customFormat="1" x14ac:dyDescent="0.3">
      <c r="A216" s="239"/>
      <c r="B216" s="253"/>
      <c r="C216" s="108"/>
      <c r="D216" s="108"/>
      <c r="E216" s="172"/>
      <c r="F216" s="108"/>
      <c r="G216" s="108"/>
      <c r="H216" s="108"/>
      <c r="I216" s="108"/>
      <c r="J216" s="108"/>
      <c r="K216" s="108"/>
      <c r="L216" s="108"/>
      <c r="M216" s="108"/>
      <c r="N216" s="108"/>
      <c r="O216" s="108"/>
      <c r="P216" s="108"/>
    </row>
    <row r="217" spans="1:16" s="178" customFormat="1" x14ac:dyDescent="0.3">
      <c r="A217" s="239"/>
      <c r="B217" s="253"/>
      <c r="C217" s="108"/>
      <c r="D217" s="108"/>
      <c r="E217" s="172"/>
      <c r="F217" s="108"/>
      <c r="G217" s="108"/>
      <c r="H217" s="108"/>
      <c r="I217" s="108"/>
      <c r="J217" s="108"/>
      <c r="K217" s="108"/>
      <c r="L217" s="108"/>
      <c r="M217" s="108"/>
      <c r="N217" s="108"/>
      <c r="O217" s="108"/>
      <c r="P217" s="108"/>
    </row>
    <row r="218" spans="1:16" s="178" customFormat="1" x14ac:dyDescent="0.3">
      <c r="A218" s="239"/>
      <c r="B218" s="253"/>
      <c r="C218" s="108"/>
      <c r="D218" s="108"/>
      <c r="E218" s="172"/>
      <c r="F218" s="108"/>
      <c r="G218" s="108"/>
      <c r="H218" s="108"/>
      <c r="I218" s="108"/>
      <c r="J218" s="108"/>
      <c r="K218" s="108"/>
      <c r="L218" s="108"/>
      <c r="M218" s="108"/>
      <c r="N218" s="108"/>
      <c r="O218" s="108"/>
      <c r="P218" s="108"/>
    </row>
    <row r="219" spans="1:16" s="178" customFormat="1" x14ac:dyDescent="0.3">
      <c r="A219" s="239"/>
      <c r="B219" s="253"/>
      <c r="C219" s="108"/>
      <c r="D219" s="108"/>
      <c r="E219" s="172"/>
      <c r="F219" s="108"/>
      <c r="G219" s="108"/>
      <c r="H219" s="108"/>
      <c r="I219" s="108"/>
      <c r="J219" s="108"/>
      <c r="K219" s="108"/>
      <c r="L219" s="108"/>
      <c r="M219" s="108"/>
      <c r="N219" s="108"/>
      <c r="O219" s="108"/>
      <c r="P219" s="108"/>
    </row>
    <row r="220" spans="1:16" s="178" customFormat="1" x14ac:dyDescent="0.3">
      <c r="A220" s="239"/>
      <c r="B220" s="253"/>
      <c r="C220" s="108"/>
      <c r="D220" s="108"/>
      <c r="E220" s="172"/>
      <c r="F220" s="108"/>
      <c r="G220" s="108"/>
      <c r="H220" s="108"/>
      <c r="I220" s="108"/>
      <c r="J220" s="108"/>
      <c r="K220" s="108"/>
      <c r="L220" s="108"/>
      <c r="M220" s="108"/>
      <c r="N220" s="108"/>
      <c r="O220" s="108"/>
      <c r="P220" s="108"/>
    </row>
    <row r="221" spans="1:16" s="178" customFormat="1" x14ac:dyDescent="0.3">
      <c r="A221" s="239"/>
      <c r="B221" s="253"/>
      <c r="C221" s="108"/>
      <c r="D221" s="108"/>
      <c r="E221" s="172"/>
      <c r="F221" s="108"/>
      <c r="G221" s="108"/>
      <c r="H221" s="108"/>
      <c r="I221" s="108"/>
      <c r="J221" s="108"/>
      <c r="K221" s="108"/>
      <c r="L221" s="108"/>
      <c r="M221" s="108"/>
      <c r="N221" s="108"/>
      <c r="O221" s="108"/>
      <c r="P221" s="108"/>
    </row>
    <row r="222" spans="1:16" s="178" customFormat="1" x14ac:dyDescent="0.3">
      <c r="A222" s="239"/>
      <c r="B222" s="253"/>
      <c r="C222" s="108"/>
      <c r="D222" s="108"/>
      <c r="E222" s="172"/>
      <c r="F222" s="108"/>
      <c r="G222" s="108"/>
      <c r="H222" s="108"/>
      <c r="I222" s="108"/>
      <c r="J222" s="108"/>
      <c r="K222" s="108"/>
      <c r="L222" s="108"/>
      <c r="M222" s="108"/>
      <c r="N222" s="108"/>
      <c r="O222" s="108"/>
      <c r="P222" s="108"/>
    </row>
    <row r="223" spans="1:16" s="178" customFormat="1" x14ac:dyDescent="0.3">
      <c r="A223" s="239"/>
      <c r="B223" s="253"/>
      <c r="C223" s="108"/>
      <c r="D223" s="108"/>
      <c r="E223" s="172"/>
      <c r="F223" s="108"/>
      <c r="G223" s="108"/>
      <c r="H223" s="108"/>
      <c r="I223" s="108"/>
      <c r="J223" s="108"/>
      <c r="K223" s="108"/>
      <c r="L223" s="108"/>
      <c r="M223" s="108"/>
      <c r="N223" s="108"/>
      <c r="O223" s="108"/>
      <c r="P223" s="108"/>
    </row>
    <row r="224" spans="1:16" s="178" customFormat="1" x14ac:dyDescent="0.3">
      <c r="A224" s="239"/>
      <c r="B224" s="253"/>
      <c r="C224" s="108"/>
      <c r="D224" s="108"/>
      <c r="E224" s="172"/>
      <c r="F224" s="108"/>
      <c r="G224" s="108"/>
      <c r="H224" s="108"/>
      <c r="I224" s="108"/>
      <c r="J224" s="108"/>
      <c r="K224" s="108"/>
      <c r="L224" s="108"/>
      <c r="M224" s="108"/>
      <c r="N224" s="108"/>
      <c r="O224" s="108"/>
      <c r="P224" s="108"/>
    </row>
    <row r="225" spans="1:16" s="178" customFormat="1" x14ac:dyDescent="0.3">
      <c r="A225" s="239"/>
      <c r="B225" s="253"/>
      <c r="C225" s="108"/>
      <c r="D225" s="108"/>
      <c r="E225" s="172"/>
      <c r="F225" s="108"/>
      <c r="G225" s="108"/>
      <c r="H225" s="108"/>
      <c r="I225" s="108"/>
      <c r="J225" s="108"/>
      <c r="K225" s="108"/>
      <c r="L225" s="108"/>
      <c r="M225" s="108"/>
      <c r="N225" s="108"/>
      <c r="O225" s="108"/>
      <c r="P225" s="108"/>
    </row>
    <row r="226" spans="1:16" s="178" customFormat="1" x14ac:dyDescent="0.3">
      <c r="A226" s="239"/>
      <c r="B226" s="253"/>
      <c r="C226" s="108"/>
      <c r="D226" s="108"/>
      <c r="E226" s="172"/>
      <c r="F226" s="108"/>
      <c r="G226" s="108"/>
      <c r="H226" s="108"/>
      <c r="I226" s="108"/>
      <c r="J226" s="108"/>
      <c r="K226" s="108"/>
      <c r="L226" s="108"/>
      <c r="M226" s="108"/>
      <c r="N226" s="108"/>
      <c r="O226" s="108"/>
      <c r="P226" s="108"/>
    </row>
    <row r="227" spans="1:16" s="178" customFormat="1" x14ac:dyDescent="0.3">
      <c r="A227" s="239"/>
      <c r="B227" s="253"/>
      <c r="C227" s="108"/>
      <c r="D227" s="108"/>
      <c r="E227" s="172"/>
      <c r="F227" s="108"/>
      <c r="G227" s="108"/>
      <c r="H227" s="108"/>
      <c r="I227" s="108"/>
      <c r="J227" s="108"/>
      <c r="K227" s="108"/>
      <c r="L227" s="108"/>
      <c r="M227" s="108"/>
      <c r="N227" s="108"/>
      <c r="O227" s="108"/>
      <c r="P227" s="108"/>
    </row>
    <row r="228" spans="1:16" s="178" customFormat="1" x14ac:dyDescent="0.3">
      <c r="A228" s="239"/>
      <c r="B228" s="253"/>
      <c r="C228" s="108"/>
      <c r="D228" s="108"/>
      <c r="E228" s="172"/>
      <c r="F228" s="108"/>
      <c r="G228" s="108"/>
      <c r="H228" s="108"/>
      <c r="I228" s="108"/>
      <c r="J228" s="108"/>
      <c r="K228" s="108"/>
      <c r="L228" s="108"/>
      <c r="M228" s="108"/>
      <c r="N228" s="108"/>
      <c r="O228" s="108"/>
      <c r="P228" s="108"/>
    </row>
    <row r="229" spans="1:16" s="178" customFormat="1" x14ac:dyDescent="0.3">
      <c r="A229" s="239"/>
      <c r="B229" s="253"/>
      <c r="C229" s="108"/>
      <c r="D229" s="108"/>
      <c r="E229" s="172"/>
      <c r="F229" s="108"/>
      <c r="G229" s="108"/>
      <c r="H229" s="108"/>
      <c r="I229" s="108"/>
      <c r="J229" s="108"/>
      <c r="K229" s="108"/>
      <c r="L229" s="108"/>
      <c r="M229" s="108"/>
      <c r="N229" s="108"/>
      <c r="O229" s="108"/>
      <c r="P229" s="108"/>
    </row>
    <row r="230" spans="1:16" s="178" customFormat="1" x14ac:dyDescent="0.3">
      <c r="A230" s="239"/>
      <c r="B230" s="253"/>
      <c r="C230" s="108"/>
      <c r="D230" s="108"/>
      <c r="E230" s="172"/>
      <c r="F230" s="108"/>
      <c r="G230" s="108"/>
      <c r="H230" s="108"/>
      <c r="I230" s="108"/>
      <c r="J230" s="108"/>
      <c r="K230" s="108"/>
      <c r="L230" s="108"/>
      <c r="M230" s="108"/>
      <c r="N230" s="108"/>
      <c r="O230" s="108"/>
      <c r="P230" s="108"/>
    </row>
    <row r="231" spans="1:16" s="178" customFormat="1" x14ac:dyDescent="0.3">
      <c r="A231" s="239"/>
      <c r="B231" s="253"/>
      <c r="C231" s="108"/>
      <c r="D231" s="108"/>
      <c r="E231" s="172"/>
      <c r="F231" s="108"/>
      <c r="G231" s="108"/>
      <c r="H231" s="108"/>
      <c r="I231" s="108"/>
      <c r="J231" s="108"/>
      <c r="K231" s="108"/>
      <c r="L231" s="108"/>
      <c r="M231" s="108"/>
      <c r="N231" s="108"/>
      <c r="O231" s="108"/>
      <c r="P231" s="108"/>
    </row>
    <row r="232" spans="1:16" s="178" customFormat="1" x14ac:dyDescent="0.3">
      <c r="A232" s="239"/>
      <c r="B232" s="253"/>
      <c r="C232" s="108"/>
      <c r="D232" s="108"/>
      <c r="E232" s="172"/>
      <c r="F232" s="108"/>
      <c r="G232" s="108"/>
      <c r="H232" s="108"/>
      <c r="I232" s="108"/>
      <c r="J232" s="108"/>
      <c r="K232" s="108"/>
      <c r="L232" s="108"/>
      <c r="M232" s="108"/>
      <c r="N232" s="108"/>
      <c r="O232" s="108"/>
      <c r="P232" s="108"/>
    </row>
    <row r="233" spans="1:16" s="178" customFormat="1" x14ac:dyDescent="0.3">
      <c r="A233" s="239"/>
      <c r="B233" s="253"/>
      <c r="C233" s="108"/>
      <c r="D233" s="108"/>
      <c r="E233" s="172"/>
      <c r="F233" s="108"/>
      <c r="G233" s="108"/>
      <c r="H233" s="108"/>
      <c r="I233" s="108"/>
      <c r="J233" s="108"/>
      <c r="K233" s="108"/>
      <c r="L233" s="108"/>
      <c r="M233" s="108"/>
      <c r="N233" s="108"/>
      <c r="O233" s="108"/>
      <c r="P233" s="108"/>
    </row>
    <row r="234" spans="1:16" s="178" customFormat="1" x14ac:dyDescent="0.3">
      <c r="A234" s="239"/>
      <c r="B234" s="253"/>
      <c r="C234" s="108"/>
      <c r="D234" s="108"/>
      <c r="E234" s="172"/>
      <c r="F234" s="108"/>
      <c r="G234" s="108"/>
      <c r="H234" s="108"/>
      <c r="I234" s="108"/>
      <c r="J234" s="108"/>
      <c r="K234" s="108"/>
      <c r="L234" s="108"/>
      <c r="M234" s="108"/>
      <c r="N234" s="108"/>
      <c r="O234" s="108"/>
      <c r="P234" s="108"/>
    </row>
    <row r="235" spans="1:16" s="178" customFormat="1" x14ac:dyDescent="0.3">
      <c r="A235" s="239"/>
      <c r="B235" s="253"/>
      <c r="C235" s="108"/>
      <c r="D235" s="108"/>
      <c r="E235" s="172"/>
      <c r="F235" s="108"/>
      <c r="G235" s="108"/>
      <c r="H235" s="108"/>
      <c r="I235" s="108"/>
      <c r="J235" s="108"/>
      <c r="K235" s="108"/>
      <c r="L235" s="108"/>
      <c r="M235" s="108"/>
      <c r="N235" s="108"/>
      <c r="O235" s="108"/>
      <c r="P235" s="108"/>
    </row>
    <row r="236" spans="1:16" s="178" customFormat="1" x14ac:dyDescent="0.3">
      <c r="A236" s="239"/>
      <c r="B236" s="253"/>
      <c r="C236" s="108"/>
      <c r="D236" s="108"/>
      <c r="E236" s="172"/>
      <c r="F236" s="108"/>
      <c r="G236" s="108"/>
      <c r="H236" s="108"/>
      <c r="I236" s="108"/>
      <c r="J236" s="108"/>
      <c r="K236" s="108"/>
      <c r="L236" s="108"/>
      <c r="M236" s="108"/>
      <c r="N236" s="108"/>
      <c r="O236" s="108"/>
      <c r="P236" s="108"/>
    </row>
    <row r="237" spans="1:16" s="178" customFormat="1" x14ac:dyDescent="0.3">
      <c r="A237" s="239"/>
      <c r="B237" s="253"/>
      <c r="C237" s="108"/>
      <c r="D237" s="108"/>
      <c r="E237" s="172"/>
      <c r="F237" s="108"/>
      <c r="G237" s="108"/>
      <c r="H237" s="108"/>
      <c r="I237" s="108"/>
      <c r="J237" s="108"/>
      <c r="K237" s="108"/>
      <c r="L237" s="108"/>
      <c r="M237" s="108"/>
      <c r="N237" s="108"/>
      <c r="O237" s="108"/>
      <c r="P237" s="108"/>
    </row>
    <row r="238" spans="1:16" s="178" customFormat="1" x14ac:dyDescent="0.3">
      <c r="A238" s="239"/>
      <c r="B238" s="253"/>
      <c r="C238" s="108"/>
      <c r="D238" s="108"/>
      <c r="E238" s="172"/>
      <c r="F238" s="108"/>
      <c r="G238" s="108"/>
      <c r="H238" s="108"/>
      <c r="I238" s="108"/>
      <c r="J238" s="108"/>
      <c r="K238" s="108"/>
      <c r="L238" s="108"/>
      <c r="M238" s="108"/>
      <c r="N238" s="108"/>
      <c r="O238" s="108"/>
      <c r="P238" s="108"/>
    </row>
    <row r="239" spans="1:16" s="178" customFormat="1" x14ac:dyDescent="0.3">
      <c r="A239" s="239"/>
      <c r="B239" s="253"/>
      <c r="C239" s="108"/>
      <c r="D239" s="108"/>
      <c r="E239" s="172"/>
      <c r="F239" s="108"/>
      <c r="G239" s="108"/>
      <c r="H239" s="108"/>
      <c r="I239" s="108"/>
      <c r="J239" s="108"/>
      <c r="K239" s="108"/>
      <c r="L239" s="108"/>
      <c r="M239" s="108"/>
      <c r="N239" s="108"/>
      <c r="O239" s="108"/>
      <c r="P239" s="108"/>
    </row>
    <row r="240" spans="1:16" s="178" customFormat="1" x14ac:dyDescent="0.3">
      <c r="A240" s="239"/>
      <c r="B240" s="253"/>
      <c r="C240" s="108"/>
      <c r="D240" s="108"/>
      <c r="E240" s="172"/>
      <c r="F240" s="108"/>
      <c r="G240" s="108"/>
      <c r="H240" s="108"/>
      <c r="I240" s="108"/>
      <c r="J240" s="108"/>
      <c r="K240" s="108"/>
      <c r="L240" s="108"/>
      <c r="M240" s="108"/>
      <c r="N240" s="108"/>
      <c r="O240" s="108"/>
      <c r="P240" s="108"/>
    </row>
    <row r="241" spans="1:16" s="178" customFormat="1" x14ac:dyDescent="0.3">
      <c r="A241" s="239"/>
      <c r="B241" s="253"/>
      <c r="C241" s="108"/>
      <c r="D241" s="108"/>
      <c r="E241" s="172"/>
      <c r="F241" s="108"/>
      <c r="G241" s="108"/>
      <c r="H241" s="108"/>
      <c r="I241" s="108"/>
      <c r="J241" s="108"/>
      <c r="K241" s="108"/>
      <c r="L241" s="108"/>
      <c r="M241" s="108"/>
      <c r="N241" s="108"/>
      <c r="O241" s="108"/>
      <c r="P241" s="108"/>
    </row>
    <row r="242" spans="1:16" s="178" customFormat="1" x14ac:dyDescent="0.3">
      <c r="A242" s="239"/>
      <c r="B242" s="253"/>
      <c r="C242" s="108"/>
      <c r="D242" s="108"/>
      <c r="E242" s="172"/>
      <c r="F242" s="108"/>
      <c r="G242" s="108"/>
      <c r="H242" s="108"/>
      <c r="I242" s="108"/>
      <c r="J242" s="108"/>
      <c r="K242" s="108"/>
      <c r="L242" s="108"/>
      <c r="M242" s="108"/>
      <c r="N242" s="108"/>
      <c r="O242" s="108"/>
      <c r="P242" s="108"/>
    </row>
    <row r="243" spans="1:16" s="178" customFormat="1" x14ac:dyDescent="0.3">
      <c r="A243" s="239"/>
      <c r="B243" s="253"/>
      <c r="C243" s="108"/>
      <c r="D243" s="108"/>
      <c r="E243" s="172"/>
      <c r="F243" s="108"/>
      <c r="G243" s="108"/>
      <c r="H243" s="108"/>
      <c r="I243" s="108"/>
      <c r="J243" s="108"/>
      <c r="K243" s="108"/>
      <c r="L243" s="108"/>
      <c r="M243" s="108"/>
      <c r="N243" s="108"/>
      <c r="O243" s="108"/>
      <c r="P243" s="108"/>
    </row>
    <row r="244" spans="1:16" s="178" customFormat="1" x14ac:dyDescent="0.3">
      <c r="A244" s="239"/>
      <c r="B244" s="253"/>
      <c r="C244" s="108"/>
      <c r="D244" s="108"/>
      <c r="E244" s="172"/>
      <c r="F244" s="108"/>
      <c r="G244" s="108"/>
      <c r="H244" s="108"/>
      <c r="I244" s="108"/>
      <c r="J244" s="108"/>
      <c r="K244" s="108"/>
      <c r="L244" s="108"/>
      <c r="M244" s="108"/>
      <c r="N244" s="108"/>
      <c r="O244" s="108"/>
      <c r="P244" s="108"/>
    </row>
    <row r="245" spans="1:16" s="178" customFormat="1" x14ac:dyDescent="0.3">
      <c r="A245" s="239"/>
      <c r="B245" s="253"/>
      <c r="C245" s="108"/>
      <c r="D245" s="108"/>
      <c r="E245" s="172"/>
      <c r="F245" s="108"/>
      <c r="G245" s="108"/>
      <c r="H245" s="108"/>
      <c r="I245" s="108"/>
      <c r="J245" s="108"/>
      <c r="K245" s="108"/>
      <c r="L245" s="108"/>
      <c r="M245" s="108"/>
      <c r="N245" s="108"/>
      <c r="O245" s="108"/>
      <c r="P245" s="108"/>
    </row>
    <row r="246" spans="1:16" s="178" customFormat="1" x14ac:dyDescent="0.3">
      <c r="A246" s="239"/>
      <c r="B246" s="253"/>
      <c r="C246" s="108"/>
      <c r="D246" s="108"/>
      <c r="E246" s="172"/>
      <c r="F246" s="108"/>
      <c r="G246" s="108"/>
      <c r="H246" s="108"/>
      <c r="I246" s="108"/>
      <c r="J246" s="108"/>
      <c r="K246" s="108"/>
      <c r="L246" s="108"/>
      <c r="M246" s="108"/>
      <c r="N246" s="108"/>
      <c r="O246" s="108"/>
      <c r="P246" s="108"/>
    </row>
    <row r="247" spans="1:16" s="178" customFormat="1" x14ac:dyDescent="0.3">
      <c r="A247" s="239"/>
      <c r="B247" s="253"/>
      <c r="C247" s="108"/>
      <c r="D247" s="108"/>
      <c r="E247" s="172"/>
      <c r="F247" s="108"/>
      <c r="G247" s="108"/>
      <c r="H247" s="108"/>
      <c r="I247" s="108"/>
      <c r="J247" s="108"/>
      <c r="K247" s="108"/>
      <c r="L247" s="108"/>
      <c r="M247" s="108"/>
      <c r="N247" s="108"/>
      <c r="O247" s="108"/>
      <c r="P247" s="108"/>
    </row>
    <row r="248" spans="1:16" s="178" customFormat="1" x14ac:dyDescent="0.3">
      <c r="A248" s="239"/>
      <c r="B248" s="253"/>
      <c r="C248" s="108"/>
      <c r="D248" s="108"/>
      <c r="E248" s="172"/>
      <c r="F248" s="108"/>
      <c r="G248" s="108"/>
      <c r="H248" s="108"/>
      <c r="I248" s="108"/>
      <c r="J248" s="108"/>
      <c r="K248" s="108"/>
      <c r="L248" s="108"/>
      <c r="M248" s="108"/>
      <c r="N248" s="108"/>
      <c r="O248" s="108"/>
      <c r="P248" s="108"/>
    </row>
    <row r="249" spans="1:16" s="178" customFormat="1" x14ac:dyDescent="0.3">
      <c r="A249" s="239"/>
      <c r="B249" s="253"/>
      <c r="C249" s="108"/>
      <c r="D249" s="108"/>
      <c r="E249" s="172"/>
      <c r="F249" s="108"/>
      <c r="G249" s="108"/>
      <c r="H249" s="108"/>
      <c r="I249" s="108"/>
      <c r="J249" s="108"/>
      <c r="K249" s="108"/>
      <c r="L249" s="108"/>
      <c r="M249" s="108"/>
      <c r="N249" s="108"/>
      <c r="O249" s="108"/>
      <c r="P249" s="108"/>
    </row>
    <row r="250" spans="1:16" s="178" customFormat="1" x14ac:dyDescent="0.3">
      <c r="A250" s="239"/>
      <c r="B250" s="253"/>
      <c r="C250" s="108"/>
      <c r="D250" s="108"/>
      <c r="E250" s="172"/>
      <c r="F250" s="108"/>
      <c r="G250" s="108"/>
      <c r="H250" s="108"/>
      <c r="I250" s="108"/>
      <c r="J250" s="108"/>
      <c r="K250" s="108"/>
      <c r="L250" s="108"/>
      <c r="M250" s="108"/>
      <c r="N250" s="108"/>
      <c r="O250" s="108"/>
      <c r="P250" s="108"/>
    </row>
    <row r="251" spans="1:16" s="178" customFormat="1" x14ac:dyDescent="0.3">
      <c r="A251" s="239"/>
      <c r="B251" s="253"/>
      <c r="C251" s="108"/>
      <c r="D251" s="108"/>
      <c r="E251" s="172"/>
      <c r="F251" s="108"/>
      <c r="G251" s="108"/>
      <c r="H251" s="108"/>
      <c r="I251" s="108"/>
      <c r="J251" s="108"/>
      <c r="K251" s="108"/>
      <c r="L251" s="108"/>
      <c r="M251" s="108"/>
      <c r="N251" s="108"/>
      <c r="O251" s="108"/>
      <c r="P251" s="108"/>
    </row>
    <row r="252" spans="1:16" s="178" customFormat="1" x14ac:dyDescent="0.3">
      <c r="A252" s="239"/>
      <c r="B252" s="253"/>
      <c r="C252" s="108"/>
      <c r="D252" s="108"/>
      <c r="E252" s="172"/>
      <c r="F252" s="108"/>
      <c r="G252" s="108"/>
      <c r="H252" s="108"/>
      <c r="I252" s="108"/>
      <c r="J252" s="108"/>
      <c r="K252" s="108"/>
      <c r="L252" s="108"/>
      <c r="M252" s="108"/>
      <c r="N252" s="108"/>
      <c r="O252" s="108"/>
      <c r="P252" s="108"/>
    </row>
    <row r="253" spans="1:16" s="178" customFormat="1" x14ac:dyDescent="0.3">
      <c r="A253" s="239"/>
      <c r="B253" s="253"/>
      <c r="C253" s="108"/>
      <c r="D253" s="108"/>
      <c r="E253" s="172"/>
      <c r="F253" s="108"/>
      <c r="G253" s="108"/>
      <c r="H253" s="108"/>
      <c r="I253" s="108"/>
      <c r="J253" s="108"/>
      <c r="K253" s="108"/>
      <c r="L253" s="108"/>
      <c r="M253" s="108"/>
      <c r="N253" s="108"/>
      <c r="O253" s="108"/>
      <c r="P253" s="108"/>
    </row>
    <row r="254" spans="1:16" s="178" customFormat="1" x14ac:dyDescent="0.3">
      <c r="A254" s="239"/>
      <c r="B254" s="253"/>
      <c r="C254" s="108"/>
      <c r="D254" s="108"/>
      <c r="E254" s="172"/>
      <c r="F254" s="108"/>
      <c r="G254" s="108"/>
      <c r="H254" s="108"/>
      <c r="I254" s="108"/>
      <c r="J254" s="108"/>
      <c r="K254" s="108"/>
      <c r="L254" s="108"/>
      <c r="M254" s="108"/>
      <c r="N254" s="108"/>
      <c r="O254" s="108"/>
      <c r="P254" s="108"/>
    </row>
    <row r="255" spans="1:16" s="178" customFormat="1" x14ac:dyDescent="0.3">
      <c r="A255" s="239"/>
      <c r="B255" s="253"/>
      <c r="C255" s="108"/>
      <c r="D255" s="108"/>
      <c r="E255" s="172"/>
      <c r="F255" s="108"/>
      <c r="G255" s="108"/>
      <c r="H255" s="108"/>
      <c r="I255" s="108"/>
      <c r="J255" s="108"/>
      <c r="K255" s="108"/>
      <c r="L255" s="108"/>
      <c r="M255" s="108"/>
      <c r="N255" s="108"/>
      <c r="O255" s="108"/>
      <c r="P255" s="108"/>
    </row>
    <row r="256" spans="1:16" s="178" customFormat="1" x14ac:dyDescent="0.3">
      <c r="A256" s="239"/>
      <c r="B256" s="253"/>
      <c r="C256" s="108"/>
      <c r="D256" s="108"/>
      <c r="E256" s="172"/>
      <c r="F256" s="108"/>
      <c r="G256" s="108"/>
      <c r="H256" s="108"/>
      <c r="I256" s="108"/>
      <c r="J256" s="108"/>
      <c r="K256" s="108"/>
      <c r="L256" s="108"/>
      <c r="M256" s="108"/>
      <c r="N256" s="108"/>
      <c r="O256" s="108"/>
      <c r="P256" s="108"/>
    </row>
    <row r="257" spans="1:16" s="178" customFormat="1" x14ac:dyDescent="0.3">
      <c r="A257" s="239"/>
      <c r="B257" s="253"/>
      <c r="C257" s="108"/>
      <c r="D257" s="108"/>
      <c r="E257" s="172"/>
      <c r="F257" s="108"/>
      <c r="G257" s="108"/>
      <c r="H257" s="108"/>
      <c r="I257" s="108"/>
      <c r="J257" s="108"/>
      <c r="K257" s="108"/>
      <c r="L257" s="108"/>
      <c r="M257" s="108"/>
      <c r="N257" s="108"/>
      <c r="O257" s="108"/>
      <c r="P257" s="108"/>
    </row>
    <row r="258" spans="1:16" s="178" customFormat="1" x14ac:dyDescent="0.3">
      <c r="A258" s="239"/>
      <c r="B258" s="253"/>
      <c r="C258" s="108"/>
      <c r="D258" s="108"/>
      <c r="E258" s="172"/>
      <c r="F258" s="108"/>
      <c r="G258" s="108"/>
      <c r="H258" s="108"/>
      <c r="I258" s="108"/>
      <c r="J258" s="108"/>
      <c r="K258" s="108"/>
      <c r="L258" s="108"/>
      <c r="M258" s="108"/>
      <c r="N258" s="108"/>
      <c r="O258" s="108"/>
      <c r="P258" s="108"/>
    </row>
    <row r="259" spans="1:16" s="178" customFormat="1" x14ac:dyDescent="0.3">
      <c r="A259" s="239"/>
      <c r="B259" s="253"/>
      <c r="C259" s="108"/>
      <c r="D259" s="108"/>
      <c r="E259" s="172"/>
      <c r="F259" s="108"/>
      <c r="G259" s="108"/>
      <c r="H259" s="108"/>
      <c r="I259" s="108"/>
      <c r="J259" s="108"/>
      <c r="K259" s="108"/>
      <c r="L259" s="108"/>
      <c r="M259" s="108"/>
      <c r="N259" s="108"/>
      <c r="O259" s="108"/>
      <c r="P259" s="108"/>
    </row>
    <row r="260" spans="1:16" s="178" customFormat="1" x14ac:dyDescent="0.3">
      <c r="A260" s="239"/>
      <c r="B260" s="253"/>
      <c r="C260" s="108"/>
      <c r="D260" s="108"/>
      <c r="E260" s="172"/>
      <c r="F260" s="108"/>
      <c r="G260" s="108"/>
      <c r="H260" s="108"/>
      <c r="I260" s="108"/>
      <c r="J260" s="108"/>
      <c r="K260" s="108"/>
      <c r="L260" s="108"/>
      <c r="M260" s="108"/>
      <c r="N260" s="108"/>
      <c r="O260" s="108"/>
      <c r="P260" s="108"/>
    </row>
    <row r="261" spans="1:16" s="178" customFormat="1" x14ac:dyDescent="0.3">
      <c r="A261" s="239"/>
      <c r="B261" s="253"/>
      <c r="C261" s="108"/>
      <c r="D261" s="108"/>
      <c r="E261" s="172"/>
      <c r="F261" s="108"/>
      <c r="G261" s="108"/>
      <c r="H261" s="108"/>
      <c r="I261" s="108"/>
      <c r="J261" s="108"/>
      <c r="K261" s="108"/>
      <c r="L261" s="108"/>
      <c r="M261" s="108"/>
      <c r="N261" s="108"/>
      <c r="O261" s="108"/>
      <c r="P261" s="108"/>
    </row>
    <row r="262" spans="1:16" s="178" customFormat="1" x14ac:dyDescent="0.3">
      <c r="A262" s="239"/>
      <c r="B262" s="253"/>
      <c r="C262" s="108"/>
      <c r="D262" s="108"/>
      <c r="E262" s="172"/>
      <c r="F262" s="108"/>
      <c r="G262" s="108"/>
      <c r="H262" s="108"/>
      <c r="I262" s="108"/>
      <c r="J262" s="108"/>
      <c r="K262" s="108"/>
      <c r="L262" s="108"/>
      <c r="M262" s="108"/>
      <c r="N262" s="108"/>
      <c r="O262" s="108"/>
      <c r="P262" s="108"/>
    </row>
    <row r="263" spans="1:16" s="178" customFormat="1" x14ac:dyDescent="0.3">
      <c r="A263" s="239"/>
      <c r="B263" s="253"/>
      <c r="C263" s="108"/>
      <c r="D263" s="108"/>
      <c r="E263" s="172"/>
      <c r="F263" s="108"/>
      <c r="G263" s="108"/>
      <c r="H263" s="108"/>
      <c r="I263" s="108"/>
      <c r="J263" s="108"/>
      <c r="K263" s="108"/>
      <c r="L263" s="108"/>
      <c r="M263" s="108"/>
      <c r="N263" s="108"/>
      <c r="O263" s="108"/>
      <c r="P263" s="108"/>
    </row>
    <row r="264" spans="1:16" s="178" customFormat="1" x14ac:dyDescent="0.3">
      <c r="A264" s="239"/>
      <c r="B264" s="253"/>
      <c r="C264" s="108"/>
      <c r="D264" s="108"/>
      <c r="E264" s="172"/>
      <c r="F264" s="108"/>
      <c r="G264" s="108"/>
      <c r="H264" s="108"/>
      <c r="I264" s="108"/>
      <c r="J264" s="108"/>
      <c r="K264" s="108"/>
      <c r="L264" s="108"/>
      <c r="M264" s="108"/>
      <c r="N264" s="108"/>
      <c r="O264" s="108"/>
      <c r="P264" s="108"/>
    </row>
    <row r="265" spans="1:16" s="178" customFormat="1" x14ac:dyDescent="0.3">
      <c r="A265" s="239"/>
      <c r="B265" s="253"/>
      <c r="C265" s="108"/>
      <c r="D265" s="108"/>
      <c r="E265" s="172"/>
      <c r="F265" s="108"/>
      <c r="G265" s="108"/>
      <c r="H265" s="108"/>
      <c r="I265" s="108"/>
      <c r="J265" s="108"/>
      <c r="K265" s="108"/>
      <c r="L265" s="108"/>
      <c r="M265" s="108"/>
      <c r="N265" s="108"/>
      <c r="O265" s="108"/>
      <c r="P265" s="108"/>
    </row>
    <row r="266" spans="1:16" s="178" customFormat="1" x14ac:dyDescent="0.3">
      <c r="A266" s="239"/>
      <c r="B266" s="253"/>
      <c r="C266" s="108"/>
      <c r="D266" s="108"/>
      <c r="E266" s="172"/>
      <c r="F266" s="108"/>
      <c r="G266" s="108"/>
      <c r="H266" s="108"/>
      <c r="I266" s="108"/>
      <c r="J266" s="108"/>
      <c r="K266" s="108"/>
      <c r="L266" s="108"/>
      <c r="M266" s="108"/>
      <c r="N266" s="108"/>
      <c r="O266" s="108"/>
      <c r="P266" s="108"/>
    </row>
    <row r="267" spans="1:16" s="178" customFormat="1" x14ac:dyDescent="0.3">
      <c r="A267" s="239"/>
      <c r="B267" s="253"/>
      <c r="C267" s="108"/>
      <c r="D267" s="108"/>
      <c r="E267" s="172"/>
      <c r="F267" s="108"/>
      <c r="G267" s="108"/>
      <c r="H267" s="108"/>
      <c r="I267" s="108"/>
      <c r="J267" s="108"/>
      <c r="K267" s="108"/>
      <c r="L267" s="108"/>
      <c r="M267" s="108"/>
      <c r="N267" s="108"/>
      <c r="O267" s="108"/>
      <c r="P267" s="108"/>
    </row>
    <row r="268" spans="1:16" s="178" customFormat="1" x14ac:dyDescent="0.3">
      <c r="A268" s="239"/>
      <c r="B268" s="253"/>
      <c r="C268" s="108"/>
      <c r="D268" s="108"/>
      <c r="E268" s="172"/>
      <c r="F268" s="108"/>
      <c r="G268" s="108"/>
      <c r="H268" s="108"/>
      <c r="I268" s="108"/>
      <c r="J268" s="108"/>
      <c r="K268" s="108"/>
      <c r="L268" s="108"/>
      <c r="M268" s="108"/>
      <c r="N268" s="108"/>
      <c r="O268" s="108"/>
      <c r="P268" s="108"/>
    </row>
    <row r="269" spans="1:16" s="178" customFormat="1" x14ac:dyDescent="0.3">
      <c r="A269" s="239"/>
      <c r="B269" s="253"/>
      <c r="C269" s="108"/>
      <c r="D269" s="108"/>
      <c r="E269" s="172"/>
      <c r="F269" s="108"/>
      <c r="G269" s="108"/>
      <c r="H269" s="108"/>
      <c r="I269" s="108"/>
      <c r="J269" s="108"/>
      <c r="K269" s="108"/>
      <c r="L269" s="108"/>
      <c r="M269" s="108"/>
      <c r="N269" s="108"/>
      <c r="O269" s="108"/>
      <c r="P269" s="108"/>
    </row>
    <row r="270" spans="1:16" s="178" customFormat="1" x14ac:dyDescent="0.3">
      <c r="A270" s="239"/>
      <c r="B270" s="253"/>
      <c r="C270" s="108"/>
      <c r="D270" s="108"/>
      <c r="E270" s="172"/>
      <c r="F270" s="108"/>
      <c r="G270" s="108"/>
      <c r="H270" s="108"/>
      <c r="I270" s="108"/>
      <c r="J270" s="108"/>
      <c r="K270" s="108"/>
      <c r="L270" s="108"/>
      <c r="M270" s="108"/>
      <c r="N270" s="108"/>
      <c r="O270" s="108"/>
      <c r="P270" s="108"/>
    </row>
    <row r="271" spans="1:16" s="178" customFormat="1" x14ac:dyDescent="0.3">
      <c r="A271" s="239"/>
      <c r="B271" s="253"/>
      <c r="C271" s="108"/>
      <c r="D271" s="108"/>
      <c r="E271" s="172"/>
      <c r="F271" s="108"/>
      <c r="G271" s="108"/>
      <c r="H271" s="108"/>
      <c r="I271" s="108"/>
      <c r="J271" s="108"/>
      <c r="K271" s="108"/>
      <c r="L271" s="108"/>
      <c r="M271" s="108"/>
      <c r="N271" s="108"/>
      <c r="O271" s="108"/>
      <c r="P271" s="108"/>
    </row>
    <row r="272" spans="1:16" s="178" customFormat="1" x14ac:dyDescent="0.3">
      <c r="A272" s="239"/>
      <c r="B272" s="253"/>
      <c r="C272" s="108"/>
      <c r="D272" s="108"/>
      <c r="E272" s="172"/>
      <c r="F272" s="108"/>
      <c r="G272" s="108"/>
      <c r="H272" s="108"/>
      <c r="I272" s="108"/>
      <c r="J272" s="108"/>
      <c r="K272" s="108"/>
      <c r="L272" s="108"/>
      <c r="M272" s="108"/>
      <c r="N272" s="108"/>
      <c r="O272" s="108"/>
      <c r="P272" s="108"/>
    </row>
    <row r="273" spans="1:16" s="178" customFormat="1" x14ac:dyDescent="0.3">
      <c r="A273" s="239"/>
      <c r="B273" s="253"/>
      <c r="C273" s="108"/>
      <c r="D273" s="108"/>
      <c r="E273" s="172"/>
      <c r="F273" s="108"/>
      <c r="G273" s="108"/>
      <c r="H273" s="108"/>
      <c r="I273" s="108"/>
      <c r="J273" s="108"/>
      <c r="K273" s="108"/>
      <c r="L273" s="108"/>
      <c r="M273" s="108"/>
      <c r="N273" s="108"/>
      <c r="O273" s="108"/>
      <c r="P273" s="108"/>
    </row>
    <row r="274" spans="1:16" s="178" customFormat="1" x14ac:dyDescent="0.3">
      <c r="A274" s="239"/>
      <c r="B274" s="253"/>
      <c r="C274" s="108"/>
      <c r="D274" s="108"/>
      <c r="E274" s="172"/>
      <c r="F274" s="108"/>
      <c r="G274" s="108"/>
      <c r="H274" s="108"/>
      <c r="I274" s="108"/>
      <c r="J274" s="108"/>
      <c r="K274" s="108"/>
      <c r="L274" s="108"/>
      <c r="M274" s="108"/>
      <c r="N274" s="108"/>
      <c r="O274" s="108"/>
      <c r="P274" s="108"/>
    </row>
    <row r="275" spans="1:16" s="178" customFormat="1" x14ac:dyDescent="0.3">
      <c r="A275" s="239"/>
      <c r="B275" s="253"/>
      <c r="C275" s="108"/>
      <c r="D275" s="108"/>
      <c r="E275" s="172"/>
      <c r="F275" s="108"/>
      <c r="G275" s="108"/>
      <c r="H275" s="108"/>
      <c r="I275" s="108"/>
      <c r="J275" s="108"/>
      <c r="K275" s="108"/>
      <c r="L275" s="108"/>
      <c r="M275" s="108"/>
      <c r="N275" s="108"/>
      <c r="O275" s="108"/>
      <c r="P275" s="108"/>
    </row>
    <row r="276" spans="1:16" s="178" customFormat="1" x14ac:dyDescent="0.3">
      <c r="A276" s="239"/>
      <c r="B276" s="253"/>
      <c r="C276" s="108"/>
      <c r="D276" s="108"/>
      <c r="E276" s="172"/>
      <c r="F276" s="108"/>
      <c r="G276" s="108"/>
      <c r="H276" s="108"/>
      <c r="I276" s="108"/>
      <c r="J276" s="108"/>
      <c r="K276" s="108"/>
      <c r="L276" s="108"/>
      <c r="M276" s="108"/>
      <c r="N276" s="108"/>
      <c r="O276" s="108"/>
      <c r="P276" s="108"/>
    </row>
    <row r="277" spans="1:16" s="178" customFormat="1" x14ac:dyDescent="0.3">
      <c r="A277" s="239"/>
      <c r="B277" s="253"/>
      <c r="C277" s="108"/>
      <c r="D277" s="108"/>
      <c r="E277" s="172"/>
      <c r="F277" s="108"/>
      <c r="G277" s="108"/>
      <c r="H277" s="108"/>
      <c r="I277" s="108"/>
      <c r="J277" s="108"/>
      <c r="K277" s="108"/>
      <c r="L277" s="108"/>
      <c r="M277" s="108"/>
      <c r="N277" s="108"/>
      <c r="O277" s="108"/>
      <c r="P277" s="108"/>
    </row>
    <row r="278" spans="1:16" s="178" customFormat="1" x14ac:dyDescent="0.3">
      <c r="A278" s="239"/>
      <c r="B278" s="253"/>
      <c r="C278" s="108"/>
      <c r="D278" s="108"/>
      <c r="E278" s="172"/>
      <c r="F278" s="108"/>
      <c r="G278" s="108"/>
      <c r="H278" s="108"/>
      <c r="I278" s="108"/>
      <c r="J278" s="108"/>
      <c r="K278" s="108"/>
      <c r="L278" s="108"/>
      <c r="M278" s="108"/>
      <c r="N278" s="108"/>
      <c r="O278" s="108"/>
      <c r="P278" s="108"/>
    </row>
    <row r="279" spans="1:16" s="178" customFormat="1" x14ac:dyDescent="0.3">
      <c r="A279" s="239"/>
      <c r="B279" s="253"/>
      <c r="C279" s="108"/>
      <c r="D279" s="108"/>
      <c r="E279" s="172"/>
      <c r="F279" s="108"/>
      <c r="G279" s="108"/>
      <c r="H279" s="108"/>
      <c r="I279" s="108"/>
      <c r="J279" s="108"/>
      <c r="K279" s="108"/>
      <c r="L279" s="108"/>
      <c r="M279" s="108"/>
      <c r="N279" s="108"/>
      <c r="O279" s="108"/>
      <c r="P279" s="108"/>
    </row>
    <row r="280" spans="1:16" s="178" customFormat="1" x14ac:dyDescent="0.3">
      <c r="A280" s="239"/>
      <c r="B280" s="253"/>
      <c r="C280" s="108"/>
      <c r="D280" s="108"/>
      <c r="E280" s="172"/>
      <c r="F280" s="108"/>
      <c r="G280" s="108"/>
      <c r="H280" s="108"/>
      <c r="I280" s="108"/>
      <c r="J280" s="108"/>
      <c r="K280" s="108"/>
      <c r="L280" s="108"/>
      <c r="M280" s="108"/>
      <c r="N280" s="108"/>
      <c r="O280" s="108"/>
      <c r="P280" s="108"/>
    </row>
    <row r="281" spans="1:16" s="178" customFormat="1" x14ac:dyDescent="0.3">
      <c r="A281" s="239"/>
      <c r="B281" s="253"/>
      <c r="C281" s="108"/>
      <c r="D281" s="108"/>
      <c r="E281" s="172"/>
      <c r="F281" s="108"/>
      <c r="G281" s="108"/>
      <c r="H281" s="108"/>
      <c r="I281" s="108"/>
      <c r="J281" s="108"/>
      <c r="K281" s="108"/>
      <c r="L281" s="108"/>
      <c r="M281" s="108"/>
      <c r="N281" s="108"/>
      <c r="O281" s="108"/>
      <c r="P281" s="108"/>
    </row>
    <row r="282" spans="1:16" s="178" customFormat="1" x14ac:dyDescent="0.3">
      <c r="A282" s="239"/>
      <c r="B282" s="253"/>
      <c r="C282" s="108"/>
      <c r="D282" s="108"/>
      <c r="E282" s="172"/>
      <c r="F282" s="108"/>
      <c r="G282" s="108"/>
      <c r="H282" s="108"/>
      <c r="I282" s="108"/>
      <c r="J282" s="108"/>
      <c r="K282" s="108"/>
      <c r="L282" s="108"/>
      <c r="M282" s="108"/>
      <c r="N282" s="108"/>
      <c r="O282" s="108"/>
      <c r="P282" s="108"/>
    </row>
    <row r="283" spans="1:16" s="178" customFormat="1" x14ac:dyDescent="0.3">
      <c r="A283" s="239"/>
      <c r="B283" s="253"/>
      <c r="C283" s="108"/>
      <c r="D283" s="108"/>
      <c r="E283" s="172"/>
      <c r="F283" s="108"/>
      <c r="G283" s="108"/>
      <c r="H283" s="108"/>
      <c r="I283" s="108"/>
      <c r="J283" s="108"/>
      <c r="K283" s="108"/>
      <c r="L283" s="108"/>
      <c r="M283" s="108"/>
      <c r="N283" s="108"/>
      <c r="O283" s="108"/>
      <c r="P283" s="108"/>
    </row>
    <row r="284" spans="1:16" s="178" customFormat="1" x14ac:dyDescent="0.3">
      <c r="A284" s="239"/>
      <c r="B284" s="253"/>
      <c r="C284" s="108"/>
      <c r="D284" s="108"/>
      <c r="E284" s="172"/>
      <c r="F284" s="108"/>
      <c r="G284" s="108"/>
      <c r="H284" s="108"/>
      <c r="I284" s="108"/>
      <c r="J284" s="108"/>
      <c r="K284" s="108"/>
      <c r="L284" s="108"/>
      <c r="M284" s="108"/>
      <c r="N284" s="108"/>
      <c r="O284" s="108"/>
      <c r="P284" s="108"/>
    </row>
    <row r="285" spans="1:16" s="178" customFormat="1" x14ac:dyDescent="0.3">
      <c r="A285" s="239"/>
      <c r="B285" s="253"/>
      <c r="C285" s="108"/>
      <c r="D285" s="108"/>
      <c r="E285" s="172"/>
      <c r="F285" s="108"/>
      <c r="G285" s="108"/>
      <c r="H285" s="108"/>
      <c r="I285" s="108"/>
      <c r="J285" s="108"/>
      <c r="K285" s="108"/>
      <c r="L285" s="108"/>
      <c r="M285" s="108"/>
      <c r="N285" s="108"/>
      <c r="O285" s="108"/>
      <c r="P285" s="108"/>
    </row>
    <row r="286" spans="1:16" s="178" customFormat="1" x14ac:dyDescent="0.3">
      <c r="A286" s="239"/>
      <c r="B286" s="253"/>
      <c r="C286" s="108"/>
      <c r="D286" s="108"/>
      <c r="E286" s="172"/>
      <c r="F286" s="108"/>
      <c r="G286" s="108"/>
      <c r="H286" s="108"/>
      <c r="I286" s="108"/>
      <c r="J286" s="108"/>
      <c r="K286" s="108"/>
      <c r="L286" s="108"/>
      <c r="M286" s="108"/>
      <c r="N286" s="108"/>
      <c r="O286" s="108"/>
      <c r="P286" s="108"/>
    </row>
  </sheetData>
  <mergeCells count="4">
    <mergeCell ref="A1:B1"/>
    <mergeCell ref="A87:B87"/>
    <mergeCell ref="A54:B54"/>
    <mergeCell ref="A2: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52"/>
  <sheetViews>
    <sheetView zoomScaleNormal="100" workbookViewId="0">
      <selection activeCell="A2" sqref="A2:B2"/>
    </sheetView>
  </sheetViews>
  <sheetFormatPr defaultRowHeight="13.2" x14ac:dyDescent="0.25"/>
  <cols>
    <col min="1" max="1" width="77.88671875" style="139" customWidth="1"/>
    <col min="2" max="2" width="20.5546875" style="139" bestFit="1" customWidth="1"/>
    <col min="3" max="3" width="20.5546875" style="139" hidden="1" customWidth="1"/>
    <col min="4" max="4" width="20.109375" style="139" hidden="1" customWidth="1"/>
    <col min="5" max="5" width="12.88671875" style="139" hidden="1" customWidth="1"/>
    <col min="6" max="256" width="9.109375" style="139"/>
    <col min="257" max="257" width="77.88671875" style="139" customWidth="1"/>
    <col min="258" max="258" width="20.5546875" style="139" bestFit="1" customWidth="1"/>
    <col min="259" max="261" width="0" style="139" hidden="1" customWidth="1"/>
    <col min="262" max="512" width="9.109375" style="139"/>
    <col min="513" max="513" width="77.88671875" style="139" customWidth="1"/>
    <col min="514" max="514" width="20.5546875" style="139" bestFit="1" customWidth="1"/>
    <col min="515" max="517" width="0" style="139" hidden="1" customWidth="1"/>
    <col min="518" max="768" width="9.109375" style="139"/>
    <col min="769" max="769" width="77.88671875" style="139" customWidth="1"/>
    <col min="770" max="770" width="20.5546875" style="139" bestFit="1" customWidth="1"/>
    <col min="771" max="773" width="0" style="139" hidden="1" customWidth="1"/>
    <col min="774" max="1024" width="9.109375" style="139"/>
    <col min="1025" max="1025" width="77.88671875" style="139" customWidth="1"/>
    <col min="1026" max="1026" width="20.5546875" style="139" bestFit="1" customWidth="1"/>
    <col min="1027" max="1029" width="0" style="139" hidden="1" customWidth="1"/>
    <col min="1030" max="1280" width="9.109375" style="139"/>
    <col min="1281" max="1281" width="77.88671875" style="139" customWidth="1"/>
    <col min="1282" max="1282" width="20.5546875" style="139" bestFit="1" customWidth="1"/>
    <col min="1283" max="1285" width="0" style="139" hidden="1" customWidth="1"/>
    <col min="1286" max="1536" width="9.109375" style="139"/>
    <col min="1537" max="1537" width="77.88671875" style="139" customWidth="1"/>
    <col min="1538" max="1538" width="20.5546875" style="139" bestFit="1" customWidth="1"/>
    <col min="1539" max="1541" width="0" style="139" hidden="1" customWidth="1"/>
    <col min="1542" max="1792" width="9.109375" style="139"/>
    <col min="1793" max="1793" width="77.88671875" style="139" customWidth="1"/>
    <col min="1794" max="1794" width="20.5546875" style="139" bestFit="1" customWidth="1"/>
    <col min="1795" max="1797" width="0" style="139" hidden="1" customWidth="1"/>
    <col min="1798" max="2048" width="9.109375" style="139"/>
    <col min="2049" max="2049" width="77.88671875" style="139" customWidth="1"/>
    <col min="2050" max="2050" width="20.5546875" style="139" bestFit="1" customWidth="1"/>
    <col min="2051" max="2053" width="0" style="139" hidden="1" customWidth="1"/>
    <col min="2054" max="2304" width="9.109375" style="139"/>
    <col min="2305" max="2305" width="77.88671875" style="139" customWidth="1"/>
    <col min="2306" max="2306" width="20.5546875" style="139" bestFit="1" customWidth="1"/>
    <col min="2307" max="2309" width="0" style="139" hidden="1" customWidth="1"/>
    <col min="2310" max="2560" width="9.109375" style="139"/>
    <col min="2561" max="2561" width="77.88671875" style="139" customWidth="1"/>
    <col min="2562" max="2562" width="20.5546875" style="139" bestFit="1" customWidth="1"/>
    <col min="2563" max="2565" width="0" style="139" hidden="1" customWidth="1"/>
    <col min="2566" max="2816" width="9.109375" style="139"/>
    <col min="2817" max="2817" width="77.88671875" style="139" customWidth="1"/>
    <col min="2818" max="2818" width="20.5546875" style="139" bestFit="1" customWidth="1"/>
    <col min="2819" max="2821" width="0" style="139" hidden="1" customWidth="1"/>
    <col min="2822" max="3072" width="9.109375" style="139"/>
    <col min="3073" max="3073" width="77.88671875" style="139" customWidth="1"/>
    <col min="3074" max="3074" width="20.5546875" style="139" bestFit="1" customWidth="1"/>
    <col min="3075" max="3077" width="0" style="139" hidden="1" customWidth="1"/>
    <col min="3078" max="3328" width="9.109375" style="139"/>
    <col min="3329" max="3329" width="77.88671875" style="139" customWidth="1"/>
    <col min="3330" max="3330" width="20.5546875" style="139" bestFit="1" customWidth="1"/>
    <col min="3331" max="3333" width="0" style="139" hidden="1" customWidth="1"/>
    <col min="3334" max="3584" width="9.109375" style="139"/>
    <col min="3585" max="3585" width="77.88671875" style="139" customWidth="1"/>
    <col min="3586" max="3586" width="20.5546875" style="139" bestFit="1" customWidth="1"/>
    <col min="3587" max="3589" width="0" style="139" hidden="1" customWidth="1"/>
    <col min="3590" max="3840" width="9.109375" style="139"/>
    <col min="3841" max="3841" width="77.88671875" style="139" customWidth="1"/>
    <col min="3842" max="3842" width="20.5546875" style="139" bestFit="1" customWidth="1"/>
    <col min="3843" max="3845" width="0" style="139" hidden="1" customWidth="1"/>
    <col min="3846" max="4096" width="9.109375" style="139"/>
    <col min="4097" max="4097" width="77.88671875" style="139" customWidth="1"/>
    <col min="4098" max="4098" width="20.5546875" style="139" bestFit="1" customWidth="1"/>
    <col min="4099" max="4101" width="0" style="139" hidden="1" customWidth="1"/>
    <col min="4102" max="4352" width="9.109375" style="139"/>
    <col min="4353" max="4353" width="77.88671875" style="139" customWidth="1"/>
    <col min="4354" max="4354" width="20.5546875" style="139" bestFit="1" customWidth="1"/>
    <col min="4355" max="4357" width="0" style="139" hidden="1" customWidth="1"/>
    <col min="4358" max="4608" width="9.109375" style="139"/>
    <col min="4609" max="4609" width="77.88671875" style="139" customWidth="1"/>
    <col min="4610" max="4610" width="20.5546875" style="139" bestFit="1" customWidth="1"/>
    <col min="4611" max="4613" width="0" style="139" hidden="1" customWidth="1"/>
    <col min="4614" max="4864" width="9.109375" style="139"/>
    <col min="4865" max="4865" width="77.88671875" style="139" customWidth="1"/>
    <col min="4866" max="4866" width="20.5546875" style="139" bestFit="1" customWidth="1"/>
    <col min="4867" max="4869" width="0" style="139" hidden="1" customWidth="1"/>
    <col min="4870" max="5120" width="9.109375" style="139"/>
    <col min="5121" max="5121" width="77.88671875" style="139" customWidth="1"/>
    <col min="5122" max="5122" width="20.5546875" style="139" bestFit="1" customWidth="1"/>
    <col min="5123" max="5125" width="0" style="139" hidden="1" customWidth="1"/>
    <col min="5126" max="5376" width="9.109375" style="139"/>
    <col min="5377" max="5377" width="77.88671875" style="139" customWidth="1"/>
    <col min="5378" max="5378" width="20.5546875" style="139" bestFit="1" customWidth="1"/>
    <col min="5379" max="5381" width="0" style="139" hidden="1" customWidth="1"/>
    <col min="5382" max="5632" width="9.109375" style="139"/>
    <col min="5633" max="5633" width="77.88671875" style="139" customWidth="1"/>
    <col min="5634" max="5634" width="20.5546875" style="139" bestFit="1" customWidth="1"/>
    <col min="5635" max="5637" width="0" style="139" hidden="1" customWidth="1"/>
    <col min="5638" max="5888" width="9.109375" style="139"/>
    <col min="5889" max="5889" width="77.88671875" style="139" customWidth="1"/>
    <col min="5890" max="5890" width="20.5546875" style="139" bestFit="1" customWidth="1"/>
    <col min="5891" max="5893" width="0" style="139" hidden="1" customWidth="1"/>
    <col min="5894" max="6144" width="9.109375" style="139"/>
    <col min="6145" max="6145" width="77.88671875" style="139" customWidth="1"/>
    <col min="6146" max="6146" width="20.5546875" style="139" bestFit="1" customWidth="1"/>
    <col min="6147" max="6149" width="0" style="139" hidden="1" customWidth="1"/>
    <col min="6150" max="6400" width="9.109375" style="139"/>
    <col min="6401" max="6401" width="77.88671875" style="139" customWidth="1"/>
    <col min="6402" max="6402" width="20.5546875" style="139" bestFit="1" customWidth="1"/>
    <col min="6403" max="6405" width="0" style="139" hidden="1" customWidth="1"/>
    <col min="6406" max="6656" width="9.109375" style="139"/>
    <col min="6657" max="6657" width="77.88671875" style="139" customWidth="1"/>
    <col min="6658" max="6658" width="20.5546875" style="139" bestFit="1" customWidth="1"/>
    <col min="6659" max="6661" width="0" style="139" hidden="1" customWidth="1"/>
    <col min="6662" max="6912" width="9.109375" style="139"/>
    <col min="6913" max="6913" width="77.88671875" style="139" customWidth="1"/>
    <col min="6914" max="6914" width="20.5546875" style="139" bestFit="1" customWidth="1"/>
    <col min="6915" max="6917" width="0" style="139" hidden="1" customWidth="1"/>
    <col min="6918" max="7168" width="9.109375" style="139"/>
    <col min="7169" max="7169" width="77.88671875" style="139" customWidth="1"/>
    <col min="7170" max="7170" width="20.5546875" style="139" bestFit="1" customWidth="1"/>
    <col min="7171" max="7173" width="0" style="139" hidden="1" customWidth="1"/>
    <col min="7174" max="7424" width="9.109375" style="139"/>
    <col min="7425" max="7425" width="77.88671875" style="139" customWidth="1"/>
    <col min="7426" max="7426" width="20.5546875" style="139" bestFit="1" customWidth="1"/>
    <col min="7427" max="7429" width="0" style="139" hidden="1" customWidth="1"/>
    <col min="7430" max="7680" width="9.109375" style="139"/>
    <col min="7681" max="7681" width="77.88671875" style="139" customWidth="1"/>
    <col min="7682" max="7682" width="20.5546875" style="139" bestFit="1" customWidth="1"/>
    <col min="7683" max="7685" width="0" style="139" hidden="1" customWidth="1"/>
    <col min="7686" max="7936" width="9.109375" style="139"/>
    <col min="7937" max="7937" width="77.88671875" style="139" customWidth="1"/>
    <col min="7938" max="7938" width="20.5546875" style="139" bestFit="1" customWidth="1"/>
    <col min="7939" max="7941" width="0" style="139" hidden="1" customWidth="1"/>
    <col min="7942" max="8192" width="9.109375" style="139"/>
    <col min="8193" max="8193" width="77.88671875" style="139" customWidth="1"/>
    <col min="8194" max="8194" width="20.5546875" style="139" bestFit="1" customWidth="1"/>
    <col min="8195" max="8197" width="0" style="139" hidden="1" customWidth="1"/>
    <col min="8198" max="8448" width="9.109375" style="139"/>
    <col min="8449" max="8449" width="77.88671875" style="139" customWidth="1"/>
    <col min="8450" max="8450" width="20.5546875" style="139" bestFit="1" customWidth="1"/>
    <col min="8451" max="8453" width="0" style="139" hidden="1" customWidth="1"/>
    <col min="8454" max="8704" width="9.109375" style="139"/>
    <col min="8705" max="8705" width="77.88671875" style="139" customWidth="1"/>
    <col min="8706" max="8706" width="20.5546875" style="139" bestFit="1" customWidth="1"/>
    <col min="8707" max="8709" width="0" style="139" hidden="1" customWidth="1"/>
    <col min="8710" max="8960" width="9.109375" style="139"/>
    <col min="8961" max="8961" width="77.88671875" style="139" customWidth="1"/>
    <col min="8962" max="8962" width="20.5546875" style="139" bestFit="1" customWidth="1"/>
    <col min="8963" max="8965" width="0" style="139" hidden="1" customWidth="1"/>
    <col min="8966" max="9216" width="9.109375" style="139"/>
    <col min="9217" max="9217" width="77.88671875" style="139" customWidth="1"/>
    <col min="9218" max="9218" width="20.5546875" style="139" bestFit="1" customWidth="1"/>
    <col min="9219" max="9221" width="0" style="139" hidden="1" customWidth="1"/>
    <col min="9222" max="9472" width="9.109375" style="139"/>
    <col min="9473" max="9473" width="77.88671875" style="139" customWidth="1"/>
    <col min="9474" max="9474" width="20.5546875" style="139" bestFit="1" customWidth="1"/>
    <col min="9475" max="9477" width="0" style="139" hidden="1" customWidth="1"/>
    <col min="9478" max="9728" width="9.109375" style="139"/>
    <col min="9729" max="9729" width="77.88671875" style="139" customWidth="1"/>
    <col min="9730" max="9730" width="20.5546875" style="139" bestFit="1" customWidth="1"/>
    <col min="9731" max="9733" width="0" style="139" hidden="1" customWidth="1"/>
    <col min="9734" max="9984" width="9.109375" style="139"/>
    <col min="9985" max="9985" width="77.88671875" style="139" customWidth="1"/>
    <col min="9986" max="9986" width="20.5546875" style="139" bestFit="1" customWidth="1"/>
    <col min="9987" max="9989" width="0" style="139" hidden="1" customWidth="1"/>
    <col min="9990" max="10240" width="9.109375" style="139"/>
    <col min="10241" max="10241" width="77.88671875" style="139" customWidth="1"/>
    <col min="10242" max="10242" width="20.5546875" style="139" bestFit="1" customWidth="1"/>
    <col min="10243" max="10245" width="0" style="139" hidden="1" customWidth="1"/>
    <col min="10246" max="10496" width="9.109375" style="139"/>
    <col min="10497" max="10497" width="77.88671875" style="139" customWidth="1"/>
    <col min="10498" max="10498" width="20.5546875" style="139" bestFit="1" customWidth="1"/>
    <col min="10499" max="10501" width="0" style="139" hidden="1" customWidth="1"/>
    <col min="10502" max="10752" width="9.109375" style="139"/>
    <col min="10753" max="10753" width="77.88671875" style="139" customWidth="1"/>
    <col min="10754" max="10754" width="20.5546875" style="139" bestFit="1" customWidth="1"/>
    <col min="10755" max="10757" width="0" style="139" hidden="1" customWidth="1"/>
    <col min="10758" max="11008" width="9.109375" style="139"/>
    <col min="11009" max="11009" width="77.88671875" style="139" customWidth="1"/>
    <col min="11010" max="11010" width="20.5546875" style="139" bestFit="1" customWidth="1"/>
    <col min="11011" max="11013" width="0" style="139" hidden="1" customWidth="1"/>
    <col min="11014" max="11264" width="9.109375" style="139"/>
    <col min="11265" max="11265" width="77.88671875" style="139" customWidth="1"/>
    <col min="11266" max="11266" width="20.5546875" style="139" bestFit="1" customWidth="1"/>
    <col min="11267" max="11269" width="0" style="139" hidden="1" customWidth="1"/>
    <col min="11270" max="11520" width="9.109375" style="139"/>
    <col min="11521" max="11521" width="77.88671875" style="139" customWidth="1"/>
    <col min="11522" max="11522" width="20.5546875" style="139" bestFit="1" customWidth="1"/>
    <col min="11523" max="11525" width="0" style="139" hidden="1" customWidth="1"/>
    <col min="11526" max="11776" width="9.109375" style="139"/>
    <col min="11777" max="11777" width="77.88671875" style="139" customWidth="1"/>
    <col min="11778" max="11778" width="20.5546875" style="139" bestFit="1" customWidth="1"/>
    <col min="11779" max="11781" width="0" style="139" hidden="1" customWidth="1"/>
    <col min="11782" max="12032" width="9.109375" style="139"/>
    <col min="12033" max="12033" width="77.88671875" style="139" customWidth="1"/>
    <col min="12034" max="12034" width="20.5546875" style="139" bestFit="1" customWidth="1"/>
    <col min="12035" max="12037" width="0" style="139" hidden="1" customWidth="1"/>
    <col min="12038" max="12288" width="9.109375" style="139"/>
    <col min="12289" max="12289" width="77.88671875" style="139" customWidth="1"/>
    <col min="12290" max="12290" width="20.5546875" style="139" bestFit="1" customWidth="1"/>
    <col min="12291" max="12293" width="0" style="139" hidden="1" customWidth="1"/>
    <col min="12294" max="12544" width="9.109375" style="139"/>
    <col min="12545" max="12545" width="77.88671875" style="139" customWidth="1"/>
    <col min="12546" max="12546" width="20.5546875" style="139" bestFit="1" customWidth="1"/>
    <col min="12547" max="12549" width="0" style="139" hidden="1" customWidth="1"/>
    <col min="12550" max="12800" width="9.109375" style="139"/>
    <col min="12801" max="12801" width="77.88671875" style="139" customWidth="1"/>
    <col min="12802" max="12802" width="20.5546875" style="139" bestFit="1" customWidth="1"/>
    <col min="12803" max="12805" width="0" style="139" hidden="1" customWidth="1"/>
    <col min="12806" max="13056" width="9.109375" style="139"/>
    <col min="13057" max="13057" width="77.88671875" style="139" customWidth="1"/>
    <col min="13058" max="13058" width="20.5546875" style="139" bestFit="1" customWidth="1"/>
    <col min="13059" max="13061" width="0" style="139" hidden="1" customWidth="1"/>
    <col min="13062" max="13312" width="9.109375" style="139"/>
    <col min="13313" max="13313" width="77.88671875" style="139" customWidth="1"/>
    <col min="13314" max="13314" width="20.5546875" style="139" bestFit="1" customWidth="1"/>
    <col min="13315" max="13317" width="0" style="139" hidden="1" customWidth="1"/>
    <col min="13318" max="13568" width="9.109375" style="139"/>
    <col min="13569" max="13569" width="77.88671875" style="139" customWidth="1"/>
    <col min="13570" max="13570" width="20.5546875" style="139" bestFit="1" customWidth="1"/>
    <col min="13571" max="13573" width="0" style="139" hidden="1" customWidth="1"/>
    <col min="13574" max="13824" width="9.109375" style="139"/>
    <col min="13825" max="13825" width="77.88671875" style="139" customWidth="1"/>
    <col min="13826" max="13826" width="20.5546875" style="139" bestFit="1" customWidth="1"/>
    <col min="13827" max="13829" width="0" style="139" hidden="1" customWidth="1"/>
    <col min="13830" max="14080" width="9.109375" style="139"/>
    <col min="14081" max="14081" width="77.88671875" style="139" customWidth="1"/>
    <col min="14082" max="14082" width="20.5546875" style="139" bestFit="1" customWidth="1"/>
    <col min="14083" max="14085" width="0" style="139" hidden="1" customWidth="1"/>
    <col min="14086" max="14336" width="9.109375" style="139"/>
    <col min="14337" max="14337" width="77.88671875" style="139" customWidth="1"/>
    <col min="14338" max="14338" width="20.5546875" style="139" bestFit="1" customWidth="1"/>
    <col min="14339" max="14341" width="0" style="139" hidden="1" customWidth="1"/>
    <col min="14342" max="14592" width="9.109375" style="139"/>
    <col min="14593" max="14593" width="77.88671875" style="139" customWidth="1"/>
    <col min="14594" max="14594" width="20.5546875" style="139" bestFit="1" customWidth="1"/>
    <col min="14595" max="14597" width="0" style="139" hidden="1" customWidth="1"/>
    <col min="14598" max="14848" width="9.109375" style="139"/>
    <col min="14849" max="14849" width="77.88671875" style="139" customWidth="1"/>
    <col min="14850" max="14850" width="20.5546875" style="139" bestFit="1" customWidth="1"/>
    <col min="14851" max="14853" width="0" style="139" hidden="1" customWidth="1"/>
    <col min="14854" max="15104" width="9.109375" style="139"/>
    <col min="15105" max="15105" width="77.88671875" style="139" customWidth="1"/>
    <col min="15106" max="15106" width="20.5546875" style="139" bestFit="1" customWidth="1"/>
    <col min="15107" max="15109" width="0" style="139" hidden="1" customWidth="1"/>
    <col min="15110" max="15360" width="9.109375" style="139"/>
    <col min="15361" max="15361" width="77.88671875" style="139" customWidth="1"/>
    <col min="15362" max="15362" width="20.5546875" style="139" bestFit="1" customWidth="1"/>
    <col min="15363" max="15365" width="0" style="139" hidden="1" customWidth="1"/>
    <col min="15366" max="15616" width="9.109375" style="139"/>
    <col min="15617" max="15617" width="77.88671875" style="139" customWidth="1"/>
    <col min="15618" max="15618" width="20.5546875" style="139" bestFit="1" customWidth="1"/>
    <col min="15619" max="15621" width="0" style="139" hidden="1" customWidth="1"/>
    <col min="15622" max="15872" width="9.109375" style="139"/>
    <col min="15873" max="15873" width="77.88671875" style="139" customWidth="1"/>
    <col min="15874" max="15874" width="20.5546875" style="139" bestFit="1" customWidth="1"/>
    <col min="15875" max="15877" width="0" style="139" hidden="1" customWidth="1"/>
    <col min="15878" max="16128" width="9.109375" style="139"/>
    <col min="16129" max="16129" width="77.88671875" style="139" customWidth="1"/>
    <col min="16130" max="16130" width="20.5546875" style="139" bestFit="1" customWidth="1"/>
    <col min="16131" max="16133" width="0" style="139" hidden="1" customWidth="1"/>
    <col min="16134" max="16384" width="9.109375" style="139"/>
  </cols>
  <sheetData>
    <row r="1" spans="1:5" ht="21" x14ac:dyDescent="0.25">
      <c r="A1" s="599">
        <v>2016</v>
      </c>
      <c r="B1" s="600"/>
    </row>
    <row r="2" spans="1:5" ht="21" x14ac:dyDescent="0.25">
      <c r="A2" s="599" t="s">
        <v>192</v>
      </c>
      <c r="B2" s="600"/>
    </row>
    <row r="3" spans="1:5" s="154" customFormat="1" ht="13.65" customHeight="1" x14ac:dyDescent="0.25">
      <c r="A3" s="123" t="s">
        <v>193</v>
      </c>
      <c r="B3" s="152" t="s">
        <v>194</v>
      </c>
      <c r="C3" s="123" t="s">
        <v>195</v>
      </c>
      <c r="D3" s="123" t="s">
        <v>196</v>
      </c>
      <c r="E3" s="153">
        <v>1.89E-2</v>
      </c>
    </row>
    <row r="4" spans="1:5" s="154" customFormat="1" ht="13.65" customHeight="1" x14ac:dyDescent="0.25">
      <c r="A4" s="155" t="s">
        <v>197</v>
      </c>
      <c r="B4" s="156">
        <v>10</v>
      </c>
      <c r="C4" s="157">
        <v>10</v>
      </c>
      <c r="D4" s="157">
        <v>10</v>
      </c>
    </row>
    <row r="5" spans="1:5" s="158" customFormat="1" ht="13.5" customHeight="1" x14ac:dyDescent="0.25">
      <c r="A5" s="155" t="s">
        <v>198</v>
      </c>
      <c r="B5" s="156">
        <v>11.737727999999999</v>
      </c>
      <c r="C5" s="157">
        <v>11.52</v>
      </c>
      <c r="D5" s="157">
        <f>C5+(C5*$E$3)</f>
        <v>11.737727999999999</v>
      </c>
    </row>
    <row r="6" spans="1:5" s="158" customFormat="1" ht="13.65" customHeight="1" x14ac:dyDescent="0.25">
      <c r="A6" s="155" t="s">
        <v>199</v>
      </c>
      <c r="B6" s="156">
        <v>2</v>
      </c>
      <c r="C6" s="157">
        <v>2.04</v>
      </c>
      <c r="D6" s="157">
        <v>2</v>
      </c>
    </row>
    <row r="7" spans="1:5" s="154" customFormat="1" ht="13.65" customHeight="1" x14ac:dyDescent="0.25">
      <c r="A7" s="155" t="s">
        <v>200</v>
      </c>
      <c r="B7" s="156">
        <v>3.729174</v>
      </c>
      <c r="C7" s="157">
        <v>3.66</v>
      </c>
      <c r="D7" s="157">
        <f>C7+(C7*$E$3)</f>
        <v>3.729174</v>
      </c>
    </row>
    <row r="8" spans="1:5" s="154" customFormat="1" x14ac:dyDescent="0.25">
      <c r="A8" s="159" t="s">
        <v>201</v>
      </c>
      <c r="B8" s="160">
        <v>3.729174</v>
      </c>
      <c r="C8" s="161">
        <v>3.66</v>
      </c>
      <c r="D8" s="157">
        <f t="shared" ref="D8:D14" si="0">C8+(C8*$E$3)</f>
        <v>3.729174</v>
      </c>
    </row>
    <row r="9" spans="1:5" s="154" customFormat="1" ht="13.35" customHeight="1" x14ac:dyDescent="0.25">
      <c r="A9" s="155" t="s">
        <v>202</v>
      </c>
      <c r="B9" s="156">
        <v>4.7990190000000004</v>
      </c>
      <c r="C9" s="157">
        <v>4.71</v>
      </c>
      <c r="D9" s="157">
        <f t="shared" si="0"/>
        <v>4.7990190000000004</v>
      </c>
    </row>
    <row r="10" spans="1:5" s="154" customFormat="1" x14ac:dyDescent="0.25">
      <c r="A10" s="159" t="s">
        <v>203</v>
      </c>
      <c r="B10" s="160">
        <v>4.7990190000000004</v>
      </c>
      <c r="C10" s="161">
        <v>4.71</v>
      </c>
      <c r="D10" s="157">
        <f t="shared" si="0"/>
        <v>4.7990190000000004</v>
      </c>
    </row>
    <row r="11" spans="1:5" s="158" customFormat="1" ht="13.65" customHeight="1" x14ac:dyDescent="0.25">
      <c r="A11" s="155" t="s">
        <v>204</v>
      </c>
      <c r="B11" s="156">
        <v>8.854241</v>
      </c>
      <c r="C11" s="157">
        <v>8.69</v>
      </c>
      <c r="D11" s="157">
        <f t="shared" si="0"/>
        <v>8.854241</v>
      </c>
    </row>
    <row r="12" spans="1:5" s="154" customFormat="1" ht="13.5" customHeight="1" x14ac:dyDescent="0.25">
      <c r="A12" s="155" t="s">
        <v>205</v>
      </c>
      <c r="B12" s="156">
        <v>11.452436000000001</v>
      </c>
      <c r="C12" s="157">
        <v>11.24</v>
      </c>
      <c r="D12" s="157">
        <f t="shared" si="0"/>
        <v>11.452436000000001</v>
      </c>
    </row>
    <row r="13" spans="1:5" s="158" customFormat="1" ht="13.65" customHeight="1" x14ac:dyDescent="0.25">
      <c r="A13" s="159" t="s">
        <v>72</v>
      </c>
      <c r="B13" s="156">
        <v>1.59</v>
      </c>
      <c r="C13" s="159">
        <v>1.56</v>
      </c>
      <c r="D13" s="157">
        <f t="shared" si="0"/>
        <v>1.5894840000000001</v>
      </c>
    </row>
    <row r="14" spans="1:5" s="158" customFormat="1" ht="13.5" customHeight="1" x14ac:dyDescent="0.25">
      <c r="A14" s="159" t="s">
        <v>71</v>
      </c>
      <c r="B14" s="156">
        <v>1.34</v>
      </c>
      <c r="C14" s="159">
        <v>1.31</v>
      </c>
      <c r="D14" s="157">
        <f t="shared" si="0"/>
        <v>1.334759</v>
      </c>
    </row>
    <row r="15" spans="1:5" s="154" customFormat="1" ht="13.65" customHeight="1" x14ac:dyDescent="0.25">
      <c r="A15" s="155" t="s">
        <v>206</v>
      </c>
      <c r="B15" s="156">
        <v>0.5</v>
      </c>
      <c r="C15" s="157">
        <v>0.5</v>
      </c>
      <c r="D15" s="157">
        <v>0.5</v>
      </c>
    </row>
    <row r="16" spans="1:5" s="154" customFormat="1" ht="13.65" customHeight="1" x14ac:dyDescent="0.25">
      <c r="A16" s="155" t="s">
        <v>207</v>
      </c>
      <c r="B16" s="156">
        <v>2.25</v>
      </c>
      <c r="C16" s="157">
        <v>2.25</v>
      </c>
      <c r="D16" s="157">
        <v>2.25</v>
      </c>
    </row>
    <row r="17" spans="1:4" s="154" customFormat="1" ht="13.5" customHeight="1" x14ac:dyDescent="0.25">
      <c r="A17" s="155" t="s">
        <v>208</v>
      </c>
      <c r="B17" s="156">
        <v>1</v>
      </c>
      <c r="C17" s="157">
        <v>1</v>
      </c>
      <c r="D17" s="157">
        <v>1</v>
      </c>
    </row>
    <row r="18" spans="1:4" s="154" customFormat="1" ht="13.65" customHeight="1" x14ac:dyDescent="0.25">
      <c r="A18" s="155" t="s">
        <v>209</v>
      </c>
      <c r="B18" s="156">
        <v>3</v>
      </c>
      <c r="C18" s="157">
        <v>3</v>
      </c>
      <c r="D18" s="157">
        <v>3</v>
      </c>
    </row>
    <row r="19" spans="1:4" s="154" customFormat="1" ht="13.65" customHeight="1" x14ac:dyDescent="0.25">
      <c r="A19" s="155" t="s">
        <v>210</v>
      </c>
      <c r="B19" s="156">
        <v>5</v>
      </c>
      <c r="C19" s="157">
        <v>5</v>
      </c>
      <c r="D19" s="157">
        <v>5</v>
      </c>
    </row>
    <row r="20" spans="1:4" s="154" customFormat="1" ht="13.5" customHeight="1" x14ac:dyDescent="0.25">
      <c r="A20" s="155" t="s">
        <v>211</v>
      </c>
      <c r="B20" s="156">
        <v>16.006919</v>
      </c>
      <c r="C20" s="157">
        <v>15.71</v>
      </c>
      <c r="D20" s="157">
        <f>C20+(C20*$E$3)</f>
        <v>16.006919</v>
      </c>
    </row>
    <row r="21" spans="1:4" s="154" customFormat="1" ht="13.65" customHeight="1" x14ac:dyDescent="0.25">
      <c r="A21" s="155" t="s">
        <v>212</v>
      </c>
      <c r="B21" s="156">
        <v>11.737727999999999</v>
      </c>
      <c r="C21" s="157">
        <v>11.52</v>
      </c>
      <c r="D21" s="157">
        <f t="shared" ref="D21:D41" si="1">C21+(C21*$E$3)</f>
        <v>11.737727999999999</v>
      </c>
    </row>
    <row r="22" spans="1:4" s="154" customFormat="1" ht="13.65" customHeight="1" x14ac:dyDescent="0.25">
      <c r="A22" s="155" t="s">
        <v>213</v>
      </c>
      <c r="B22" s="156">
        <v>16.006919</v>
      </c>
      <c r="C22" s="157">
        <v>15.71</v>
      </c>
      <c r="D22" s="157">
        <f t="shared" si="1"/>
        <v>16.006919</v>
      </c>
    </row>
    <row r="23" spans="1:4" s="154" customFormat="1" ht="13.5" customHeight="1" x14ac:dyDescent="0.25">
      <c r="A23" s="155" t="s">
        <v>214</v>
      </c>
      <c r="B23" s="156">
        <v>11.737727999999999</v>
      </c>
      <c r="C23" s="157">
        <v>11.52</v>
      </c>
      <c r="D23" s="157">
        <f t="shared" si="1"/>
        <v>11.737727999999999</v>
      </c>
    </row>
    <row r="24" spans="1:4" s="154" customFormat="1" ht="13.65" customHeight="1" x14ac:dyDescent="0.25">
      <c r="A24" s="155" t="s">
        <v>215</v>
      </c>
      <c r="B24" s="156">
        <v>16.006919</v>
      </c>
      <c r="C24" s="157">
        <v>15.71</v>
      </c>
      <c r="D24" s="157">
        <f t="shared" si="1"/>
        <v>16.006919</v>
      </c>
    </row>
    <row r="25" spans="1:4" s="154" customFormat="1" ht="13.65" customHeight="1" x14ac:dyDescent="0.25">
      <c r="A25" s="155" t="s">
        <v>216</v>
      </c>
      <c r="B25" s="156">
        <v>11.737727999999999</v>
      </c>
      <c r="C25" s="157">
        <v>11.52</v>
      </c>
      <c r="D25" s="157">
        <f t="shared" si="1"/>
        <v>11.737727999999999</v>
      </c>
    </row>
    <row r="26" spans="1:4" s="154" customFormat="1" ht="13.5" customHeight="1" x14ac:dyDescent="0.25">
      <c r="A26" s="155" t="s">
        <v>217</v>
      </c>
      <c r="B26" s="156">
        <v>57.272368999999998</v>
      </c>
      <c r="C26" s="157">
        <v>56.21</v>
      </c>
      <c r="D26" s="157">
        <f t="shared" si="1"/>
        <v>57.272368999999998</v>
      </c>
    </row>
    <row r="27" spans="1:4" s="154" customFormat="1" ht="13.65" customHeight="1" x14ac:dyDescent="0.25">
      <c r="A27" s="155" t="s">
        <v>218</v>
      </c>
      <c r="B27" s="156">
        <v>11.452436000000001</v>
      </c>
      <c r="C27" s="157">
        <v>11.24</v>
      </c>
      <c r="D27" s="157">
        <f t="shared" si="1"/>
        <v>11.452436000000001</v>
      </c>
    </row>
    <row r="28" spans="1:4" s="154" customFormat="1" ht="13.65" customHeight="1" x14ac:dyDescent="0.25">
      <c r="A28" s="155" t="s">
        <v>219</v>
      </c>
      <c r="B28" s="156">
        <v>5.3288470000000006</v>
      </c>
      <c r="C28" s="157">
        <v>5.23</v>
      </c>
      <c r="D28" s="157">
        <f t="shared" si="1"/>
        <v>5.3288470000000006</v>
      </c>
    </row>
    <row r="29" spans="1:4" s="154" customFormat="1" ht="13.5" customHeight="1" x14ac:dyDescent="0.25">
      <c r="A29" s="155" t="s">
        <v>220</v>
      </c>
      <c r="B29" s="156">
        <v>5.3288470000000006</v>
      </c>
      <c r="C29" s="157">
        <v>5.23</v>
      </c>
      <c r="D29" s="157">
        <f t="shared" si="1"/>
        <v>5.3288470000000006</v>
      </c>
    </row>
    <row r="30" spans="1:4" s="154" customFormat="1" ht="13.65" customHeight="1" x14ac:dyDescent="0.25">
      <c r="A30" s="155" t="s">
        <v>221</v>
      </c>
      <c r="B30" s="156">
        <v>39.054437</v>
      </c>
      <c r="C30" s="157">
        <v>38.33</v>
      </c>
      <c r="D30" s="157">
        <f t="shared" si="1"/>
        <v>39.054437</v>
      </c>
    </row>
    <row r="31" spans="1:4" s="154" customFormat="1" ht="13.65" customHeight="1" x14ac:dyDescent="0.25">
      <c r="A31" s="155" t="s">
        <v>222</v>
      </c>
      <c r="B31" s="156">
        <v>28.641279000000001</v>
      </c>
      <c r="C31" s="157">
        <v>28.11</v>
      </c>
      <c r="D31" s="157">
        <f t="shared" si="1"/>
        <v>28.641279000000001</v>
      </c>
    </row>
    <row r="32" spans="1:4" s="154" customFormat="1" ht="13.5" customHeight="1" x14ac:dyDescent="0.25">
      <c r="A32" s="155" t="s">
        <v>223</v>
      </c>
      <c r="B32" s="156">
        <v>39.054437</v>
      </c>
      <c r="C32" s="157">
        <v>38.33</v>
      </c>
      <c r="D32" s="157">
        <f t="shared" si="1"/>
        <v>39.054437</v>
      </c>
    </row>
    <row r="33" spans="1:4" s="154" customFormat="1" ht="13.65" customHeight="1" x14ac:dyDescent="0.25">
      <c r="A33" s="155" t="s">
        <v>224</v>
      </c>
      <c r="B33" s="156">
        <v>39.054437</v>
      </c>
      <c r="C33" s="157">
        <v>38.33</v>
      </c>
      <c r="D33" s="157">
        <f t="shared" si="1"/>
        <v>39.054437</v>
      </c>
    </row>
    <row r="34" spans="1:4" s="154" customFormat="1" ht="13.65" customHeight="1" x14ac:dyDescent="0.25">
      <c r="A34" s="155" t="s">
        <v>225</v>
      </c>
      <c r="B34" s="156">
        <v>28.641279000000001</v>
      </c>
      <c r="C34" s="157">
        <v>28.11</v>
      </c>
      <c r="D34" s="157">
        <f t="shared" si="1"/>
        <v>28.641279000000001</v>
      </c>
    </row>
    <row r="35" spans="1:4" s="154" customFormat="1" ht="13.5" customHeight="1" x14ac:dyDescent="0.25">
      <c r="A35" s="155" t="s">
        <v>226</v>
      </c>
      <c r="B35" s="156">
        <v>39.054437</v>
      </c>
      <c r="C35" s="157">
        <v>38.33</v>
      </c>
      <c r="D35" s="157">
        <f t="shared" si="1"/>
        <v>39.054437</v>
      </c>
    </row>
    <row r="36" spans="1:4" s="154" customFormat="1" ht="13.65" customHeight="1" x14ac:dyDescent="0.25">
      <c r="A36" s="155" t="s">
        <v>227</v>
      </c>
      <c r="B36" s="156">
        <v>39.054437</v>
      </c>
      <c r="C36" s="157">
        <v>38.33</v>
      </c>
      <c r="D36" s="157">
        <f t="shared" si="1"/>
        <v>39.054437</v>
      </c>
    </row>
    <row r="37" spans="1:4" s="154" customFormat="1" ht="13.65" customHeight="1" x14ac:dyDescent="0.25">
      <c r="A37" s="155" t="s">
        <v>228</v>
      </c>
      <c r="B37" s="156">
        <v>28.641279000000001</v>
      </c>
      <c r="C37" s="157">
        <v>28.11</v>
      </c>
      <c r="D37" s="157">
        <f t="shared" si="1"/>
        <v>28.641279000000001</v>
      </c>
    </row>
    <row r="38" spans="1:4" s="154" customFormat="1" ht="13.5" customHeight="1" x14ac:dyDescent="0.25">
      <c r="A38" s="155" t="s">
        <v>229</v>
      </c>
      <c r="B38" s="156">
        <v>39.054437</v>
      </c>
      <c r="C38" s="157">
        <v>38.33</v>
      </c>
      <c r="D38" s="157">
        <f t="shared" si="1"/>
        <v>39.054437</v>
      </c>
    </row>
    <row r="39" spans="1:4" s="154" customFormat="1" ht="13.65" customHeight="1" x14ac:dyDescent="0.25">
      <c r="A39" s="155" t="s">
        <v>230</v>
      </c>
      <c r="B39" s="156">
        <v>11.737727999999999</v>
      </c>
      <c r="C39" s="157">
        <v>11.52</v>
      </c>
      <c r="D39" s="157">
        <f t="shared" si="1"/>
        <v>11.737727999999999</v>
      </c>
    </row>
    <row r="40" spans="1:4" s="154" customFormat="1" ht="13.65" customHeight="1" x14ac:dyDescent="0.25">
      <c r="A40" s="155" t="s">
        <v>231</v>
      </c>
      <c r="B40" s="156">
        <v>7.4685370000000004</v>
      </c>
      <c r="C40" s="157">
        <v>7.33</v>
      </c>
      <c r="D40" s="157">
        <f t="shared" si="1"/>
        <v>7.4685370000000004</v>
      </c>
    </row>
    <row r="41" spans="1:4" s="154" customFormat="1" ht="13.5" customHeight="1" x14ac:dyDescent="0.25">
      <c r="A41" s="155" t="s">
        <v>232</v>
      </c>
      <c r="B41" s="156">
        <v>5.3288470000000006</v>
      </c>
      <c r="C41" s="157">
        <v>5.23</v>
      </c>
      <c r="D41" s="157">
        <f t="shared" si="1"/>
        <v>5.3288470000000006</v>
      </c>
    </row>
    <row r="42" spans="1:4" s="154" customFormat="1" ht="14.1" customHeight="1" x14ac:dyDescent="0.25">
      <c r="A42" s="155" t="s">
        <v>233</v>
      </c>
      <c r="B42" s="156" t="s">
        <v>234</v>
      </c>
      <c r="C42" s="155"/>
      <c r="D42" s="155" t="s">
        <v>234</v>
      </c>
    </row>
    <row r="43" spans="1:4" x14ac:dyDescent="0.25">
      <c r="A43" s="155" t="s">
        <v>235</v>
      </c>
      <c r="B43" s="156" t="s">
        <v>234</v>
      </c>
      <c r="C43" s="155"/>
      <c r="D43" s="155" t="s">
        <v>234</v>
      </c>
    </row>
    <row r="44" spans="1:4" x14ac:dyDescent="0.25">
      <c r="A44" s="155" t="s">
        <v>236</v>
      </c>
      <c r="B44" s="156">
        <v>6.245857</v>
      </c>
      <c r="C44" s="157">
        <v>6.13</v>
      </c>
      <c r="D44" s="161">
        <f t="shared" ref="D44" si="2">C44+(C44*$E$3)</f>
        <v>6.245857</v>
      </c>
    </row>
    <row r="45" spans="1:4" ht="13.5" hidden="1" customHeight="1" x14ac:dyDescent="0.25">
      <c r="A45" s="125" t="s">
        <v>237</v>
      </c>
      <c r="B45" s="162"/>
      <c r="C45" s="163"/>
      <c r="D45" s="164"/>
    </row>
    <row r="46" spans="1:4" x14ac:dyDescent="0.25">
      <c r="A46" s="159" t="s">
        <v>313</v>
      </c>
      <c r="B46" s="160">
        <v>5.2065790000000005</v>
      </c>
      <c r="C46" s="161">
        <v>5.1100000000000003</v>
      </c>
      <c r="D46" s="161">
        <f>C46+(C46*$E$3)</f>
        <v>5.2065790000000005</v>
      </c>
    </row>
    <row r="47" spans="1:4" x14ac:dyDescent="0.25">
      <c r="A47" s="159" t="s">
        <v>238</v>
      </c>
      <c r="B47" s="160">
        <v>6.245857</v>
      </c>
      <c r="C47" s="161">
        <v>6.13</v>
      </c>
      <c r="D47" s="161">
        <f t="shared" ref="D47:D52" si="3">C47+(C47*$E$3)</f>
        <v>6.245857</v>
      </c>
    </row>
    <row r="48" spans="1:4" x14ac:dyDescent="0.25">
      <c r="A48" s="159" t="s">
        <v>239</v>
      </c>
      <c r="B48" s="160">
        <v>5.2065790000000005</v>
      </c>
      <c r="C48" s="161">
        <v>5.1100000000000003</v>
      </c>
      <c r="D48" s="161">
        <f t="shared" si="3"/>
        <v>5.2065790000000005</v>
      </c>
    </row>
    <row r="49" spans="1:4" x14ac:dyDescent="0.25">
      <c r="A49" s="159" t="s">
        <v>240</v>
      </c>
      <c r="B49" s="160">
        <v>6.245857</v>
      </c>
      <c r="C49" s="161">
        <v>6.13</v>
      </c>
      <c r="D49" s="161">
        <f t="shared" si="3"/>
        <v>6.245857</v>
      </c>
    </row>
    <row r="50" spans="1:4" x14ac:dyDescent="0.25">
      <c r="A50" s="159" t="s">
        <v>241</v>
      </c>
      <c r="B50" s="160">
        <v>5.2065790000000005</v>
      </c>
      <c r="C50" s="161">
        <v>5.1100000000000003</v>
      </c>
      <c r="D50" s="161">
        <f t="shared" si="3"/>
        <v>5.2065790000000005</v>
      </c>
    </row>
    <row r="51" spans="1:4" x14ac:dyDescent="0.25">
      <c r="A51" s="159" t="s">
        <v>242</v>
      </c>
      <c r="B51" s="160">
        <v>5.2065790000000005</v>
      </c>
      <c r="C51" s="161">
        <v>5.1100000000000003</v>
      </c>
      <c r="D51" s="161">
        <f t="shared" si="3"/>
        <v>5.2065790000000005</v>
      </c>
    </row>
    <row r="52" spans="1:4" x14ac:dyDescent="0.25">
      <c r="A52" s="159" t="s">
        <v>243</v>
      </c>
      <c r="B52" s="160">
        <v>6.245857</v>
      </c>
      <c r="C52" s="161">
        <v>6.13</v>
      </c>
      <c r="D52" s="161">
        <f t="shared" si="3"/>
        <v>6.245857</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39"/>
  <sheetViews>
    <sheetView zoomScaleNormal="100" workbookViewId="0">
      <selection activeCell="A2" sqref="A2:B34"/>
    </sheetView>
  </sheetViews>
  <sheetFormatPr defaultColWidth="84.33203125" defaultRowHeight="15" customHeight="1" x14ac:dyDescent="0.25"/>
  <cols>
    <col min="1" max="1" width="90.33203125" style="139" customWidth="1"/>
    <col min="2" max="2" width="25.6640625" style="128" customWidth="1"/>
    <col min="3" max="3" width="15.33203125" style="122" hidden="1" customWidth="1"/>
    <col min="4" max="4" width="12" style="127" hidden="1" customWidth="1"/>
    <col min="5" max="34" width="7.88671875" style="122" customWidth="1"/>
    <col min="35" max="256" width="84.33203125" style="122"/>
    <col min="257" max="257" width="90.33203125" style="122" customWidth="1"/>
    <col min="258" max="258" width="21.109375" style="122" bestFit="1" customWidth="1"/>
    <col min="259" max="260" width="0" style="122" hidden="1" customWidth="1"/>
    <col min="261" max="290" width="7.88671875" style="122" customWidth="1"/>
    <col min="291" max="512" width="84.33203125" style="122"/>
    <col min="513" max="513" width="90.33203125" style="122" customWidth="1"/>
    <col min="514" max="514" width="21.109375" style="122" bestFit="1" customWidth="1"/>
    <col min="515" max="516" width="0" style="122" hidden="1" customWidth="1"/>
    <col min="517" max="546" width="7.88671875" style="122" customWidth="1"/>
    <col min="547" max="768" width="84.33203125" style="122"/>
    <col min="769" max="769" width="90.33203125" style="122" customWidth="1"/>
    <col min="770" max="770" width="21.109375" style="122" bestFit="1" customWidth="1"/>
    <col min="771" max="772" width="0" style="122" hidden="1" customWidth="1"/>
    <col min="773" max="802" width="7.88671875" style="122" customWidth="1"/>
    <col min="803" max="1024" width="84.33203125" style="122"/>
    <col min="1025" max="1025" width="90.33203125" style="122" customWidth="1"/>
    <col min="1026" max="1026" width="21.109375" style="122" bestFit="1" customWidth="1"/>
    <col min="1027" max="1028" width="0" style="122" hidden="1" customWidth="1"/>
    <col min="1029" max="1058" width="7.88671875" style="122" customWidth="1"/>
    <col min="1059" max="1280" width="84.33203125" style="122"/>
    <col min="1281" max="1281" width="90.33203125" style="122" customWidth="1"/>
    <col min="1282" max="1282" width="21.109375" style="122" bestFit="1" customWidth="1"/>
    <col min="1283" max="1284" width="0" style="122" hidden="1" customWidth="1"/>
    <col min="1285" max="1314" width="7.88671875" style="122" customWidth="1"/>
    <col min="1315" max="1536" width="84.33203125" style="122"/>
    <col min="1537" max="1537" width="90.33203125" style="122" customWidth="1"/>
    <col min="1538" max="1538" width="21.109375" style="122" bestFit="1" customWidth="1"/>
    <col min="1539" max="1540" width="0" style="122" hidden="1" customWidth="1"/>
    <col min="1541" max="1570" width="7.88671875" style="122" customWidth="1"/>
    <col min="1571" max="1792" width="84.33203125" style="122"/>
    <col min="1793" max="1793" width="90.33203125" style="122" customWidth="1"/>
    <col min="1794" max="1794" width="21.109375" style="122" bestFit="1" customWidth="1"/>
    <col min="1795" max="1796" width="0" style="122" hidden="1" customWidth="1"/>
    <col min="1797" max="1826" width="7.88671875" style="122" customWidth="1"/>
    <col min="1827" max="2048" width="84.33203125" style="122"/>
    <col min="2049" max="2049" width="90.33203125" style="122" customWidth="1"/>
    <col min="2050" max="2050" width="21.109375" style="122" bestFit="1" customWidth="1"/>
    <col min="2051" max="2052" width="0" style="122" hidden="1" customWidth="1"/>
    <col min="2053" max="2082" width="7.88671875" style="122" customWidth="1"/>
    <col min="2083" max="2304" width="84.33203125" style="122"/>
    <col min="2305" max="2305" width="90.33203125" style="122" customWidth="1"/>
    <col min="2306" max="2306" width="21.109375" style="122" bestFit="1" customWidth="1"/>
    <col min="2307" max="2308" width="0" style="122" hidden="1" customWidth="1"/>
    <col min="2309" max="2338" width="7.88671875" style="122" customWidth="1"/>
    <col min="2339" max="2560" width="84.33203125" style="122"/>
    <col min="2561" max="2561" width="90.33203125" style="122" customWidth="1"/>
    <col min="2562" max="2562" width="21.109375" style="122" bestFit="1" customWidth="1"/>
    <col min="2563" max="2564" width="0" style="122" hidden="1" customWidth="1"/>
    <col min="2565" max="2594" width="7.88671875" style="122" customWidth="1"/>
    <col min="2595" max="2816" width="84.33203125" style="122"/>
    <col min="2817" max="2817" width="90.33203125" style="122" customWidth="1"/>
    <col min="2818" max="2818" width="21.109375" style="122" bestFit="1" customWidth="1"/>
    <col min="2819" max="2820" width="0" style="122" hidden="1" customWidth="1"/>
    <col min="2821" max="2850" width="7.88671875" style="122" customWidth="1"/>
    <col min="2851" max="3072" width="84.33203125" style="122"/>
    <col min="3073" max="3073" width="90.33203125" style="122" customWidth="1"/>
    <col min="3074" max="3074" width="21.109375" style="122" bestFit="1" customWidth="1"/>
    <col min="3075" max="3076" width="0" style="122" hidden="1" customWidth="1"/>
    <col min="3077" max="3106" width="7.88671875" style="122" customWidth="1"/>
    <col min="3107" max="3328" width="84.33203125" style="122"/>
    <col min="3329" max="3329" width="90.33203125" style="122" customWidth="1"/>
    <col min="3330" max="3330" width="21.109375" style="122" bestFit="1" customWidth="1"/>
    <col min="3331" max="3332" width="0" style="122" hidden="1" customWidth="1"/>
    <col min="3333" max="3362" width="7.88671875" style="122" customWidth="1"/>
    <col min="3363" max="3584" width="84.33203125" style="122"/>
    <col min="3585" max="3585" width="90.33203125" style="122" customWidth="1"/>
    <col min="3586" max="3586" width="21.109375" style="122" bestFit="1" customWidth="1"/>
    <col min="3587" max="3588" width="0" style="122" hidden="1" customWidth="1"/>
    <col min="3589" max="3618" width="7.88671875" style="122" customWidth="1"/>
    <col min="3619" max="3840" width="84.33203125" style="122"/>
    <col min="3841" max="3841" width="90.33203125" style="122" customWidth="1"/>
    <col min="3842" max="3842" width="21.109375" style="122" bestFit="1" customWidth="1"/>
    <col min="3843" max="3844" width="0" style="122" hidden="1" customWidth="1"/>
    <col min="3845" max="3874" width="7.88671875" style="122" customWidth="1"/>
    <col min="3875" max="4096" width="84.33203125" style="122"/>
    <col min="4097" max="4097" width="90.33203125" style="122" customWidth="1"/>
    <col min="4098" max="4098" width="21.109375" style="122" bestFit="1" customWidth="1"/>
    <col min="4099" max="4100" width="0" style="122" hidden="1" customWidth="1"/>
    <col min="4101" max="4130" width="7.88671875" style="122" customWidth="1"/>
    <col min="4131" max="4352" width="84.33203125" style="122"/>
    <col min="4353" max="4353" width="90.33203125" style="122" customWidth="1"/>
    <col min="4354" max="4354" width="21.109375" style="122" bestFit="1" customWidth="1"/>
    <col min="4355" max="4356" width="0" style="122" hidden="1" customWidth="1"/>
    <col min="4357" max="4386" width="7.88671875" style="122" customWidth="1"/>
    <col min="4387" max="4608" width="84.33203125" style="122"/>
    <col min="4609" max="4609" width="90.33203125" style="122" customWidth="1"/>
    <col min="4610" max="4610" width="21.109375" style="122" bestFit="1" customWidth="1"/>
    <col min="4611" max="4612" width="0" style="122" hidden="1" customWidth="1"/>
    <col min="4613" max="4642" width="7.88671875" style="122" customWidth="1"/>
    <col min="4643" max="4864" width="84.33203125" style="122"/>
    <col min="4865" max="4865" width="90.33203125" style="122" customWidth="1"/>
    <col min="4866" max="4866" width="21.109375" style="122" bestFit="1" customWidth="1"/>
    <col min="4867" max="4868" width="0" style="122" hidden="1" customWidth="1"/>
    <col min="4869" max="4898" width="7.88671875" style="122" customWidth="1"/>
    <col min="4899" max="5120" width="84.33203125" style="122"/>
    <col min="5121" max="5121" width="90.33203125" style="122" customWidth="1"/>
    <col min="5122" max="5122" width="21.109375" style="122" bestFit="1" customWidth="1"/>
    <col min="5123" max="5124" width="0" style="122" hidden="1" customWidth="1"/>
    <col min="5125" max="5154" width="7.88671875" style="122" customWidth="1"/>
    <col min="5155" max="5376" width="84.33203125" style="122"/>
    <col min="5377" max="5377" width="90.33203125" style="122" customWidth="1"/>
    <col min="5378" max="5378" width="21.109375" style="122" bestFit="1" customWidth="1"/>
    <col min="5379" max="5380" width="0" style="122" hidden="1" customWidth="1"/>
    <col min="5381" max="5410" width="7.88671875" style="122" customWidth="1"/>
    <col min="5411" max="5632" width="84.33203125" style="122"/>
    <col min="5633" max="5633" width="90.33203125" style="122" customWidth="1"/>
    <col min="5634" max="5634" width="21.109375" style="122" bestFit="1" customWidth="1"/>
    <col min="5635" max="5636" width="0" style="122" hidden="1" customWidth="1"/>
    <col min="5637" max="5666" width="7.88671875" style="122" customWidth="1"/>
    <col min="5667" max="5888" width="84.33203125" style="122"/>
    <col min="5889" max="5889" width="90.33203125" style="122" customWidth="1"/>
    <col min="5890" max="5890" width="21.109375" style="122" bestFit="1" customWidth="1"/>
    <col min="5891" max="5892" width="0" style="122" hidden="1" customWidth="1"/>
    <col min="5893" max="5922" width="7.88671875" style="122" customWidth="1"/>
    <col min="5923" max="6144" width="84.33203125" style="122"/>
    <col min="6145" max="6145" width="90.33203125" style="122" customWidth="1"/>
    <col min="6146" max="6146" width="21.109375" style="122" bestFit="1" customWidth="1"/>
    <col min="6147" max="6148" width="0" style="122" hidden="1" customWidth="1"/>
    <col min="6149" max="6178" width="7.88671875" style="122" customWidth="1"/>
    <col min="6179" max="6400" width="84.33203125" style="122"/>
    <col min="6401" max="6401" width="90.33203125" style="122" customWidth="1"/>
    <col min="6402" max="6402" width="21.109375" style="122" bestFit="1" customWidth="1"/>
    <col min="6403" max="6404" width="0" style="122" hidden="1" customWidth="1"/>
    <col min="6405" max="6434" width="7.88671875" style="122" customWidth="1"/>
    <col min="6435" max="6656" width="84.33203125" style="122"/>
    <col min="6657" max="6657" width="90.33203125" style="122" customWidth="1"/>
    <col min="6658" max="6658" width="21.109375" style="122" bestFit="1" customWidth="1"/>
    <col min="6659" max="6660" width="0" style="122" hidden="1" customWidth="1"/>
    <col min="6661" max="6690" width="7.88671875" style="122" customWidth="1"/>
    <col min="6691" max="6912" width="84.33203125" style="122"/>
    <col min="6913" max="6913" width="90.33203125" style="122" customWidth="1"/>
    <col min="6914" max="6914" width="21.109375" style="122" bestFit="1" customWidth="1"/>
    <col min="6915" max="6916" width="0" style="122" hidden="1" customWidth="1"/>
    <col min="6917" max="6946" width="7.88671875" style="122" customWidth="1"/>
    <col min="6947" max="7168" width="84.33203125" style="122"/>
    <col min="7169" max="7169" width="90.33203125" style="122" customWidth="1"/>
    <col min="7170" max="7170" width="21.109375" style="122" bestFit="1" customWidth="1"/>
    <col min="7171" max="7172" width="0" style="122" hidden="1" customWidth="1"/>
    <col min="7173" max="7202" width="7.88671875" style="122" customWidth="1"/>
    <col min="7203" max="7424" width="84.33203125" style="122"/>
    <col min="7425" max="7425" width="90.33203125" style="122" customWidth="1"/>
    <col min="7426" max="7426" width="21.109375" style="122" bestFit="1" customWidth="1"/>
    <col min="7427" max="7428" width="0" style="122" hidden="1" customWidth="1"/>
    <col min="7429" max="7458" width="7.88671875" style="122" customWidth="1"/>
    <col min="7459" max="7680" width="84.33203125" style="122"/>
    <col min="7681" max="7681" width="90.33203125" style="122" customWidth="1"/>
    <col min="7682" max="7682" width="21.109375" style="122" bestFit="1" customWidth="1"/>
    <col min="7683" max="7684" width="0" style="122" hidden="1" customWidth="1"/>
    <col min="7685" max="7714" width="7.88671875" style="122" customWidth="1"/>
    <col min="7715" max="7936" width="84.33203125" style="122"/>
    <col min="7937" max="7937" width="90.33203125" style="122" customWidth="1"/>
    <col min="7938" max="7938" width="21.109375" style="122" bestFit="1" customWidth="1"/>
    <col min="7939" max="7940" width="0" style="122" hidden="1" customWidth="1"/>
    <col min="7941" max="7970" width="7.88671875" style="122" customWidth="1"/>
    <col min="7971" max="8192" width="84.33203125" style="122"/>
    <col min="8193" max="8193" width="90.33203125" style="122" customWidth="1"/>
    <col min="8194" max="8194" width="21.109375" style="122" bestFit="1" customWidth="1"/>
    <col min="8195" max="8196" width="0" style="122" hidden="1" customWidth="1"/>
    <col min="8197" max="8226" width="7.88671875" style="122" customWidth="1"/>
    <col min="8227" max="8448" width="84.33203125" style="122"/>
    <col min="8449" max="8449" width="90.33203125" style="122" customWidth="1"/>
    <col min="8450" max="8450" width="21.109375" style="122" bestFit="1" customWidth="1"/>
    <col min="8451" max="8452" width="0" style="122" hidden="1" customWidth="1"/>
    <col min="8453" max="8482" width="7.88671875" style="122" customWidth="1"/>
    <col min="8483" max="8704" width="84.33203125" style="122"/>
    <col min="8705" max="8705" width="90.33203125" style="122" customWidth="1"/>
    <col min="8706" max="8706" width="21.109375" style="122" bestFit="1" customWidth="1"/>
    <col min="8707" max="8708" width="0" style="122" hidden="1" customWidth="1"/>
    <col min="8709" max="8738" width="7.88671875" style="122" customWidth="1"/>
    <col min="8739" max="8960" width="84.33203125" style="122"/>
    <col min="8961" max="8961" width="90.33203125" style="122" customWidth="1"/>
    <col min="8962" max="8962" width="21.109375" style="122" bestFit="1" customWidth="1"/>
    <col min="8963" max="8964" width="0" style="122" hidden="1" customWidth="1"/>
    <col min="8965" max="8994" width="7.88671875" style="122" customWidth="1"/>
    <col min="8995" max="9216" width="84.33203125" style="122"/>
    <col min="9217" max="9217" width="90.33203125" style="122" customWidth="1"/>
    <col min="9218" max="9218" width="21.109375" style="122" bestFit="1" customWidth="1"/>
    <col min="9219" max="9220" width="0" style="122" hidden="1" customWidth="1"/>
    <col min="9221" max="9250" width="7.88671875" style="122" customWidth="1"/>
    <col min="9251" max="9472" width="84.33203125" style="122"/>
    <col min="9473" max="9473" width="90.33203125" style="122" customWidth="1"/>
    <col min="9474" max="9474" width="21.109375" style="122" bestFit="1" customWidth="1"/>
    <col min="9475" max="9476" width="0" style="122" hidden="1" customWidth="1"/>
    <col min="9477" max="9506" width="7.88671875" style="122" customWidth="1"/>
    <col min="9507" max="9728" width="84.33203125" style="122"/>
    <col min="9729" max="9729" width="90.33203125" style="122" customWidth="1"/>
    <col min="9730" max="9730" width="21.109375" style="122" bestFit="1" customWidth="1"/>
    <col min="9731" max="9732" width="0" style="122" hidden="1" customWidth="1"/>
    <col min="9733" max="9762" width="7.88671875" style="122" customWidth="1"/>
    <col min="9763" max="9984" width="84.33203125" style="122"/>
    <col min="9985" max="9985" width="90.33203125" style="122" customWidth="1"/>
    <col min="9986" max="9986" width="21.109375" style="122" bestFit="1" customWidth="1"/>
    <col min="9987" max="9988" width="0" style="122" hidden="1" customWidth="1"/>
    <col min="9989" max="10018" width="7.88671875" style="122" customWidth="1"/>
    <col min="10019" max="10240" width="84.33203125" style="122"/>
    <col min="10241" max="10241" width="90.33203125" style="122" customWidth="1"/>
    <col min="10242" max="10242" width="21.109375" style="122" bestFit="1" customWidth="1"/>
    <col min="10243" max="10244" width="0" style="122" hidden="1" customWidth="1"/>
    <col min="10245" max="10274" width="7.88671875" style="122" customWidth="1"/>
    <col min="10275" max="10496" width="84.33203125" style="122"/>
    <col min="10497" max="10497" width="90.33203125" style="122" customWidth="1"/>
    <col min="10498" max="10498" width="21.109375" style="122" bestFit="1" customWidth="1"/>
    <col min="10499" max="10500" width="0" style="122" hidden="1" customWidth="1"/>
    <col min="10501" max="10530" width="7.88671875" style="122" customWidth="1"/>
    <col min="10531" max="10752" width="84.33203125" style="122"/>
    <col min="10753" max="10753" width="90.33203125" style="122" customWidth="1"/>
    <col min="10754" max="10754" width="21.109375" style="122" bestFit="1" customWidth="1"/>
    <col min="10755" max="10756" width="0" style="122" hidden="1" customWidth="1"/>
    <col min="10757" max="10786" width="7.88671875" style="122" customWidth="1"/>
    <col min="10787" max="11008" width="84.33203125" style="122"/>
    <col min="11009" max="11009" width="90.33203125" style="122" customWidth="1"/>
    <col min="11010" max="11010" width="21.109375" style="122" bestFit="1" customWidth="1"/>
    <col min="11011" max="11012" width="0" style="122" hidden="1" customWidth="1"/>
    <col min="11013" max="11042" width="7.88671875" style="122" customWidth="1"/>
    <col min="11043" max="11264" width="84.33203125" style="122"/>
    <col min="11265" max="11265" width="90.33203125" style="122" customWidth="1"/>
    <col min="11266" max="11266" width="21.109375" style="122" bestFit="1" customWidth="1"/>
    <col min="11267" max="11268" width="0" style="122" hidden="1" customWidth="1"/>
    <col min="11269" max="11298" width="7.88671875" style="122" customWidth="1"/>
    <col min="11299" max="11520" width="84.33203125" style="122"/>
    <col min="11521" max="11521" width="90.33203125" style="122" customWidth="1"/>
    <col min="11522" max="11522" width="21.109375" style="122" bestFit="1" customWidth="1"/>
    <col min="11523" max="11524" width="0" style="122" hidden="1" customWidth="1"/>
    <col min="11525" max="11554" width="7.88671875" style="122" customWidth="1"/>
    <col min="11555" max="11776" width="84.33203125" style="122"/>
    <col min="11777" max="11777" width="90.33203125" style="122" customWidth="1"/>
    <col min="11778" max="11778" width="21.109375" style="122" bestFit="1" customWidth="1"/>
    <col min="11779" max="11780" width="0" style="122" hidden="1" customWidth="1"/>
    <col min="11781" max="11810" width="7.88671875" style="122" customWidth="1"/>
    <col min="11811" max="12032" width="84.33203125" style="122"/>
    <col min="12033" max="12033" width="90.33203125" style="122" customWidth="1"/>
    <col min="12034" max="12034" width="21.109375" style="122" bestFit="1" customWidth="1"/>
    <col min="12035" max="12036" width="0" style="122" hidden="1" customWidth="1"/>
    <col min="12037" max="12066" width="7.88671875" style="122" customWidth="1"/>
    <col min="12067" max="12288" width="84.33203125" style="122"/>
    <col min="12289" max="12289" width="90.33203125" style="122" customWidth="1"/>
    <col min="12290" max="12290" width="21.109375" style="122" bestFit="1" customWidth="1"/>
    <col min="12291" max="12292" width="0" style="122" hidden="1" customWidth="1"/>
    <col min="12293" max="12322" width="7.88671875" style="122" customWidth="1"/>
    <col min="12323" max="12544" width="84.33203125" style="122"/>
    <col min="12545" max="12545" width="90.33203125" style="122" customWidth="1"/>
    <col min="12546" max="12546" width="21.109375" style="122" bestFit="1" customWidth="1"/>
    <col min="12547" max="12548" width="0" style="122" hidden="1" customWidth="1"/>
    <col min="12549" max="12578" width="7.88671875" style="122" customWidth="1"/>
    <col min="12579" max="12800" width="84.33203125" style="122"/>
    <col min="12801" max="12801" width="90.33203125" style="122" customWidth="1"/>
    <col min="12802" max="12802" width="21.109375" style="122" bestFit="1" customWidth="1"/>
    <col min="12803" max="12804" width="0" style="122" hidden="1" customWidth="1"/>
    <col min="12805" max="12834" width="7.88671875" style="122" customWidth="1"/>
    <col min="12835" max="13056" width="84.33203125" style="122"/>
    <col min="13057" max="13057" width="90.33203125" style="122" customWidth="1"/>
    <col min="13058" max="13058" width="21.109375" style="122" bestFit="1" customWidth="1"/>
    <col min="13059" max="13060" width="0" style="122" hidden="1" customWidth="1"/>
    <col min="13061" max="13090" width="7.88671875" style="122" customWidth="1"/>
    <col min="13091" max="13312" width="84.33203125" style="122"/>
    <col min="13313" max="13313" width="90.33203125" style="122" customWidth="1"/>
    <col min="13314" max="13314" width="21.109375" style="122" bestFit="1" customWidth="1"/>
    <col min="13315" max="13316" width="0" style="122" hidden="1" customWidth="1"/>
    <col min="13317" max="13346" width="7.88671875" style="122" customWidth="1"/>
    <col min="13347" max="13568" width="84.33203125" style="122"/>
    <col min="13569" max="13569" width="90.33203125" style="122" customWidth="1"/>
    <col min="13570" max="13570" width="21.109375" style="122" bestFit="1" customWidth="1"/>
    <col min="13571" max="13572" width="0" style="122" hidden="1" customWidth="1"/>
    <col min="13573" max="13602" width="7.88671875" style="122" customWidth="1"/>
    <col min="13603" max="13824" width="84.33203125" style="122"/>
    <col min="13825" max="13825" width="90.33203125" style="122" customWidth="1"/>
    <col min="13826" max="13826" width="21.109375" style="122" bestFit="1" customWidth="1"/>
    <col min="13827" max="13828" width="0" style="122" hidden="1" customWidth="1"/>
    <col min="13829" max="13858" width="7.88671875" style="122" customWidth="1"/>
    <col min="13859" max="14080" width="84.33203125" style="122"/>
    <col min="14081" max="14081" width="90.33203125" style="122" customWidth="1"/>
    <col min="14082" max="14082" width="21.109375" style="122" bestFit="1" customWidth="1"/>
    <col min="14083" max="14084" width="0" style="122" hidden="1" customWidth="1"/>
    <col min="14085" max="14114" width="7.88671875" style="122" customWidth="1"/>
    <col min="14115" max="14336" width="84.33203125" style="122"/>
    <col min="14337" max="14337" width="90.33203125" style="122" customWidth="1"/>
    <col min="14338" max="14338" width="21.109375" style="122" bestFit="1" customWidth="1"/>
    <col min="14339" max="14340" width="0" style="122" hidden="1" customWidth="1"/>
    <col min="14341" max="14370" width="7.88671875" style="122" customWidth="1"/>
    <col min="14371" max="14592" width="84.33203125" style="122"/>
    <col min="14593" max="14593" width="90.33203125" style="122" customWidth="1"/>
    <col min="14594" max="14594" width="21.109375" style="122" bestFit="1" customWidth="1"/>
    <col min="14595" max="14596" width="0" style="122" hidden="1" customWidth="1"/>
    <col min="14597" max="14626" width="7.88671875" style="122" customWidth="1"/>
    <col min="14627" max="14848" width="84.33203125" style="122"/>
    <col min="14849" max="14849" width="90.33203125" style="122" customWidth="1"/>
    <col min="14850" max="14850" width="21.109375" style="122" bestFit="1" customWidth="1"/>
    <col min="14851" max="14852" width="0" style="122" hidden="1" customWidth="1"/>
    <col min="14853" max="14882" width="7.88671875" style="122" customWidth="1"/>
    <col min="14883" max="15104" width="84.33203125" style="122"/>
    <col min="15105" max="15105" width="90.33203125" style="122" customWidth="1"/>
    <col min="15106" max="15106" width="21.109375" style="122" bestFit="1" customWidth="1"/>
    <col min="15107" max="15108" width="0" style="122" hidden="1" customWidth="1"/>
    <col min="15109" max="15138" width="7.88671875" style="122" customWidth="1"/>
    <col min="15139" max="15360" width="84.33203125" style="122"/>
    <col min="15361" max="15361" width="90.33203125" style="122" customWidth="1"/>
    <col min="15362" max="15362" width="21.109375" style="122" bestFit="1" customWidth="1"/>
    <col min="15363" max="15364" width="0" style="122" hidden="1" customWidth="1"/>
    <col min="15365" max="15394" width="7.88671875" style="122" customWidth="1"/>
    <col min="15395" max="15616" width="84.33203125" style="122"/>
    <col min="15617" max="15617" width="90.33203125" style="122" customWidth="1"/>
    <col min="15618" max="15618" width="21.109375" style="122" bestFit="1" customWidth="1"/>
    <col min="15619" max="15620" width="0" style="122" hidden="1" customWidth="1"/>
    <col min="15621" max="15650" width="7.88671875" style="122" customWidth="1"/>
    <col min="15651" max="15872" width="84.33203125" style="122"/>
    <col min="15873" max="15873" width="90.33203125" style="122" customWidth="1"/>
    <col min="15874" max="15874" width="21.109375" style="122" bestFit="1" customWidth="1"/>
    <col min="15875" max="15876" width="0" style="122" hidden="1" customWidth="1"/>
    <col min="15877" max="15906" width="7.88671875" style="122" customWidth="1"/>
    <col min="15907" max="16128" width="84.33203125" style="122"/>
    <col min="16129" max="16129" width="90.33203125" style="122" customWidth="1"/>
    <col min="16130" max="16130" width="21.109375" style="122" bestFit="1" customWidth="1"/>
    <col min="16131" max="16132" width="0" style="122" hidden="1" customWidth="1"/>
    <col min="16133" max="16162" width="7.88671875" style="122" customWidth="1"/>
    <col min="16163" max="16384" width="84.33203125" style="122"/>
  </cols>
  <sheetData>
    <row r="1" spans="1:5" ht="15" customHeight="1" x14ac:dyDescent="0.25">
      <c r="A1" s="601">
        <v>2016</v>
      </c>
      <c r="B1" s="602"/>
      <c r="C1" s="126"/>
    </row>
    <row r="2" spans="1:5" ht="15" customHeight="1" x14ac:dyDescent="0.25">
      <c r="A2" s="603" t="s">
        <v>70</v>
      </c>
      <c r="B2" s="604"/>
      <c r="C2" s="126" t="s">
        <v>244</v>
      </c>
      <c r="D2" s="128" t="s">
        <v>245</v>
      </c>
    </row>
    <row r="3" spans="1:5" ht="15" customHeight="1" x14ac:dyDescent="0.25">
      <c r="A3" s="129" t="s">
        <v>246</v>
      </c>
      <c r="B3" s="130">
        <v>7.4685370000000004</v>
      </c>
      <c r="C3" s="131">
        <v>7.33</v>
      </c>
      <c r="D3" s="132">
        <f>C3+(C3*1.89%)</f>
        <v>7.4685370000000004</v>
      </c>
      <c r="E3" s="133"/>
    </row>
    <row r="4" spans="1:5" ht="15" customHeight="1" x14ac:dyDescent="0.25">
      <c r="A4" s="129" t="s">
        <v>247</v>
      </c>
      <c r="B4" s="130">
        <v>15</v>
      </c>
      <c r="C4" s="131">
        <v>15</v>
      </c>
      <c r="D4" s="132">
        <v>15</v>
      </c>
      <c r="E4" s="133"/>
    </row>
    <row r="5" spans="1:5" ht="15" customHeight="1" x14ac:dyDescent="0.25">
      <c r="A5" s="129" t="s">
        <v>248</v>
      </c>
      <c r="B5" s="130">
        <v>5.3288470000000006</v>
      </c>
      <c r="C5" s="131">
        <v>5.23</v>
      </c>
      <c r="D5" s="132">
        <f t="shared" ref="D5:D20" si="0">C5+(C5*1.89%)</f>
        <v>5.3288470000000006</v>
      </c>
      <c r="E5" s="133"/>
    </row>
    <row r="6" spans="1:5" ht="15" customHeight="1" x14ac:dyDescent="0.25">
      <c r="A6" s="129" t="s">
        <v>249</v>
      </c>
      <c r="B6" s="134">
        <v>3.1993460000000002</v>
      </c>
      <c r="C6" s="131">
        <v>3.14</v>
      </c>
      <c r="D6" s="132">
        <f t="shared" si="0"/>
        <v>3.1993460000000002</v>
      </c>
    </row>
    <row r="7" spans="1:5" ht="15" customHeight="1" x14ac:dyDescent="0.25">
      <c r="A7" s="135" t="s">
        <v>250</v>
      </c>
      <c r="B7" s="130">
        <v>60.920031000000002</v>
      </c>
      <c r="C7" s="136">
        <v>59.79</v>
      </c>
      <c r="D7" s="132">
        <f t="shared" si="0"/>
        <v>60.920031000000002</v>
      </c>
    </row>
    <row r="8" spans="1:5" ht="15" customHeight="1" x14ac:dyDescent="0.25">
      <c r="A8" s="135" t="s">
        <v>251</v>
      </c>
      <c r="B8" s="130">
        <v>35.661499999999997</v>
      </c>
      <c r="C8" s="136">
        <v>35</v>
      </c>
      <c r="D8" s="132">
        <f t="shared" si="0"/>
        <v>35.661499999999997</v>
      </c>
    </row>
    <row r="9" spans="1:5" ht="15" customHeight="1" x14ac:dyDescent="0.25">
      <c r="A9" s="135" t="s">
        <v>252</v>
      </c>
      <c r="B9" s="130">
        <v>60.920031000000002</v>
      </c>
      <c r="C9" s="136">
        <v>59.79</v>
      </c>
      <c r="D9" s="132">
        <f t="shared" si="0"/>
        <v>60.920031000000002</v>
      </c>
    </row>
    <row r="10" spans="1:5" ht="15" customHeight="1" x14ac:dyDescent="0.25">
      <c r="A10" s="135" t="s">
        <v>253</v>
      </c>
      <c r="B10" s="130">
        <v>60.920031000000002</v>
      </c>
      <c r="C10" s="136">
        <v>59.79</v>
      </c>
      <c r="D10" s="132">
        <f t="shared" si="0"/>
        <v>60.920031000000002</v>
      </c>
    </row>
    <row r="11" spans="1:5" ht="15" customHeight="1" x14ac:dyDescent="0.25">
      <c r="A11" s="135" t="s">
        <v>254</v>
      </c>
      <c r="B11" s="130">
        <v>35.661499999999997</v>
      </c>
      <c r="C11" s="136">
        <v>35</v>
      </c>
      <c r="D11" s="132">
        <f t="shared" si="0"/>
        <v>35.661499999999997</v>
      </c>
    </row>
    <row r="12" spans="1:5" ht="15" customHeight="1" x14ac:dyDescent="0.25">
      <c r="A12" s="135" t="s">
        <v>255</v>
      </c>
      <c r="B12" s="130">
        <v>60.920031000000002</v>
      </c>
      <c r="C12" s="136">
        <v>59.79</v>
      </c>
      <c r="D12" s="132">
        <f t="shared" si="0"/>
        <v>60.920031000000002</v>
      </c>
    </row>
    <row r="13" spans="1:5" ht="15" customHeight="1" x14ac:dyDescent="0.25">
      <c r="A13" s="135" t="s">
        <v>256</v>
      </c>
      <c r="B13" s="130">
        <v>60.920031000000002</v>
      </c>
      <c r="C13" s="136">
        <v>59.79</v>
      </c>
      <c r="D13" s="132">
        <f t="shared" si="0"/>
        <v>60.920031000000002</v>
      </c>
    </row>
    <row r="14" spans="1:5" ht="15" customHeight="1" x14ac:dyDescent="0.25">
      <c r="A14" s="135" t="s">
        <v>257</v>
      </c>
      <c r="B14" s="130">
        <v>35.661499999999997</v>
      </c>
      <c r="C14" s="136">
        <v>35</v>
      </c>
      <c r="D14" s="132">
        <f t="shared" si="0"/>
        <v>35.661499999999997</v>
      </c>
    </row>
    <row r="15" spans="1:5" ht="15" customHeight="1" x14ac:dyDescent="0.25">
      <c r="A15" s="135" t="s">
        <v>258</v>
      </c>
      <c r="B15" s="130">
        <v>60.920031000000002</v>
      </c>
      <c r="C15" s="136">
        <v>59.79</v>
      </c>
      <c r="D15" s="132">
        <f t="shared" si="0"/>
        <v>60.920031000000002</v>
      </c>
    </row>
    <row r="16" spans="1:5" s="124" customFormat="1" ht="15" customHeight="1" x14ac:dyDescent="0.25">
      <c r="A16" s="165" t="s">
        <v>259</v>
      </c>
      <c r="B16" s="170">
        <v>52.626185</v>
      </c>
      <c r="C16" s="167">
        <v>51.65</v>
      </c>
      <c r="D16" s="138">
        <f t="shared" si="0"/>
        <v>52.626185</v>
      </c>
    </row>
    <row r="17" spans="1:4" s="124" customFormat="1" ht="15" customHeight="1" x14ac:dyDescent="0.25">
      <c r="A17" s="129" t="s">
        <v>260</v>
      </c>
      <c r="B17" s="130">
        <v>57.272368999999998</v>
      </c>
      <c r="C17" s="131">
        <v>56.21</v>
      </c>
      <c r="D17" s="132">
        <f t="shared" si="0"/>
        <v>57.272368999999998</v>
      </c>
    </row>
    <row r="18" spans="1:4" s="124" customFormat="1" ht="15" customHeight="1" x14ac:dyDescent="0.25">
      <c r="A18" s="129" t="s">
        <v>261</v>
      </c>
      <c r="B18" s="130">
        <v>15</v>
      </c>
      <c r="C18" s="131">
        <v>15</v>
      </c>
      <c r="D18" s="132">
        <v>15</v>
      </c>
    </row>
    <row r="19" spans="1:4" s="124" customFormat="1" ht="15" customHeight="1" x14ac:dyDescent="0.25">
      <c r="A19" s="129" t="s">
        <v>262</v>
      </c>
      <c r="B19" s="130">
        <v>3.1993460000000002</v>
      </c>
      <c r="C19" s="131">
        <v>3.14</v>
      </c>
      <c r="D19" s="132">
        <f t="shared" si="0"/>
        <v>3.1993460000000002</v>
      </c>
    </row>
    <row r="20" spans="1:4" s="168" customFormat="1" ht="15" customHeight="1" x14ac:dyDescent="0.25">
      <c r="A20" s="165" t="s">
        <v>263</v>
      </c>
      <c r="B20" s="166">
        <v>15.619737000000001</v>
      </c>
      <c r="C20" s="167">
        <v>15.33</v>
      </c>
      <c r="D20" s="169">
        <f t="shared" si="0"/>
        <v>15.619737000000001</v>
      </c>
    </row>
    <row r="21" spans="1:4" ht="15" customHeight="1" x14ac:dyDescent="0.25">
      <c r="A21" s="135" t="s">
        <v>264</v>
      </c>
      <c r="B21" s="130">
        <v>60.920031000000002</v>
      </c>
      <c r="C21" s="136">
        <v>59.79</v>
      </c>
      <c r="D21" s="132">
        <f t="shared" ref="D21:D33" si="1">C21+(C21*1.89%)</f>
        <v>60.920031000000002</v>
      </c>
    </row>
    <row r="22" spans="1:4" ht="15" customHeight="1" x14ac:dyDescent="0.25">
      <c r="A22" s="135" t="s">
        <v>265</v>
      </c>
      <c r="B22" s="130">
        <v>35.661499999999997</v>
      </c>
      <c r="C22" s="136">
        <v>35</v>
      </c>
      <c r="D22" s="132">
        <f t="shared" si="1"/>
        <v>35.661499999999997</v>
      </c>
    </row>
    <row r="23" spans="1:4" ht="15" customHeight="1" x14ac:dyDescent="0.25">
      <c r="A23" s="135" t="s">
        <v>266</v>
      </c>
      <c r="B23" s="130">
        <v>60.920031000000002</v>
      </c>
      <c r="C23" s="136">
        <v>59.79</v>
      </c>
      <c r="D23" s="132">
        <f t="shared" si="1"/>
        <v>60.920031000000002</v>
      </c>
    </row>
    <row r="24" spans="1:4" s="124" customFormat="1" ht="15" customHeight="1" x14ac:dyDescent="0.25">
      <c r="A24" s="135" t="s">
        <v>267</v>
      </c>
      <c r="B24" s="130">
        <v>60.920031000000002</v>
      </c>
      <c r="C24" s="136">
        <v>59.79</v>
      </c>
      <c r="D24" s="132">
        <f t="shared" si="1"/>
        <v>60.920031000000002</v>
      </c>
    </row>
    <row r="25" spans="1:4" s="124" customFormat="1" ht="15" customHeight="1" x14ac:dyDescent="0.25">
      <c r="A25" s="135" t="s">
        <v>268</v>
      </c>
      <c r="B25" s="130">
        <v>35.661499999999997</v>
      </c>
      <c r="C25" s="136">
        <v>35</v>
      </c>
      <c r="D25" s="132">
        <f t="shared" si="1"/>
        <v>35.661499999999997</v>
      </c>
    </row>
    <row r="26" spans="1:4" s="124" customFormat="1" ht="15" customHeight="1" x14ac:dyDescent="0.25">
      <c r="A26" s="135" t="s">
        <v>269</v>
      </c>
      <c r="B26" s="130">
        <v>60.920031000000002</v>
      </c>
      <c r="C26" s="136">
        <v>59.79</v>
      </c>
      <c r="D26" s="132">
        <f t="shared" si="1"/>
        <v>60.920031000000002</v>
      </c>
    </row>
    <row r="27" spans="1:4" ht="15" customHeight="1" x14ac:dyDescent="0.25">
      <c r="A27" s="135" t="s">
        <v>270</v>
      </c>
      <c r="B27" s="130">
        <v>60.920031000000002</v>
      </c>
      <c r="C27" s="136">
        <v>59.79</v>
      </c>
      <c r="D27" s="132">
        <f t="shared" si="1"/>
        <v>60.920031000000002</v>
      </c>
    </row>
    <row r="28" spans="1:4" ht="15" customHeight="1" x14ac:dyDescent="0.25">
      <c r="A28" s="135" t="s">
        <v>271</v>
      </c>
      <c r="B28" s="130">
        <v>35.661499999999997</v>
      </c>
      <c r="C28" s="136">
        <v>35</v>
      </c>
      <c r="D28" s="132">
        <f t="shared" si="1"/>
        <v>35.661499999999997</v>
      </c>
    </row>
    <row r="29" spans="1:4" ht="15" customHeight="1" x14ac:dyDescent="0.25">
      <c r="A29" s="135" t="s">
        <v>272</v>
      </c>
      <c r="B29" s="130">
        <v>60.920031000000002</v>
      </c>
      <c r="C29" s="136">
        <v>59.79</v>
      </c>
      <c r="D29" s="132">
        <f t="shared" si="1"/>
        <v>60.920031000000002</v>
      </c>
    </row>
    <row r="30" spans="1:4" s="124" customFormat="1" ht="15" customHeight="1" x14ac:dyDescent="0.25">
      <c r="A30" s="129" t="s">
        <v>273</v>
      </c>
      <c r="B30" s="140">
        <v>15</v>
      </c>
      <c r="C30" s="131">
        <v>15</v>
      </c>
      <c r="D30" s="132">
        <v>15</v>
      </c>
    </row>
    <row r="31" spans="1:4" ht="15" customHeight="1" x14ac:dyDescent="0.25">
      <c r="A31" s="165" t="s">
        <v>274</v>
      </c>
      <c r="B31" s="169">
        <v>52.626185</v>
      </c>
      <c r="C31" s="137">
        <v>51.65</v>
      </c>
      <c r="D31" s="138">
        <f t="shared" si="1"/>
        <v>52.626185</v>
      </c>
    </row>
    <row r="32" spans="1:4" s="124" customFormat="1" ht="15" customHeight="1" x14ac:dyDescent="0.25">
      <c r="A32" s="129" t="s">
        <v>275</v>
      </c>
      <c r="B32" s="130">
        <v>20</v>
      </c>
      <c r="C32" s="131">
        <v>20</v>
      </c>
      <c r="D32" s="132">
        <v>20</v>
      </c>
    </row>
    <row r="33" spans="1:4" s="124" customFormat="1" ht="15" customHeight="1" x14ac:dyDescent="0.25">
      <c r="A33" s="129" t="s">
        <v>276</v>
      </c>
      <c r="B33" s="130">
        <v>57.272368999999998</v>
      </c>
      <c r="C33" s="131">
        <v>56.21</v>
      </c>
      <c r="D33" s="132">
        <f t="shared" si="1"/>
        <v>57.272368999999998</v>
      </c>
    </row>
    <row r="34" spans="1:4" s="124" customFormat="1" ht="15" customHeight="1" x14ac:dyDescent="0.25">
      <c r="A34" s="129" t="s">
        <v>277</v>
      </c>
      <c r="B34" s="130" t="s">
        <v>234</v>
      </c>
      <c r="C34" s="141"/>
      <c r="D34" s="142" t="s">
        <v>278</v>
      </c>
    </row>
    <row r="35" spans="1:4" ht="15" customHeight="1" x14ac:dyDescent="0.25">
      <c r="A35" s="143"/>
      <c r="B35" s="144"/>
      <c r="C35" s="108"/>
    </row>
    <row r="36" spans="1:4" ht="15" customHeight="1" x14ac:dyDescent="0.25">
      <c r="A36" s="145" t="s">
        <v>193</v>
      </c>
      <c r="B36" s="146" t="s">
        <v>194</v>
      </c>
      <c r="C36" s="145" t="s">
        <v>194</v>
      </c>
      <c r="D36" s="147" t="s">
        <v>194</v>
      </c>
    </row>
    <row r="37" spans="1:4" ht="15" customHeight="1" x14ac:dyDescent="0.25">
      <c r="A37" s="129" t="s">
        <v>279</v>
      </c>
      <c r="B37" s="130" t="s">
        <v>280</v>
      </c>
      <c r="C37" s="142"/>
      <c r="D37" s="142" t="s">
        <v>280</v>
      </c>
    </row>
    <row r="38" spans="1:4" ht="15" customHeight="1" x14ac:dyDescent="0.25">
      <c r="A38" s="129" t="s">
        <v>281</v>
      </c>
      <c r="B38" s="130" t="s">
        <v>280</v>
      </c>
      <c r="C38" s="142"/>
      <c r="D38" s="142" t="s">
        <v>280</v>
      </c>
    </row>
    <row r="39" spans="1:4" ht="15" customHeight="1" x14ac:dyDescent="0.25">
      <c r="A39" s="129" t="s">
        <v>282</v>
      </c>
      <c r="B39" s="130" t="s">
        <v>280</v>
      </c>
      <c r="C39" s="142"/>
      <c r="D39" s="142" t="s">
        <v>280</v>
      </c>
    </row>
  </sheetData>
  <mergeCells count="2">
    <mergeCell ref="A1:B1"/>
    <mergeCell ref="A2:B2"/>
  </mergeCells>
  <pageMargins left="0" right="0" top="0.5" bottom="0.5" header="0" footer="0"/>
  <pageSetup scale="89" orientation="portrait" r:id="rId1"/>
  <headerFooter alignWithMargins="0">
    <oddFooter>&amp;LExclusive&amp;CWSCA MA065&amp;REffective August31, 2015
Updated August 2015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outlinePr summaryBelow="0" summaryRight="0"/>
  </sheetPr>
  <dimension ref="A1:IU30"/>
  <sheetViews>
    <sheetView zoomScaleNormal="100" workbookViewId="0">
      <selection activeCell="A2" sqref="A2:B30"/>
    </sheetView>
  </sheetViews>
  <sheetFormatPr defaultRowHeight="13.2" x14ac:dyDescent="0.25"/>
  <cols>
    <col min="1" max="1" width="49.109375" style="122" customWidth="1"/>
    <col min="2" max="2" width="11.5546875" style="122" customWidth="1"/>
    <col min="3" max="3" width="11.6640625" style="122" customWidth="1"/>
    <col min="4" max="4" width="13.44140625" style="122" customWidth="1"/>
    <col min="5" max="255" width="9.109375" style="122" customWidth="1"/>
    <col min="256" max="256" width="9.109375" style="108"/>
    <col min="257" max="257" width="49.109375" style="108" customWidth="1"/>
    <col min="258" max="258" width="11.5546875" style="108" customWidth="1"/>
    <col min="259" max="259" width="11.6640625" style="108" customWidth="1"/>
    <col min="260" max="260" width="13.44140625" style="108" customWidth="1"/>
    <col min="261" max="511" width="9.109375" style="108" customWidth="1"/>
    <col min="512" max="512" width="9.109375" style="108"/>
    <col min="513" max="513" width="49.109375" style="108" customWidth="1"/>
    <col min="514" max="514" width="11.5546875" style="108" customWidth="1"/>
    <col min="515" max="515" width="11.6640625" style="108" customWidth="1"/>
    <col min="516" max="516" width="13.44140625" style="108" customWidth="1"/>
    <col min="517" max="767" width="9.109375" style="108" customWidth="1"/>
    <col min="768" max="768" width="9.109375" style="108"/>
    <col min="769" max="769" width="49.109375" style="108" customWidth="1"/>
    <col min="770" max="770" width="11.5546875" style="108" customWidth="1"/>
    <col min="771" max="771" width="11.6640625" style="108" customWidth="1"/>
    <col min="772" max="772" width="13.44140625" style="108" customWidth="1"/>
    <col min="773" max="1023" width="9.109375" style="108" customWidth="1"/>
    <col min="1024" max="1024" width="9.109375" style="108"/>
    <col min="1025" max="1025" width="49.109375" style="108" customWidth="1"/>
    <col min="1026" max="1026" width="11.5546875" style="108" customWidth="1"/>
    <col min="1027" max="1027" width="11.6640625" style="108" customWidth="1"/>
    <col min="1028" max="1028" width="13.44140625" style="108" customWidth="1"/>
    <col min="1029" max="1279" width="9.109375" style="108" customWidth="1"/>
    <col min="1280" max="1280" width="9.109375" style="108"/>
    <col min="1281" max="1281" width="49.109375" style="108" customWidth="1"/>
    <col min="1282" max="1282" width="11.5546875" style="108" customWidth="1"/>
    <col min="1283" max="1283" width="11.6640625" style="108" customWidth="1"/>
    <col min="1284" max="1284" width="13.44140625" style="108" customWidth="1"/>
    <col min="1285" max="1535" width="9.109375" style="108" customWidth="1"/>
    <col min="1536" max="1536" width="9.109375" style="108"/>
    <col min="1537" max="1537" width="49.109375" style="108" customWidth="1"/>
    <col min="1538" max="1538" width="11.5546875" style="108" customWidth="1"/>
    <col min="1539" max="1539" width="11.6640625" style="108" customWidth="1"/>
    <col min="1540" max="1540" width="13.44140625" style="108" customWidth="1"/>
    <col min="1541" max="1791" width="9.109375" style="108" customWidth="1"/>
    <col min="1792" max="1792" width="9.109375" style="108"/>
    <col min="1793" max="1793" width="49.109375" style="108" customWidth="1"/>
    <col min="1794" max="1794" width="11.5546875" style="108" customWidth="1"/>
    <col min="1795" max="1795" width="11.6640625" style="108" customWidth="1"/>
    <col min="1796" max="1796" width="13.44140625" style="108" customWidth="1"/>
    <col min="1797" max="2047" width="9.109375" style="108" customWidth="1"/>
    <col min="2048" max="2048" width="9.109375" style="108"/>
    <col min="2049" max="2049" width="49.109375" style="108" customWidth="1"/>
    <col min="2050" max="2050" width="11.5546875" style="108" customWidth="1"/>
    <col min="2051" max="2051" width="11.6640625" style="108" customWidth="1"/>
    <col min="2052" max="2052" width="13.44140625" style="108" customWidth="1"/>
    <col min="2053" max="2303" width="9.109375" style="108" customWidth="1"/>
    <col min="2304" max="2304" width="9.109375" style="108"/>
    <col min="2305" max="2305" width="49.109375" style="108" customWidth="1"/>
    <col min="2306" max="2306" width="11.5546875" style="108" customWidth="1"/>
    <col min="2307" max="2307" width="11.6640625" style="108" customWidth="1"/>
    <col min="2308" max="2308" width="13.44140625" style="108" customWidth="1"/>
    <col min="2309" max="2559" width="9.109375" style="108" customWidth="1"/>
    <col min="2560" max="2560" width="9.109375" style="108"/>
    <col min="2561" max="2561" width="49.109375" style="108" customWidth="1"/>
    <col min="2562" max="2562" width="11.5546875" style="108" customWidth="1"/>
    <col min="2563" max="2563" width="11.6640625" style="108" customWidth="1"/>
    <col min="2564" max="2564" width="13.44140625" style="108" customWidth="1"/>
    <col min="2565" max="2815" width="9.109375" style="108" customWidth="1"/>
    <col min="2816" max="2816" width="9.109375" style="108"/>
    <col min="2817" max="2817" width="49.109375" style="108" customWidth="1"/>
    <col min="2818" max="2818" width="11.5546875" style="108" customWidth="1"/>
    <col min="2819" max="2819" width="11.6640625" style="108" customWidth="1"/>
    <col min="2820" max="2820" width="13.44140625" style="108" customWidth="1"/>
    <col min="2821" max="3071" width="9.109375" style="108" customWidth="1"/>
    <col min="3072" max="3072" width="9.109375" style="108"/>
    <col min="3073" max="3073" width="49.109375" style="108" customWidth="1"/>
    <col min="3074" max="3074" width="11.5546875" style="108" customWidth="1"/>
    <col min="3075" max="3075" width="11.6640625" style="108" customWidth="1"/>
    <col min="3076" max="3076" width="13.44140625" style="108" customWidth="1"/>
    <col min="3077" max="3327" width="9.109375" style="108" customWidth="1"/>
    <col min="3328" max="3328" width="9.109375" style="108"/>
    <col min="3329" max="3329" width="49.109375" style="108" customWidth="1"/>
    <col min="3330" max="3330" width="11.5546875" style="108" customWidth="1"/>
    <col min="3331" max="3331" width="11.6640625" style="108" customWidth="1"/>
    <col min="3332" max="3332" width="13.44140625" style="108" customWidth="1"/>
    <col min="3333" max="3583" width="9.109375" style="108" customWidth="1"/>
    <col min="3584" max="3584" width="9.109375" style="108"/>
    <col min="3585" max="3585" width="49.109375" style="108" customWidth="1"/>
    <col min="3586" max="3586" width="11.5546875" style="108" customWidth="1"/>
    <col min="3587" max="3587" width="11.6640625" style="108" customWidth="1"/>
    <col min="3588" max="3588" width="13.44140625" style="108" customWidth="1"/>
    <col min="3589" max="3839" width="9.109375" style="108" customWidth="1"/>
    <col min="3840" max="3840" width="9.109375" style="108"/>
    <col min="3841" max="3841" width="49.109375" style="108" customWidth="1"/>
    <col min="3842" max="3842" width="11.5546875" style="108" customWidth="1"/>
    <col min="3843" max="3843" width="11.6640625" style="108" customWidth="1"/>
    <col min="3844" max="3844" width="13.44140625" style="108" customWidth="1"/>
    <col min="3845" max="4095" width="9.109375" style="108" customWidth="1"/>
    <col min="4096" max="4096" width="9.109375" style="108"/>
    <col min="4097" max="4097" width="49.109375" style="108" customWidth="1"/>
    <col min="4098" max="4098" width="11.5546875" style="108" customWidth="1"/>
    <col min="4099" max="4099" width="11.6640625" style="108" customWidth="1"/>
    <col min="4100" max="4100" width="13.44140625" style="108" customWidth="1"/>
    <col min="4101" max="4351" width="9.109375" style="108" customWidth="1"/>
    <col min="4352" max="4352" width="9.109375" style="108"/>
    <col min="4353" max="4353" width="49.109375" style="108" customWidth="1"/>
    <col min="4354" max="4354" width="11.5546875" style="108" customWidth="1"/>
    <col min="4355" max="4355" width="11.6640625" style="108" customWidth="1"/>
    <col min="4356" max="4356" width="13.44140625" style="108" customWidth="1"/>
    <col min="4357" max="4607" width="9.109375" style="108" customWidth="1"/>
    <col min="4608" max="4608" width="9.109375" style="108"/>
    <col min="4609" max="4609" width="49.109375" style="108" customWidth="1"/>
    <col min="4610" max="4610" width="11.5546875" style="108" customWidth="1"/>
    <col min="4611" max="4611" width="11.6640625" style="108" customWidth="1"/>
    <col min="4612" max="4612" width="13.44140625" style="108" customWidth="1"/>
    <col min="4613" max="4863" width="9.109375" style="108" customWidth="1"/>
    <col min="4864" max="4864" width="9.109375" style="108"/>
    <col min="4865" max="4865" width="49.109375" style="108" customWidth="1"/>
    <col min="4866" max="4866" width="11.5546875" style="108" customWidth="1"/>
    <col min="4867" max="4867" width="11.6640625" style="108" customWidth="1"/>
    <col min="4868" max="4868" width="13.44140625" style="108" customWidth="1"/>
    <col min="4869" max="5119" width="9.109375" style="108" customWidth="1"/>
    <col min="5120" max="5120" width="9.109375" style="108"/>
    <col min="5121" max="5121" width="49.109375" style="108" customWidth="1"/>
    <col min="5122" max="5122" width="11.5546875" style="108" customWidth="1"/>
    <col min="5123" max="5123" width="11.6640625" style="108" customWidth="1"/>
    <col min="5124" max="5124" width="13.44140625" style="108" customWidth="1"/>
    <col min="5125" max="5375" width="9.109375" style="108" customWidth="1"/>
    <col min="5376" max="5376" width="9.109375" style="108"/>
    <col min="5377" max="5377" width="49.109375" style="108" customWidth="1"/>
    <col min="5378" max="5378" width="11.5546875" style="108" customWidth="1"/>
    <col min="5379" max="5379" width="11.6640625" style="108" customWidth="1"/>
    <col min="5380" max="5380" width="13.44140625" style="108" customWidth="1"/>
    <col min="5381" max="5631" width="9.109375" style="108" customWidth="1"/>
    <col min="5632" max="5632" width="9.109375" style="108"/>
    <col min="5633" max="5633" width="49.109375" style="108" customWidth="1"/>
    <col min="5634" max="5634" width="11.5546875" style="108" customWidth="1"/>
    <col min="5635" max="5635" width="11.6640625" style="108" customWidth="1"/>
    <col min="5636" max="5636" width="13.44140625" style="108" customWidth="1"/>
    <col min="5637" max="5887" width="9.109375" style="108" customWidth="1"/>
    <col min="5888" max="5888" width="9.109375" style="108"/>
    <col min="5889" max="5889" width="49.109375" style="108" customWidth="1"/>
    <col min="5890" max="5890" width="11.5546875" style="108" customWidth="1"/>
    <col min="5891" max="5891" width="11.6640625" style="108" customWidth="1"/>
    <col min="5892" max="5892" width="13.44140625" style="108" customWidth="1"/>
    <col min="5893" max="6143" width="9.109375" style="108" customWidth="1"/>
    <col min="6144" max="6144" width="9.109375" style="108"/>
    <col min="6145" max="6145" width="49.109375" style="108" customWidth="1"/>
    <col min="6146" max="6146" width="11.5546875" style="108" customWidth="1"/>
    <col min="6147" max="6147" width="11.6640625" style="108" customWidth="1"/>
    <col min="6148" max="6148" width="13.44140625" style="108" customWidth="1"/>
    <col min="6149" max="6399" width="9.109375" style="108" customWidth="1"/>
    <col min="6400" max="6400" width="9.109375" style="108"/>
    <col min="6401" max="6401" width="49.109375" style="108" customWidth="1"/>
    <col min="6402" max="6402" width="11.5546875" style="108" customWidth="1"/>
    <col min="6403" max="6403" width="11.6640625" style="108" customWidth="1"/>
    <col min="6404" max="6404" width="13.44140625" style="108" customWidth="1"/>
    <col min="6405" max="6655" width="9.109375" style="108" customWidth="1"/>
    <col min="6656" max="6656" width="9.109375" style="108"/>
    <col min="6657" max="6657" width="49.109375" style="108" customWidth="1"/>
    <col min="6658" max="6658" width="11.5546875" style="108" customWidth="1"/>
    <col min="6659" max="6659" width="11.6640625" style="108" customWidth="1"/>
    <col min="6660" max="6660" width="13.44140625" style="108" customWidth="1"/>
    <col min="6661" max="6911" width="9.109375" style="108" customWidth="1"/>
    <col min="6912" max="6912" width="9.109375" style="108"/>
    <col min="6913" max="6913" width="49.109375" style="108" customWidth="1"/>
    <col min="6914" max="6914" width="11.5546875" style="108" customWidth="1"/>
    <col min="6915" max="6915" width="11.6640625" style="108" customWidth="1"/>
    <col min="6916" max="6916" width="13.44140625" style="108" customWidth="1"/>
    <col min="6917" max="7167" width="9.109375" style="108" customWidth="1"/>
    <col min="7168" max="7168" width="9.109375" style="108"/>
    <col min="7169" max="7169" width="49.109375" style="108" customWidth="1"/>
    <col min="7170" max="7170" width="11.5546875" style="108" customWidth="1"/>
    <col min="7171" max="7171" width="11.6640625" style="108" customWidth="1"/>
    <col min="7172" max="7172" width="13.44140625" style="108" customWidth="1"/>
    <col min="7173" max="7423" width="9.109375" style="108" customWidth="1"/>
    <col min="7424" max="7424" width="9.109375" style="108"/>
    <col min="7425" max="7425" width="49.109375" style="108" customWidth="1"/>
    <col min="7426" max="7426" width="11.5546875" style="108" customWidth="1"/>
    <col min="7427" max="7427" width="11.6640625" style="108" customWidth="1"/>
    <col min="7428" max="7428" width="13.44140625" style="108" customWidth="1"/>
    <col min="7429" max="7679" width="9.109375" style="108" customWidth="1"/>
    <col min="7680" max="7680" width="9.109375" style="108"/>
    <col min="7681" max="7681" width="49.109375" style="108" customWidth="1"/>
    <col min="7682" max="7682" width="11.5546875" style="108" customWidth="1"/>
    <col min="7683" max="7683" width="11.6640625" style="108" customWidth="1"/>
    <col min="7684" max="7684" width="13.44140625" style="108" customWidth="1"/>
    <col min="7685" max="7935" width="9.109375" style="108" customWidth="1"/>
    <col min="7936" max="7936" width="9.109375" style="108"/>
    <col min="7937" max="7937" width="49.109375" style="108" customWidth="1"/>
    <col min="7938" max="7938" width="11.5546875" style="108" customWidth="1"/>
    <col min="7939" max="7939" width="11.6640625" style="108" customWidth="1"/>
    <col min="7940" max="7940" width="13.44140625" style="108" customWidth="1"/>
    <col min="7941" max="8191" width="9.109375" style="108" customWidth="1"/>
    <col min="8192" max="8192" width="9.109375" style="108"/>
    <col min="8193" max="8193" width="49.109375" style="108" customWidth="1"/>
    <col min="8194" max="8194" width="11.5546875" style="108" customWidth="1"/>
    <col min="8195" max="8195" width="11.6640625" style="108" customWidth="1"/>
    <col min="8196" max="8196" width="13.44140625" style="108" customWidth="1"/>
    <col min="8197" max="8447" width="9.109375" style="108" customWidth="1"/>
    <col min="8448" max="8448" width="9.109375" style="108"/>
    <col min="8449" max="8449" width="49.109375" style="108" customWidth="1"/>
    <col min="8450" max="8450" width="11.5546875" style="108" customWidth="1"/>
    <col min="8451" max="8451" width="11.6640625" style="108" customWidth="1"/>
    <col min="8452" max="8452" width="13.44140625" style="108" customWidth="1"/>
    <col min="8453" max="8703" width="9.109375" style="108" customWidth="1"/>
    <col min="8704" max="8704" width="9.109375" style="108"/>
    <col min="8705" max="8705" width="49.109375" style="108" customWidth="1"/>
    <col min="8706" max="8706" width="11.5546875" style="108" customWidth="1"/>
    <col min="8707" max="8707" width="11.6640625" style="108" customWidth="1"/>
    <col min="8708" max="8708" width="13.44140625" style="108" customWidth="1"/>
    <col min="8709" max="8959" width="9.109375" style="108" customWidth="1"/>
    <col min="8960" max="8960" width="9.109375" style="108"/>
    <col min="8961" max="8961" width="49.109375" style="108" customWidth="1"/>
    <col min="8962" max="8962" width="11.5546875" style="108" customWidth="1"/>
    <col min="8963" max="8963" width="11.6640625" style="108" customWidth="1"/>
    <col min="8964" max="8964" width="13.44140625" style="108" customWidth="1"/>
    <col min="8965" max="9215" width="9.109375" style="108" customWidth="1"/>
    <col min="9216" max="9216" width="9.109375" style="108"/>
    <col min="9217" max="9217" width="49.109375" style="108" customWidth="1"/>
    <col min="9218" max="9218" width="11.5546875" style="108" customWidth="1"/>
    <col min="9219" max="9219" width="11.6640625" style="108" customWidth="1"/>
    <col min="9220" max="9220" width="13.44140625" style="108" customWidth="1"/>
    <col min="9221" max="9471" width="9.109375" style="108" customWidth="1"/>
    <col min="9472" max="9472" width="9.109375" style="108"/>
    <col min="9473" max="9473" width="49.109375" style="108" customWidth="1"/>
    <col min="9474" max="9474" width="11.5546875" style="108" customWidth="1"/>
    <col min="9475" max="9475" width="11.6640625" style="108" customWidth="1"/>
    <col min="9476" max="9476" width="13.44140625" style="108" customWidth="1"/>
    <col min="9477" max="9727" width="9.109375" style="108" customWidth="1"/>
    <col min="9728" max="9728" width="9.109375" style="108"/>
    <col min="9729" max="9729" width="49.109375" style="108" customWidth="1"/>
    <col min="9730" max="9730" width="11.5546875" style="108" customWidth="1"/>
    <col min="9731" max="9731" width="11.6640625" style="108" customWidth="1"/>
    <col min="9732" max="9732" width="13.44140625" style="108" customWidth="1"/>
    <col min="9733" max="9983" width="9.109375" style="108" customWidth="1"/>
    <col min="9984" max="9984" width="9.109375" style="108"/>
    <col min="9985" max="9985" width="49.109375" style="108" customWidth="1"/>
    <col min="9986" max="9986" width="11.5546875" style="108" customWidth="1"/>
    <col min="9987" max="9987" width="11.6640625" style="108" customWidth="1"/>
    <col min="9988" max="9988" width="13.44140625" style="108" customWidth="1"/>
    <col min="9989" max="10239" width="9.109375" style="108" customWidth="1"/>
    <col min="10240" max="10240" width="9.109375" style="108"/>
    <col min="10241" max="10241" width="49.109375" style="108" customWidth="1"/>
    <col min="10242" max="10242" width="11.5546875" style="108" customWidth="1"/>
    <col min="10243" max="10243" width="11.6640625" style="108" customWidth="1"/>
    <col min="10244" max="10244" width="13.44140625" style="108" customWidth="1"/>
    <col min="10245" max="10495" width="9.109375" style="108" customWidth="1"/>
    <col min="10496" max="10496" width="9.109375" style="108"/>
    <col min="10497" max="10497" width="49.109375" style="108" customWidth="1"/>
    <col min="10498" max="10498" width="11.5546875" style="108" customWidth="1"/>
    <col min="10499" max="10499" width="11.6640625" style="108" customWidth="1"/>
    <col min="10500" max="10500" width="13.44140625" style="108" customWidth="1"/>
    <col min="10501" max="10751" width="9.109375" style="108" customWidth="1"/>
    <col min="10752" max="10752" width="9.109375" style="108"/>
    <col min="10753" max="10753" width="49.109375" style="108" customWidth="1"/>
    <col min="10754" max="10754" width="11.5546875" style="108" customWidth="1"/>
    <col min="10755" max="10755" width="11.6640625" style="108" customWidth="1"/>
    <col min="10756" max="10756" width="13.44140625" style="108" customWidth="1"/>
    <col min="10757" max="11007" width="9.109375" style="108" customWidth="1"/>
    <col min="11008" max="11008" width="9.109375" style="108"/>
    <col min="11009" max="11009" width="49.109375" style="108" customWidth="1"/>
    <col min="11010" max="11010" width="11.5546875" style="108" customWidth="1"/>
    <col min="11011" max="11011" width="11.6640625" style="108" customWidth="1"/>
    <col min="11012" max="11012" width="13.44140625" style="108" customWidth="1"/>
    <col min="11013" max="11263" width="9.109375" style="108" customWidth="1"/>
    <col min="11264" max="11264" width="9.109375" style="108"/>
    <col min="11265" max="11265" width="49.109375" style="108" customWidth="1"/>
    <col min="11266" max="11266" width="11.5546875" style="108" customWidth="1"/>
    <col min="11267" max="11267" width="11.6640625" style="108" customWidth="1"/>
    <col min="11268" max="11268" width="13.44140625" style="108" customWidth="1"/>
    <col min="11269" max="11519" width="9.109375" style="108" customWidth="1"/>
    <col min="11520" max="11520" width="9.109375" style="108"/>
    <col min="11521" max="11521" width="49.109375" style="108" customWidth="1"/>
    <col min="11522" max="11522" width="11.5546875" style="108" customWidth="1"/>
    <col min="11523" max="11523" width="11.6640625" style="108" customWidth="1"/>
    <col min="11524" max="11524" width="13.44140625" style="108" customWidth="1"/>
    <col min="11525" max="11775" width="9.109375" style="108" customWidth="1"/>
    <col min="11776" max="11776" width="9.109375" style="108"/>
    <col min="11777" max="11777" width="49.109375" style="108" customWidth="1"/>
    <col min="11778" max="11778" width="11.5546875" style="108" customWidth="1"/>
    <col min="11779" max="11779" width="11.6640625" style="108" customWidth="1"/>
    <col min="11780" max="11780" width="13.44140625" style="108" customWidth="1"/>
    <col min="11781" max="12031" width="9.109375" style="108" customWidth="1"/>
    <col min="12032" max="12032" width="9.109375" style="108"/>
    <col min="12033" max="12033" width="49.109375" style="108" customWidth="1"/>
    <col min="12034" max="12034" width="11.5546875" style="108" customWidth="1"/>
    <col min="12035" max="12035" width="11.6640625" style="108" customWidth="1"/>
    <col min="12036" max="12036" width="13.44140625" style="108" customWidth="1"/>
    <col min="12037" max="12287" width="9.109375" style="108" customWidth="1"/>
    <col min="12288" max="12288" width="9.109375" style="108"/>
    <col min="12289" max="12289" width="49.109375" style="108" customWidth="1"/>
    <col min="12290" max="12290" width="11.5546875" style="108" customWidth="1"/>
    <col min="12291" max="12291" width="11.6640625" style="108" customWidth="1"/>
    <col min="12292" max="12292" width="13.44140625" style="108" customWidth="1"/>
    <col min="12293" max="12543" width="9.109375" style="108" customWidth="1"/>
    <col min="12544" max="12544" width="9.109375" style="108"/>
    <col min="12545" max="12545" width="49.109375" style="108" customWidth="1"/>
    <col min="12546" max="12546" width="11.5546875" style="108" customWidth="1"/>
    <col min="12547" max="12547" width="11.6640625" style="108" customWidth="1"/>
    <col min="12548" max="12548" width="13.44140625" style="108" customWidth="1"/>
    <col min="12549" max="12799" width="9.109375" style="108" customWidth="1"/>
    <col min="12800" max="12800" width="9.109375" style="108"/>
    <col min="12801" max="12801" width="49.109375" style="108" customWidth="1"/>
    <col min="12802" max="12802" width="11.5546875" style="108" customWidth="1"/>
    <col min="12803" max="12803" width="11.6640625" style="108" customWidth="1"/>
    <col min="12804" max="12804" width="13.44140625" style="108" customWidth="1"/>
    <col min="12805" max="13055" width="9.109375" style="108" customWidth="1"/>
    <col min="13056" max="13056" width="9.109375" style="108"/>
    <col min="13057" max="13057" width="49.109375" style="108" customWidth="1"/>
    <col min="13058" max="13058" width="11.5546875" style="108" customWidth="1"/>
    <col min="13059" max="13059" width="11.6640625" style="108" customWidth="1"/>
    <col min="13060" max="13060" width="13.44140625" style="108" customWidth="1"/>
    <col min="13061" max="13311" width="9.109375" style="108" customWidth="1"/>
    <col min="13312" max="13312" width="9.109375" style="108"/>
    <col min="13313" max="13313" width="49.109375" style="108" customWidth="1"/>
    <col min="13314" max="13314" width="11.5546875" style="108" customWidth="1"/>
    <col min="13315" max="13315" width="11.6640625" style="108" customWidth="1"/>
    <col min="13316" max="13316" width="13.44140625" style="108" customWidth="1"/>
    <col min="13317" max="13567" width="9.109375" style="108" customWidth="1"/>
    <col min="13568" max="13568" width="9.109375" style="108"/>
    <col min="13569" max="13569" width="49.109375" style="108" customWidth="1"/>
    <col min="13570" max="13570" width="11.5546875" style="108" customWidth="1"/>
    <col min="13571" max="13571" width="11.6640625" style="108" customWidth="1"/>
    <col min="13572" max="13572" width="13.44140625" style="108" customWidth="1"/>
    <col min="13573" max="13823" width="9.109375" style="108" customWidth="1"/>
    <col min="13824" max="13824" width="9.109375" style="108"/>
    <col min="13825" max="13825" width="49.109375" style="108" customWidth="1"/>
    <col min="13826" max="13826" width="11.5546875" style="108" customWidth="1"/>
    <col min="13827" max="13827" width="11.6640625" style="108" customWidth="1"/>
    <col min="13828" max="13828" width="13.44140625" style="108" customWidth="1"/>
    <col min="13829" max="14079" width="9.109375" style="108" customWidth="1"/>
    <col min="14080" max="14080" width="9.109375" style="108"/>
    <col min="14081" max="14081" width="49.109375" style="108" customWidth="1"/>
    <col min="14082" max="14082" width="11.5546875" style="108" customWidth="1"/>
    <col min="14083" max="14083" width="11.6640625" style="108" customWidth="1"/>
    <col min="14084" max="14084" width="13.44140625" style="108" customWidth="1"/>
    <col min="14085" max="14335" width="9.109375" style="108" customWidth="1"/>
    <col min="14336" max="14336" width="9.109375" style="108"/>
    <col min="14337" max="14337" width="49.109375" style="108" customWidth="1"/>
    <col min="14338" max="14338" width="11.5546875" style="108" customWidth="1"/>
    <col min="14339" max="14339" width="11.6640625" style="108" customWidth="1"/>
    <col min="14340" max="14340" width="13.44140625" style="108" customWidth="1"/>
    <col min="14341" max="14591" width="9.109375" style="108" customWidth="1"/>
    <col min="14592" max="14592" width="9.109375" style="108"/>
    <col min="14593" max="14593" width="49.109375" style="108" customWidth="1"/>
    <col min="14594" max="14594" width="11.5546875" style="108" customWidth="1"/>
    <col min="14595" max="14595" width="11.6640625" style="108" customWidth="1"/>
    <col min="14596" max="14596" width="13.44140625" style="108" customWidth="1"/>
    <col min="14597" max="14847" width="9.109375" style="108" customWidth="1"/>
    <col min="14848" max="14848" width="9.109375" style="108"/>
    <col min="14849" max="14849" width="49.109375" style="108" customWidth="1"/>
    <col min="14850" max="14850" width="11.5546875" style="108" customWidth="1"/>
    <col min="14851" max="14851" width="11.6640625" style="108" customWidth="1"/>
    <col min="14852" max="14852" width="13.44140625" style="108" customWidth="1"/>
    <col min="14853" max="15103" width="9.109375" style="108" customWidth="1"/>
    <col min="15104" max="15104" width="9.109375" style="108"/>
    <col min="15105" max="15105" width="49.109375" style="108" customWidth="1"/>
    <col min="15106" max="15106" width="11.5546875" style="108" customWidth="1"/>
    <col min="15107" max="15107" width="11.6640625" style="108" customWidth="1"/>
    <col min="15108" max="15108" width="13.44140625" style="108" customWidth="1"/>
    <col min="15109" max="15359" width="9.109375" style="108" customWidth="1"/>
    <col min="15360" max="15360" width="9.109375" style="108"/>
    <col min="15361" max="15361" width="49.109375" style="108" customWidth="1"/>
    <col min="15362" max="15362" width="11.5546875" style="108" customWidth="1"/>
    <col min="15363" max="15363" width="11.6640625" style="108" customWidth="1"/>
    <col min="15364" max="15364" width="13.44140625" style="108" customWidth="1"/>
    <col min="15365" max="15615" width="9.109375" style="108" customWidth="1"/>
    <col min="15616" max="15616" width="9.109375" style="108"/>
    <col min="15617" max="15617" width="49.109375" style="108" customWidth="1"/>
    <col min="15618" max="15618" width="11.5546875" style="108" customWidth="1"/>
    <col min="15619" max="15619" width="11.6640625" style="108" customWidth="1"/>
    <col min="15620" max="15620" width="13.44140625" style="108" customWidth="1"/>
    <col min="15621" max="15871" width="9.109375" style="108" customWidth="1"/>
    <col min="15872" max="15872" width="9.109375" style="108"/>
    <col min="15873" max="15873" width="49.109375" style="108" customWidth="1"/>
    <col min="15874" max="15874" width="11.5546875" style="108" customWidth="1"/>
    <col min="15875" max="15875" width="11.6640625" style="108" customWidth="1"/>
    <col min="15876" max="15876" width="13.44140625" style="108" customWidth="1"/>
    <col min="15877" max="16127" width="9.109375" style="108" customWidth="1"/>
    <col min="16128" max="16128" width="9.109375" style="108"/>
    <col min="16129" max="16129" width="49.109375" style="108" customWidth="1"/>
    <col min="16130" max="16130" width="11.5546875" style="108" customWidth="1"/>
    <col min="16131" max="16131" width="11.6640625" style="108" customWidth="1"/>
    <col min="16132" max="16132" width="13.44140625" style="108" customWidth="1"/>
    <col min="16133" max="16383" width="9.109375" style="108" customWidth="1"/>
    <col min="16384" max="16384" width="9.109375" style="108"/>
  </cols>
  <sheetData>
    <row r="1" spans="1:2" ht="21" x14ac:dyDescent="0.25">
      <c r="A1" s="605">
        <v>2016</v>
      </c>
      <c r="B1" s="605"/>
    </row>
    <row r="2" spans="1:2" ht="21" x14ac:dyDescent="0.25">
      <c r="A2" s="605" t="s">
        <v>283</v>
      </c>
      <c r="B2" s="605"/>
    </row>
    <row r="3" spans="1:2" x14ac:dyDescent="0.25">
      <c r="A3" s="148" t="s">
        <v>284</v>
      </c>
      <c r="B3" s="149">
        <v>1</v>
      </c>
    </row>
    <row r="4" spans="1:2" x14ac:dyDescent="0.25">
      <c r="A4" s="148" t="s">
        <v>285</v>
      </c>
      <c r="B4" s="149">
        <v>1</v>
      </c>
    </row>
    <row r="5" spans="1:2" x14ac:dyDescent="0.25">
      <c r="A5" s="148" t="s">
        <v>286</v>
      </c>
      <c r="B5" s="149">
        <v>1</v>
      </c>
    </row>
    <row r="6" spans="1:2" x14ac:dyDescent="0.25">
      <c r="A6" s="148" t="s">
        <v>287</v>
      </c>
      <c r="B6" s="149">
        <v>1</v>
      </c>
    </row>
    <row r="7" spans="1:2" x14ac:dyDescent="0.25">
      <c r="A7" s="148" t="s">
        <v>288</v>
      </c>
      <c r="B7" s="149">
        <v>1</v>
      </c>
    </row>
    <row r="8" spans="1:2" x14ac:dyDescent="0.25">
      <c r="A8" s="148" t="s">
        <v>289</v>
      </c>
      <c r="B8" s="149">
        <v>1</v>
      </c>
    </row>
    <row r="9" spans="1:2" x14ac:dyDescent="0.25">
      <c r="A9" s="148" t="s">
        <v>290</v>
      </c>
      <c r="B9" s="149">
        <v>1</v>
      </c>
    </row>
    <row r="10" spans="1:2" x14ac:dyDescent="0.25">
      <c r="A10" s="148" t="s">
        <v>291</v>
      </c>
      <c r="B10" s="149">
        <v>1</v>
      </c>
    </row>
    <row r="11" spans="1:2" x14ac:dyDescent="0.25">
      <c r="A11" s="148" t="s">
        <v>292</v>
      </c>
      <c r="B11" s="149">
        <v>1</v>
      </c>
    </row>
    <row r="12" spans="1:2" x14ac:dyDescent="0.25">
      <c r="A12" s="148" t="s">
        <v>293</v>
      </c>
      <c r="B12" s="149">
        <v>1</v>
      </c>
    </row>
    <row r="13" spans="1:2" x14ac:dyDescent="0.25">
      <c r="A13" s="148" t="s">
        <v>294</v>
      </c>
      <c r="B13" s="149">
        <v>1</v>
      </c>
    </row>
    <row r="14" spans="1:2" x14ac:dyDescent="0.25">
      <c r="A14" s="150" t="s">
        <v>295</v>
      </c>
      <c r="B14" s="149">
        <v>1</v>
      </c>
    </row>
    <row r="15" spans="1:2" x14ac:dyDescent="0.25">
      <c r="A15" s="150" t="s">
        <v>296</v>
      </c>
      <c r="B15" s="149">
        <v>1</v>
      </c>
    </row>
    <row r="16" spans="1:2" x14ac:dyDescent="0.25">
      <c r="A16" s="150" t="s">
        <v>297</v>
      </c>
      <c r="B16" s="149">
        <v>1</v>
      </c>
    </row>
    <row r="17" spans="1:2" x14ac:dyDescent="0.25">
      <c r="A17" s="150" t="s">
        <v>298</v>
      </c>
      <c r="B17" s="149">
        <v>1</v>
      </c>
    </row>
    <row r="18" spans="1:2" x14ac:dyDescent="0.25">
      <c r="A18" s="150" t="s">
        <v>299</v>
      </c>
      <c r="B18" s="149">
        <v>1</v>
      </c>
    </row>
    <row r="19" spans="1:2" x14ac:dyDescent="0.25">
      <c r="A19" s="150" t="s">
        <v>300</v>
      </c>
      <c r="B19" s="149">
        <v>1</v>
      </c>
    </row>
    <row r="20" spans="1:2" x14ac:dyDescent="0.25">
      <c r="A20" s="150" t="s">
        <v>301</v>
      </c>
      <c r="B20" s="149">
        <v>1</v>
      </c>
    </row>
    <row r="21" spans="1:2" x14ac:dyDescent="0.25">
      <c r="A21" s="150" t="s">
        <v>302</v>
      </c>
      <c r="B21" s="149">
        <v>1</v>
      </c>
    </row>
    <row r="22" spans="1:2" x14ac:dyDescent="0.25">
      <c r="A22" s="150" t="s">
        <v>303</v>
      </c>
      <c r="B22" s="149">
        <v>1</v>
      </c>
    </row>
    <row r="23" spans="1:2" x14ac:dyDescent="0.25">
      <c r="A23" s="150" t="s">
        <v>304</v>
      </c>
      <c r="B23" s="149">
        <v>1</v>
      </c>
    </row>
    <row r="24" spans="1:2" x14ac:dyDescent="0.25">
      <c r="A24" s="150" t="s">
        <v>305</v>
      </c>
      <c r="B24" s="149">
        <v>1</v>
      </c>
    </row>
    <row r="25" spans="1:2" x14ac:dyDescent="0.25">
      <c r="A25" s="150" t="s">
        <v>306</v>
      </c>
      <c r="B25" s="149">
        <v>1</v>
      </c>
    </row>
    <row r="26" spans="1:2" x14ac:dyDescent="0.25">
      <c r="A26" s="148" t="s">
        <v>307</v>
      </c>
      <c r="B26" s="151">
        <v>1.334759</v>
      </c>
    </row>
    <row r="27" spans="1:2" x14ac:dyDescent="0.25">
      <c r="A27" s="148" t="s">
        <v>308</v>
      </c>
      <c r="B27" s="151">
        <v>2.8631090000000001</v>
      </c>
    </row>
    <row r="28" spans="1:2" x14ac:dyDescent="0.25">
      <c r="A28" s="148" t="s">
        <v>309</v>
      </c>
      <c r="B28" s="151">
        <v>3.4642599999999999</v>
      </c>
    </row>
    <row r="29" spans="1:2" x14ac:dyDescent="0.25">
      <c r="A29" s="150" t="s">
        <v>310</v>
      </c>
      <c r="B29" s="151">
        <v>15.619737000000001</v>
      </c>
    </row>
    <row r="30" spans="1:2" x14ac:dyDescent="0.25">
      <c r="A30" s="150" t="s">
        <v>311</v>
      </c>
      <c r="B30" s="151">
        <v>6.1134000000000004</v>
      </c>
    </row>
  </sheetData>
  <mergeCells count="2">
    <mergeCell ref="A1:B1"/>
    <mergeCell ref="A2:B2"/>
  </mergeCells>
  <pageMargins left="0" right="0" top="0.5" bottom="0.5" header="0" footer="0"/>
  <pageSetup scale="98" orientation="portrait" r:id="rId1"/>
  <headerFooter alignWithMargins="0">
    <oddFooter>&amp;LExclusive&amp;CWSCA MA065&amp;REffective August31, 2015
Updated August 2015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5:I38"/>
  <sheetViews>
    <sheetView tabSelected="1" zoomScaleNormal="100" workbookViewId="0">
      <selection activeCell="N24" sqref="N24"/>
    </sheetView>
  </sheetViews>
  <sheetFormatPr defaultColWidth="9.109375" defaultRowHeight="14.4" x14ac:dyDescent="0.3"/>
  <cols>
    <col min="1" max="9" width="9.109375" style="541"/>
    <col min="10" max="16384" width="9.109375" style="542"/>
  </cols>
  <sheetData>
    <row r="35" spans="1:9" x14ac:dyDescent="0.3">
      <c r="A35" s="606"/>
      <c r="B35" s="607"/>
      <c r="C35" s="607"/>
      <c r="D35" s="607"/>
      <c r="E35" s="607"/>
      <c r="F35" s="607"/>
      <c r="G35" s="607"/>
      <c r="H35" s="607"/>
      <c r="I35" s="607"/>
    </row>
    <row r="36" spans="1:9" x14ac:dyDescent="0.3">
      <c r="A36" s="607"/>
      <c r="B36" s="607"/>
      <c r="C36" s="607"/>
      <c r="D36" s="607"/>
      <c r="E36" s="607"/>
      <c r="F36" s="607"/>
      <c r="G36" s="607"/>
      <c r="H36" s="607"/>
      <c r="I36" s="607"/>
    </row>
    <row r="37" spans="1:9" x14ac:dyDescent="0.3">
      <c r="A37" s="607"/>
      <c r="B37" s="607"/>
      <c r="C37" s="607"/>
      <c r="D37" s="607"/>
      <c r="E37" s="607"/>
      <c r="F37" s="607"/>
      <c r="G37" s="607"/>
      <c r="H37" s="607"/>
      <c r="I37" s="607"/>
    </row>
    <row r="38" spans="1:9" x14ac:dyDescent="0.3">
      <c r="A38" s="607"/>
      <c r="B38" s="607"/>
      <c r="C38" s="607"/>
      <c r="D38" s="607"/>
      <c r="E38" s="607"/>
      <c r="F38" s="607"/>
      <c r="G38" s="607"/>
      <c r="H38" s="607"/>
      <c r="I38" s="607"/>
    </row>
  </sheetData>
  <mergeCells count="1">
    <mergeCell ref="A35:I38"/>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D41"/>
  <sheetViews>
    <sheetView zoomScale="90" zoomScaleNormal="90" workbookViewId="0">
      <selection activeCell="C3" sqref="C3"/>
    </sheetView>
  </sheetViews>
  <sheetFormatPr defaultColWidth="9.109375" defaultRowHeight="14.4" x14ac:dyDescent="0.3"/>
  <cols>
    <col min="1" max="2" width="9.109375" style="542"/>
    <col min="3" max="3" width="73" style="542" customWidth="1"/>
    <col min="4" max="4" width="26" style="542" customWidth="1"/>
    <col min="5" max="16384" width="9.109375" style="542"/>
  </cols>
  <sheetData>
    <row r="3" spans="3:4" x14ac:dyDescent="0.3">
      <c r="C3" s="543" t="s">
        <v>1370</v>
      </c>
      <c r="D3"/>
    </row>
    <row r="4" spans="3:4" x14ac:dyDescent="0.3">
      <c r="C4" s="544" t="s">
        <v>1371</v>
      </c>
      <c r="D4" s="544" t="s">
        <v>1372</v>
      </c>
    </row>
    <row r="5" spans="3:4" x14ac:dyDescent="0.3">
      <c r="C5" s="545" t="s">
        <v>1373</v>
      </c>
      <c r="D5" s="545" t="s">
        <v>1374</v>
      </c>
    </row>
    <row r="6" spans="3:4" x14ac:dyDescent="0.3">
      <c r="C6" s="545" t="s">
        <v>1375</v>
      </c>
      <c r="D6" s="545" t="s">
        <v>1376</v>
      </c>
    </row>
    <row r="7" spans="3:4" x14ac:dyDescent="0.3">
      <c r="C7" s="545" t="s">
        <v>1377</v>
      </c>
      <c r="D7" s="545" t="s">
        <v>1378</v>
      </c>
    </row>
    <row r="8" spans="3:4" x14ac:dyDescent="0.3">
      <c r="C8" s="545" t="s">
        <v>1379</v>
      </c>
      <c r="D8" s="545" t="s">
        <v>1380</v>
      </c>
    </row>
    <row r="9" spans="3:4" x14ac:dyDescent="0.3">
      <c r="C9" s="545" t="s">
        <v>1381</v>
      </c>
      <c r="D9" s="545" t="s">
        <v>1382</v>
      </c>
    </row>
    <row r="10" spans="3:4" x14ac:dyDescent="0.3">
      <c r="C10" s="545" t="s">
        <v>1383</v>
      </c>
      <c r="D10" s="545" t="s">
        <v>1384</v>
      </c>
    </row>
    <row r="11" spans="3:4" x14ac:dyDescent="0.3">
      <c r="C11" s="545" t="s">
        <v>1385</v>
      </c>
      <c r="D11" s="545" t="s">
        <v>1386</v>
      </c>
    </row>
    <row r="12" spans="3:4" x14ac:dyDescent="0.3">
      <c r="C12" s="545" t="s">
        <v>1387</v>
      </c>
      <c r="D12" s="545" t="s">
        <v>1388</v>
      </c>
    </row>
    <row r="13" spans="3:4" x14ac:dyDescent="0.3">
      <c r="C13" s="545" t="s">
        <v>1389</v>
      </c>
      <c r="D13" s="545" t="s">
        <v>1390</v>
      </c>
    </row>
    <row r="14" spans="3:4" x14ac:dyDescent="0.3">
      <c r="C14" s="545" t="s">
        <v>1391</v>
      </c>
      <c r="D14" s="545" t="s">
        <v>1392</v>
      </c>
    </row>
    <row r="15" spans="3:4" x14ac:dyDescent="0.3">
      <c r="C15" s="545" t="s">
        <v>1393</v>
      </c>
      <c r="D15" s="545" t="s">
        <v>1394</v>
      </c>
    </row>
    <row r="16" spans="3:4" x14ac:dyDescent="0.3">
      <c r="C16" s="570" t="s">
        <v>1834</v>
      </c>
      <c r="D16" s="545" t="s">
        <v>1395</v>
      </c>
    </row>
    <row r="17" spans="3:4" x14ac:dyDescent="0.3">
      <c r="C17" s="545" t="s">
        <v>1396</v>
      </c>
      <c r="D17" s="545" t="s">
        <v>1397</v>
      </c>
    </row>
    <row r="18" spans="3:4" x14ac:dyDescent="0.3">
      <c r="C18" s="545" t="s">
        <v>1398</v>
      </c>
      <c r="D18" s="545" t="s">
        <v>1399</v>
      </c>
    </row>
    <row r="19" spans="3:4" x14ac:dyDescent="0.3">
      <c r="C19" s="545" t="s">
        <v>1400</v>
      </c>
      <c r="D19" s="545" t="s">
        <v>1401</v>
      </c>
    </row>
    <row r="20" spans="3:4" x14ac:dyDescent="0.3">
      <c r="C20" s="545" t="s">
        <v>1402</v>
      </c>
      <c r="D20" s="545" t="s">
        <v>1403</v>
      </c>
    </row>
    <row r="21" spans="3:4" x14ac:dyDescent="0.3">
      <c r="C21" s="545" t="s">
        <v>1404</v>
      </c>
      <c r="D21" s="545" t="s">
        <v>1405</v>
      </c>
    </row>
    <row r="22" spans="3:4" x14ac:dyDescent="0.3">
      <c r="C22" s="545" t="s">
        <v>1406</v>
      </c>
      <c r="D22" s="545" t="s">
        <v>1407</v>
      </c>
    </row>
    <row r="23" spans="3:4" x14ac:dyDescent="0.3">
      <c r="C23" s="545" t="s">
        <v>1408</v>
      </c>
      <c r="D23" s="545" t="s">
        <v>1409</v>
      </c>
    </row>
    <row r="24" spans="3:4" x14ac:dyDescent="0.3">
      <c r="C24" s="545" t="s">
        <v>1410</v>
      </c>
      <c r="D24" s="545" t="s">
        <v>1411</v>
      </c>
    </row>
    <row r="25" spans="3:4" x14ac:dyDescent="0.3">
      <c r="C25" s="545" t="s">
        <v>1412</v>
      </c>
      <c r="D25" s="545" t="s">
        <v>1413</v>
      </c>
    </row>
    <row r="26" spans="3:4" x14ac:dyDescent="0.3">
      <c r="C26" s="545" t="s">
        <v>1414</v>
      </c>
      <c r="D26" s="545" t="s">
        <v>1415</v>
      </c>
    </row>
    <row r="27" spans="3:4" x14ac:dyDescent="0.3">
      <c r="C27" s="545" t="s">
        <v>1416</v>
      </c>
      <c r="D27" s="545" t="s">
        <v>1417</v>
      </c>
    </row>
    <row r="28" spans="3:4" x14ac:dyDescent="0.3">
      <c r="C28" s="545" t="s">
        <v>1418</v>
      </c>
      <c r="D28" s="545" t="s">
        <v>1419</v>
      </c>
    </row>
    <row r="29" spans="3:4" x14ac:dyDescent="0.3">
      <c r="C29" s="545" t="s">
        <v>1420</v>
      </c>
      <c r="D29" s="545" t="s">
        <v>1421</v>
      </c>
    </row>
    <row r="30" spans="3:4" x14ac:dyDescent="0.3">
      <c r="C30" s="545" t="s">
        <v>1422</v>
      </c>
      <c r="D30" s="545" t="s">
        <v>1423</v>
      </c>
    </row>
    <row r="31" spans="3:4" x14ac:dyDescent="0.3">
      <c r="C31" s="545" t="s">
        <v>1424</v>
      </c>
      <c r="D31" s="545" t="s">
        <v>1425</v>
      </c>
    </row>
    <row r="32" spans="3:4" x14ac:dyDescent="0.3">
      <c r="C32" s="545" t="s">
        <v>1426</v>
      </c>
      <c r="D32" s="545" t="s">
        <v>1427</v>
      </c>
    </row>
    <row r="33" spans="3:4" x14ac:dyDescent="0.3">
      <c r="C33" s="545" t="s">
        <v>1428</v>
      </c>
      <c r="D33" s="545" t="s">
        <v>1429</v>
      </c>
    </row>
    <row r="34" spans="3:4" x14ac:dyDescent="0.3">
      <c r="C34" s="545" t="s">
        <v>1430</v>
      </c>
      <c r="D34" s="545" t="s">
        <v>1431</v>
      </c>
    </row>
    <row r="35" spans="3:4" x14ac:dyDescent="0.3">
      <c r="C35" s="545" t="s">
        <v>1432</v>
      </c>
      <c r="D35" s="545" t="s">
        <v>1433</v>
      </c>
    </row>
    <row r="36" spans="3:4" x14ac:dyDescent="0.3">
      <c r="C36" s="545" t="s">
        <v>1434</v>
      </c>
      <c r="D36" s="545" t="s">
        <v>1435</v>
      </c>
    </row>
    <row r="37" spans="3:4" x14ac:dyDescent="0.3">
      <c r="C37" s="545" t="s">
        <v>1438</v>
      </c>
      <c r="D37" s="545" t="s">
        <v>1437</v>
      </c>
    </row>
    <row r="38" spans="3:4" x14ac:dyDescent="0.3">
      <c r="C38" s="545" t="s">
        <v>1436</v>
      </c>
      <c r="D38" s="545" t="s">
        <v>1439</v>
      </c>
    </row>
    <row r="39" spans="3:4" x14ac:dyDescent="0.3">
      <c r="C39" s="545" t="s">
        <v>1440</v>
      </c>
      <c r="D39" s="545" t="s">
        <v>1441</v>
      </c>
    </row>
    <row r="40" spans="3:4" x14ac:dyDescent="0.3">
      <c r="C40" s="570" t="s">
        <v>1835</v>
      </c>
      <c r="D40" s="545" t="s">
        <v>1442</v>
      </c>
    </row>
    <row r="41" spans="3:4" x14ac:dyDescent="0.3">
      <c r="C41" s="545" t="s">
        <v>1443</v>
      </c>
      <c r="D41" s="545" t="s">
        <v>1444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zoomScaleNormal="100" workbookViewId="0">
      <selection activeCell="K1" sqref="K1"/>
    </sheetView>
  </sheetViews>
  <sheetFormatPr defaultColWidth="9.109375" defaultRowHeight="13.2" x14ac:dyDescent="0.25"/>
  <cols>
    <col min="1" max="16384" width="9.109375" style="108"/>
  </cols>
  <sheetData>
    <row r="1" spans="1:10" ht="15.6" x14ac:dyDescent="0.3">
      <c r="A1" s="399" t="s">
        <v>587</v>
      </c>
      <c r="B1" s="400"/>
      <c r="C1" s="400"/>
      <c r="D1" s="400"/>
      <c r="E1" s="400"/>
      <c r="F1" s="400"/>
      <c r="G1" s="400"/>
      <c r="H1" s="400"/>
      <c r="I1" s="400"/>
      <c r="J1" s="400"/>
    </row>
    <row r="2" spans="1:10" ht="15.6" x14ac:dyDescent="0.3">
      <c r="A2" s="400"/>
      <c r="B2" s="400"/>
      <c r="C2" s="400"/>
      <c r="D2" s="400"/>
      <c r="E2" s="400"/>
      <c r="F2" s="400"/>
      <c r="G2" s="400"/>
      <c r="H2" s="400"/>
      <c r="I2" s="400"/>
      <c r="J2" s="400"/>
    </row>
    <row r="3" spans="1:10" ht="15.6" x14ac:dyDescent="0.3">
      <c r="A3" s="399" t="s">
        <v>588</v>
      </c>
      <c r="B3" s="400"/>
      <c r="C3" s="400"/>
      <c r="D3" s="400"/>
      <c r="E3" s="400"/>
      <c r="F3" s="400"/>
      <c r="G3" s="400"/>
      <c r="H3" s="400"/>
      <c r="I3" s="400"/>
      <c r="J3" s="400"/>
    </row>
    <row r="4" spans="1:10" ht="15.6" x14ac:dyDescent="0.3">
      <c r="A4" s="400" t="s">
        <v>589</v>
      </c>
      <c r="B4" s="400"/>
      <c r="C4" s="400"/>
      <c r="D4" s="400"/>
      <c r="E4" s="400"/>
      <c r="F4" s="400"/>
      <c r="G4" s="400"/>
      <c r="H4" s="400"/>
      <c r="I4" s="400"/>
      <c r="J4" s="400"/>
    </row>
    <row r="5" spans="1:10" ht="15.6" x14ac:dyDescent="0.3">
      <c r="A5" s="400"/>
      <c r="B5" s="400"/>
      <c r="C5" s="400"/>
      <c r="D5" s="400"/>
      <c r="E5" s="400"/>
      <c r="F5" s="400"/>
      <c r="G5" s="400"/>
      <c r="H5" s="400"/>
      <c r="I5" s="400"/>
      <c r="J5" s="400"/>
    </row>
    <row r="6" spans="1:10" ht="15.6" x14ac:dyDescent="0.3">
      <c r="A6" s="399" t="s">
        <v>590</v>
      </c>
      <c r="B6" s="400"/>
      <c r="C6" s="400"/>
      <c r="D6" s="400"/>
      <c r="E6" s="400"/>
      <c r="F6" s="400"/>
      <c r="G6" s="400"/>
      <c r="H6" s="400"/>
      <c r="I6" s="400"/>
      <c r="J6" s="400"/>
    </row>
    <row r="7" spans="1:10" ht="15.6" x14ac:dyDescent="0.3">
      <c r="A7" s="400" t="s">
        <v>591</v>
      </c>
      <c r="B7" s="400"/>
      <c r="C7" s="400"/>
      <c r="D7" s="400"/>
      <c r="E7" s="400"/>
      <c r="F7" s="400"/>
      <c r="G7" s="400"/>
      <c r="H7" s="400"/>
      <c r="I7" s="400"/>
      <c r="J7" s="400"/>
    </row>
    <row r="8" spans="1:10" ht="15.6" x14ac:dyDescent="0.3">
      <c r="A8" s="400" t="s">
        <v>592</v>
      </c>
      <c r="B8" s="400"/>
      <c r="C8" s="400"/>
      <c r="D8" s="400"/>
      <c r="E8" s="400"/>
      <c r="F8" s="400"/>
      <c r="G8" s="400"/>
      <c r="H8" s="400"/>
      <c r="I8" s="400"/>
      <c r="J8" s="400"/>
    </row>
    <row r="9" spans="1:10" ht="15.6" x14ac:dyDescent="0.3">
      <c r="A9" s="400" t="s">
        <v>593</v>
      </c>
      <c r="B9" s="400"/>
      <c r="C9" s="400"/>
      <c r="D9" s="400"/>
      <c r="E9" s="400"/>
      <c r="F9" s="400"/>
      <c r="G9" s="400"/>
      <c r="H9" s="400"/>
      <c r="I9" s="400"/>
      <c r="J9" s="400"/>
    </row>
    <row r="10" spans="1:10" ht="15.6" x14ac:dyDescent="0.3">
      <c r="A10" s="400" t="s">
        <v>594</v>
      </c>
      <c r="B10" s="400"/>
      <c r="C10" s="400"/>
      <c r="D10" s="400"/>
      <c r="E10" s="400"/>
      <c r="F10" s="400"/>
      <c r="G10" s="400"/>
      <c r="H10" s="400"/>
      <c r="I10" s="400"/>
      <c r="J10" s="400"/>
    </row>
    <row r="11" spans="1:10" ht="15.6" x14ac:dyDescent="0.3">
      <c r="A11" s="400" t="s">
        <v>595</v>
      </c>
      <c r="B11" s="400"/>
      <c r="C11" s="400"/>
      <c r="D11" s="400"/>
      <c r="E11" s="400"/>
      <c r="F11" s="400"/>
      <c r="G11" s="400"/>
      <c r="H11" s="400"/>
      <c r="I11" s="400"/>
      <c r="J11" s="400"/>
    </row>
    <row r="12" spans="1:10" ht="15.6" x14ac:dyDescent="0.3">
      <c r="A12" s="400" t="s">
        <v>596</v>
      </c>
      <c r="B12" s="400"/>
      <c r="C12" s="400"/>
      <c r="D12" s="400"/>
      <c r="E12" s="400"/>
      <c r="F12" s="400"/>
      <c r="G12" s="400"/>
      <c r="H12" s="400"/>
      <c r="I12" s="400"/>
      <c r="J12" s="400"/>
    </row>
    <row r="13" spans="1:10" ht="15.6" x14ac:dyDescent="0.3">
      <c r="A13" s="400" t="s">
        <v>597</v>
      </c>
      <c r="B13" s="400"/>
      <c r="C13" s="400"/>
      <c r="D13" s="400"/>
      <c r="E13" s="400"/>
      <c r="F13" s="400"/>
      <c r="G13" s="400"/>
      <c r="H13" s="400"/>
      <c r="I13" s="400"/>
      <c r="J13" s="400"/>
    </row>
    <row r="14" spans="1:10" ht="15.6" x14ac:dyDescent="0.3">
      <c r="A14" s="400"/>
      <c r="B14" s="400"/>
      <c r="C14" s="400"/>
      <c r="D14" s="400"/>
      <c r="E14" s="400"/>
      <c r="F14" s="400"/>
      <c r="G14" s="400"/>
      <c r="H14" s="400"/>
      <c r="I14" s="400"/>
      <c r="J14" s="400"/>
    </row>
    <row r="15" spans="1:10" x14ac:dyDescent="0.25">
      <c r="A15" s="608" t="s">
        <v>598</v>
      </c>
      <c r="B15" s="609"/>
      <c r="C15" s="609"/>
      <c r="D15" s="609"/>
      <c r="E15" s="609"/>
      <c r="F15" s="609"/>
      <c r="G15" s="609"/>
      <c r="H15" s="609"/>
      <c r="I15" s="609"/>
      <c r="J15" s="609"/>
    </row>
    <row r="16" spans="1:10" x14ac:dyDescent="0.25">
      <c r="A16" s="609"/>
      <c r="B16" s="609"/>
      <c r="C16" s="609"/>
      <c r="D16" s="609"/>
      <c r="E16" s="609"/>
      <c r="F16" s="609"/>
      <c r="G16" s="609"/>
      <c r="H16" s="609"/>
      <c r="I16" s="609"/>
      <c r="J16" s="609"/>
    </row>
    <row r="17" spans="1:10" ht="24" customHeight="1" x14ac:dyDescent="0.25">
      <c r="A17" s="609"/>
      <c r="B17" s="609"/>
      <c r="C17" s="609"/>
      <c r="D17" s="609"/>
      <c r="E17" s="609"/>
      <c r="F17" s="609"/>
      <c r="G17" s="609"/>
      <c r="H17" s="609"/>
      <c r="I17" s="609"/>
      <c r="J17" s="609"/>
    </row>
    <row r="18" spans="1:10" ht="15.6" x14ac:dyDescent="0.3">
      <c r="A18" s="400"/>
      <c r="B18" s="400"/>
      <c r="C18" s="400"/>
      <c r="D18" s="400"/>
      <c r="E18" s="400"/>
      <c r="F18" s="400"/>
      <c r="G18" s="400"/>
      <c r="H18" s="400"/>
      <c r="I18" s="400"/>
      <c r="J18" s="400"/>
    </row>
    <row r="19" spans="1:10" ht="15.6" x14ac:dyDescent="0.3">
      <c r="A19" s="399" t="s">
        <v>599</v>
      </c>
      <c r="B19" s="400"/>
      <c r="C19" s="400"/>
      <c r="D19" s="400"/>
      <c r="E19" s="400"/>
      <c r="F19" s="400"/>
      <c r="G19" s="400"/>
      <c r="H19" s="400"/>
      <c r="I19" s="400"/>
      <c r="J19" s="400"/>
    </row>
    <row r="20" spans="1:10" ht="15.6" x14ac:dyDescent="0.3">
      <c r="A20" s="400" t="s">
        <v>600</v>
      </c>
      <c r="B20" s="400"/>
      <c r="C20" s="400"/>
      <c r="D20" s="400"/>
      <c r="E20" s="400"/>
      <c r="F20" s="400"/>
      <c r="G20" s="400"/>
      <c r="H20" s="400"/>
      <c r="I20" s="400"/>
      <c r="J20" s="400"/>
    </row>
    <row r="21" spans="1:10" ht="15.6" x14ac:dyDescent="0.3">
      <c r="A21" s="400" t="s">
        <v>595</v>
      </c>
      <c r="B21" s="400"/>
      <c r="C21" s="400"/>
      <c r="D21" s="400"/>
      <c r="E21" s="400"/>
      <c r="F21" s="400"/>
      <c r="G21" s="400"/>
      <c r="H21" s="400"/>
      <c r="I21" s="400"/>
      <c r="J21" s="400"/>
    </row>
    <row r="22" spans="1:10" ht="15.6" x14ac:dyDescent="0.3">
      <c r="A22" s="400" t="s">
        <v>596</v>
      </c>
      <c r="B22" s="400"/>
      <c r="C22" s="400"/>
      <c r="D22" s="400"/>
      <c r="E22" s="400"/>
      <c r="F22" s="400"/>
      <c r="G22" s="400"/>
      <c r="H22" s="400"/>
      <c r="I22" s="400"/>
      <c r="J22" s="400"/>
    </row>
    <row r="23" spans="1:10" ht="15.6" x14ac:dyDescent="0.3">
      <c r="A23" s="400" t="s">
        <v>601</v>
      </c>
      <c r="B23" s="400"/>
      <c r="C23" s="400"/>
      <c r="D23" s="400"/>
      <c r="E23" s="400"/>
      <c r="F23" s="400"/>
      <c r="G23" s="400"/>
      <c r="H23" s="400"/>
      <c r="I23" s="400"/>
      <c r="J23" s="400"/>
    </row>
    <row r="24" spans="1:10" ht="15.6" x14ac:dyDescent="0.3">
      <c r="A24" s="400" t="s">
        <v>602</v>
      </c>
      <c r="B24" s="400"/>
      <c r="C24" s="400"/>
      <c r="D24" s="400"/>
      <c r="E24" s="400"/>
      <c r="F24" s="400"/>
      <c r="G24" s="400"/>
      <c r="H24" s="400"/>
      <c r="I24" s="400"/>
      <c r="J24" s="400"/>
    </row>
    <row r="25" spans="1:10" ht="15.6" x14ac:dyDescent="0.3">
      <c r="A25" s="400" t="s">
        <v>603</v>
      </c>
      <c r="B25" s="400"/>
      <c r="C25" s="400"/>
      <c r="D25" s="400"/>
      <c r="E25" s="400"/>
      <c r="F25" s="400"/>
      <c r="G25" s="400"/>
      <c r="H25" s="400"/>
      <c r="I25" s="400"/>
      <c r="J25" s="400"/>
    </row>
    <row r="26" spans="1:10" ht="15.6" x14ac:dyDescent="0.3">
      <c r="A26" s="400" t="s">
        <v>597</v>
      </c>
      <c r="B26" s="400"/>
      <c r="C26" s="400"/>
      <c r="D26" s="400"/>
      <c r="E26" s="400"/>
      <c r="F26" s="400"/>
      <c r="G26" s="400"/>
      <c r="H26" s="400"/>
      <c r="I26" s="400"/>
      <c r="J26" s="400"/>
    </row>
    <row r="27" spans="1:10" ht="15.6" x14ac:dyDescent="0.3">
      <c r="A27" s="400"/>
      <c r="B27" s="400"/>
      <c r="C27" s="400"/>
      <c r="D27" s="400"/>
      <c r="E27" s="400"/>
      <c r="F27" s="400"/>
      <c r="G27" s="400"/>
      <c r="H27" s="400"/>
      <c r="I27" s="400"/>
      <c r="J27" s="400"/>
    </row>
    <row r="28" spans="1:10" x14ac:dyDescent="0.25">
      <c r="A28" s="608" t="s">
        <v>598</v>
      </c>
      <c r="B28" s="610"/>
      <c r="C28" s="610"/>
      <c r="D28" s="610"/>
      <c r="E28" s="610"/>
      <c r="F28" s="610"/>
      <c r="G28" s="610"/>
      <c r="H28" s="610"/>
      <c r="I28" s="610"/>
      <c r="J28" s="610"/>
    </row>
    <row r="29" spans="1:10" x14ac:dyDescent="0.25">
      <c r="A29" s="610"/>
      <c r="B29" s="610"/>
      <c r="C29" s="610"/>
      <c r="D29" s="610"/>
      <c r="E29" s="610"/>
      <c r="F29" s="610"/>
      <c r="G29" s="610"/>
      <c r="H29" s="610"/>
      <c r="I29" s="610"/>
      <c r="J29" s="610"/>
    </row>
    <row r="30" spans="1:10" ht="35.25" customHeight="1" x14ac:dyDescent="0.25">
      <c r="A30" s="610"/>
      <c r="B30" s="610"/>
      <c r="C30" s="610"/>
      <c r="D30" s="610"/>
      <c r="E30" s="610"/>
      <c r="F30" s="610"/>
      <c r="G30" s="610"/>
      <c r="H30" s="610"/>
      <c r="I30" s="610"/>
      <c r="J30" s="610"/>
    </row>
    <row r="31" spans="1:10" ht="15.6" x14ac:dyDescent="0.3">
      <c r="A31" s="400"/>
      <c r="B31" s="400"/>
      <c r="C31" s="400"/>
      <c r="D31" s="400"/>
      <c r="E31" s="400"/>
      <c r="F31" s="400"/>
      <c r="G31" s="400"/>
      <c r="H31" s="400"/>
      <c r="I31" s="400"/>
      <c r="J31" s="400"/>
    </row>
    <row r="32" spans="1:10" ht="15.6" x14ac:dyDescent="0.3">
      <c r="A32" s="400"/>
      <c r="B32" s="400"/>
      <c r="C32" s="400"/>
      <c r="D32" s="400"/>
      <c r="E32" s="400"/>
      <c r="F32" s="400"/>
      <c r="G32" s="400"/>
      <c r="H32" s="400"/>
      <c r="I32" s="400"/>
      <c r="J32" s="400"/>
    </row>
    <row r="33" spans="1:10" ht="15.6" x14ac:dyDescent="0.3">
      <c r="A33" s="400" t="s">
        <v>408</v>
      </c>
      <c r="B33" s="400"/>
      <c r="C33" s="400"/>
      <c r="D33" s="400"/>
      <c r="E33" s="400"/>
      <c r="F33" s="400"/>
      <c r="G33" s="400"/>
      <c r="H33" s="400"/>
      <c r="I33" s="400"/>
      <c r="J33" s="400"/>
    </row>
    <row r="34" spans="1:10" ht="15.6" x14ac:dyDescent="0.3">
      <c r="A34" s="400" t="s">
        <v>604</v>
      </c>
      <c r="B34" s="400"/>
      <c r="C34" s="400"/>
      <c r="D34" s="400"/>
      <c r="E34" s="400"/>
      <c r="F34" s="400"/>
      <c r="G34" s="400"/>
      <c r="H34" s="400"/>
      <c r="I34" s="400"/>
      <c r="J34" s="400"/>
    </row>
    <row r="35" spans="1:10" ht="15.6" x14ac:dyDescent="0.3">
      <c r="A35" s="400" t="s">
        <v>605</v>
      </c>
      <c r="B35" s="400"/>
      <c r="C35" s="400"/>
      <c r="D35" s="400"/>
      <c r="E35" s="400"/>
      <c r="F35" s="400"/>
      <c r="G35" s="400"/>
      <c r="H35" s="400"/>
      <c r="I35" s="400"/>
      <c r="J35" s="400"/>
    </row>
    <row r="36" spans="1:10" ht="15.6" x14ac:dyDescent="0.3">
      <c r="A36" s="400"/>
      <c r="B36" s="400"/>
      <c r="C36" s="400"/>
      <c r="D36" s="400"/>
      <c r="E36" s="400"/>
      <c r="F36" s="400"/>
      <c r="G36" s="400"/>
      <c r="H36" s="400"/>
      <c r="I36" s="400"/>
      <c r="J36" s="400"/>
    </row>
    <row r="37" spans="1:10" ht="15.6" x14ac:dyDescent="0.3">
      <c r="A37" s="400"/>
      <c r="B37" s="400"/>
      <c r="C37" s="400"/>
      <c r="D37" s="400"/>
      <c r="E37" s="400"/>
      <c r="F37" s="400"/>
      <c r="G37" s="400"/>
      <c r="H37" s="400"/>
      <c r="I37" s="400"/>
      <c r="J37" s="400"/>
    </row>
    <row r="38" spans="1:10" x14ac:dyDescent="0.25">
      <c r="A38" s="608" t="s">
        <v>598</v>
      </c>
      <c r="B38" s="609"/>
      <c r="C38" s="609"/>
      <c r="D38" s="609"/>
      <c r="E38" s="609"/>
      <c r="F38" s="609"/>
      <c r="G38" s="609"/>
      <c r="H38" s="609"/>
      <c r="I38" s="609"/>
      <c r="J38" s="609"/>
    </row>
    <row r="39" spans="1:10" x14ac:dyDescent="0.25">
      <c r="A39" s="609"/>
      <c r="B39" s="609"/>
      <c r="C39" s="609"/>
      <c r="D39" s="609"/>
      <c r="E39" s="609"/>
      <c r="F39" s="609"/>
      <c r="G39" s="609"/>
      <c r="H39" s="609"/>
      <c r="I39" s="609"/>
      <c r="J39" s="609"/>
    </row>
    <row r="40" spans="1:10" ht="24" customHeight="1" x14ac:dyDescent="0.25">
      <c r="A40" s="609"/>
      <c r="B40" s="609"/>
      <c r="C40" s="609"/>
      <c r="D40" s="609"/>
      <c r="E40" s="609"/>
      <c r="F40" s="609"/>
      <c r="G40" s="609"/>
      <c r="H40" s="609"/>
      <c r="I40" s="609"/>
      <c r="J40" s="609"/>
    </row>
    <row r="41" spans="1:10" ht="15.6" x14ac:dyDescent="0.3">
      <c r="A41" s="401"/>
      <c r="B41" s="400"/>
      <c r="C41" s="400"/>
      <c r="D41" s="400"/>
      <c r="E41" s="400"/>
      <c r="F41" s="400"/>
      <c r="G41" s="400"/>
      <c r="H41" s="400"/>
      <c r="I41" s="400"/>
      <c r="J41" s="400"/>
    </row>
    <row r="42" spans="1:10" x14ac:dyDescent="0.25">
      <c r="A42" s="401"/>
      <c r="B42" s="401"/>
      <c r="C42" s="401"/>
      <c r="D42" s="401"/>
      <c r="E42" s="401"/>
      <c r="F42" s="401"/>
      <c r="G42" s="401"/>
      <c r="H42" s="401"/>
      <c r="I42" s="401"/>
      <c r="J42" s="401"/>
    </row>
    <row r="43" spans="1:10" x14ac:dyDescent="0.25">
      <c r="A43" s="401"/>
      <c r="B43" s="401"/>
      <c r="C43" s="401"/>
      <c r="D43" s="401"/>
      <c r="E43" s="401"/>
      <c r="F43" s="401"/>
      <c r="G43" s="401"/>
      <c r="H43" s="401"/>
      <c r="I43" s="401"/>
      <c r="J43" s="401"/>
    </row>
    <row r="44" spans="1:10" x14ac:dyDescent="0.25">
      <c r="A44" s="401"/>
      <c r="B44" s="401"/>
      <c r="C44" s="401"/>
      <c r="D44" s="401"/>
      <c r="E44" s="401"/>
      <c r="F44" s="401"/>
      <c r="G44" s="401"/>
      <c r="H44" s="401"/>
      <c r="I44" s="401"/>
      <c r="J44" s="401"/>
    </row>
  </sheetData>
  <mergeCells count="3">
    <mergeCell ref="A15:J17"/>
    <mergeCell ref="A28:J30"/>
    <mergeCell ref="A38:J40"/>
  </mergeCells>
  <pageMargins left="0.7" right="0.7" top="0.75" bottom="0.75" header="0.3" footer="0.3"/>
  <pageSetup orientation="portrait" r:id="rId1"/>
  <headerFooter>
    <oddHeader>&amp;CMulti MBG</oddHeader>
    <oddFooter>&amp;CMulti MBG</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36"/>
  <sheetViews>
    <sheetView zoomScaleNormal="100" workbookViewId="0">
      <selection activeCell="A21" sqref="A21:XFD25"/>
    </sheetView>
  </sheetViews>
  <sheetFormatPr defaultColWidth="9.109375" defaultRowHeight="14.4" x14ac:dyDescent="0.3"/>
  <cols>
    <col min="1" max="1" width="9.109375" style="547"/>
    <col min="2" max="2" width="12.88671875" style="547" customWidth="1"/>
    <col min="3" max="3" width="12.5546875" style="547" customWidth="1"/>
    <col min="4" max="4" width="13.6640625" style="547" customWidth="1"/>
    <col min="5" max="5" width="9.109375" style="547"/>
    <col min="6" max="6" width="12.33203125" style="547" customWidth="1"/>
    <col min="7" max="7" width="23.88671875" style="547" customWidth="1"/>
    <col min="8" max="16384" width="9.109375" style="547"/>
  </cols>
  <sheetData>
    <row r="3" spans="2:7" ht="17.399999999999999" x14ac:dyDescent="0.3">
      <c r="B3" s="546" t="s">
        <v>1445</v>
      </c>
      <c r="C3" s="546"/>
      <c r="D3" s="546"/>
      <c r="E3" s="546"/>
      <c r="F3" s="546"/>
    </row>
    <row r="4" spans="2:7" ht="17.399999999999999" x14ac:dyDescent="0.3">
      <c r="B4" s="546"/>
      <c r="C4" s="546"/>
      <c r="D4" s="546"/>
      <c r="E4" s="546"/>
      <c r="F4" s="546"/>
    </row>
    <row r="5" spans="2:7" ht="56.25" customHeight="1" x14ac:dyDescent="0.3">
      <c r="B5" s="617" t="s">
        <v>1446</v>
      </c>
      <c r="C5" s="618"/>
      <c r="D5" s="618"/>
      <c r="E5" s="618"/>
      <c r="F5" s="618"/>
      <c r="G5" s="618"/>
    </row>
    <row r="6" spans="2:7" ht="15" thickBot="1" x14ac:dyDescent="0.35"/>
    <row r="7" spans="2:7" ht="16.2" thickBot="1" x14ac:dyDescent="0.35">
      <c r="B7" s="619" t="s">
        <v>1447</v>
      </c>
      <c r="C7" s="620"/>
      <c r="D7" s="620"/>
      <c r="E7" s="620"/>
      <c r="F7" s="620"/>
      <c r="G7" s="621"/>
    </row>
    <row r="8" spans="2:7" ht="15" thickBot="1" x14ac:dyDescent="0.35">
      <c r="B8" s="622" t="s">
        <v>1448</v>
      </c>
      <c r="C8" s="623"/>
      <c r="D8" s="623"/>
      <c r="E8" s="623"/>
      <c r="F8" s="624"/>
      <c r="G8" s="625" t="s">
        <v>1449</v>
      </c>
    </row>
    <row r="9" spans="2:7" ht="55.5" customHeight="1" thickBot="1" x14ac:dyDescent="0.35">
      <c r="B9" s="548" t="s">
        <v>1450</v>
      </c>
      <c r="C9" s="549" t="s">
        <v>1451</v>
      </c>
      <c r="D9" s="549" t="s">
        <v>1452</v>
      </c>
      <c r="E9" s="549" t="s">
        <v>1453</v>
      </c>
      <c r="F9" s="550" t="s">
        <v>1454</v>
      </c>
      <c r="G9" s="626"/>
    </row>
    <row r="10" spans="2:7" x14ac:dyDescent="0.3">
      <c r="B10" s="551">
        <v>102</v>
      </c>
      <c r="C10" s="552">
        <v>102</v>
      </c>
      <c r="D10" s="552">
        <v>132</v>
      </c>
      <c r="E10" s="552">
        <v>202</v>
      </c>
      <c r="F10" s="553">
        <v>302</v>
      </c>
      <c r="G10" s="554" t="s">
        <v>1455</v>
      </c>
    </row>
    <row r="11" spans="2:7" x14ac:dyDescent="0.3">
      <c r="B11" s="555">
        <v>103</v>
      </c>
      <c r="C11" s="556">
        <v>103</v>
      </c>
      <c r="D11" s="556">
        <v>133</v>
      </c>
      <c r="E11" s="556">
        <v>203</v>
      </c>
      <c r="F11" s="557">
        <v>303</v>
      </c>
      <c r="G11" s="554" t="s">
        <v>1455</v>
      </c>
    </row>
    <row r="12" spans="2:7" x14ac:dyDescent="0.3">
      <c r="B12" s="555">
        <v>104</v>
      </c>
      <c r="C12" s="556">
        <v>104</v>
      </c>
      <c r="D12" s="556">
        <v>134</v>
      </c>
      <c r="E12" s="556">
        <v>204</v>
      </c>
      <c r="F12" s="557">
        <v>304</v>
      </c>
      <c r="G12" s="554" t="s">
        <v>1456</v>
      </c>
    </row>
    <row r="13" spans="2:7" x14ac:dyDescent="0.3">
      <c r="B13" s="555">
        <v>105</v>
      </c>
      <c r="C13" s="556">
        <v>105</v>
      </c>
      <c r="D13" s="556">
        <v>135</v>
      </c>
      <c r="E13" s="556">
        <v>205</v>
      </c>
      <c r="F13" s="557">
        <v>305</v>
      </c>
      <c r="G13" s="554" t="s">
        <v>1456</v>
      </c>
    </row>
    <row r="14" spans="2:7" x14ac:dyDescent="0.3">
      <c r="B14" s="555">
        <v>106</v>
      </c>
      <c r="C14" s="556">
        <v>106</v>
      </c>
      <c r="D14" s="556">
        <v>136</v>
      </c>
      <c r="E14" s="556">
        <v>206</v>
      </c>
      <c r="F14" s="557">
        <v>306</v>
      </c>
      <c r="G14" s="554" t="s">
        <v>1456</v>
      </c>
    </row>
    <row r="15" spans="2:7" x14ac:dyDescent="0.3">
      <c r="B15" s="555">
        <v>107</v>
      </c>
      <c r="C15" s="556">
        <v>107</v>
      </c>
      <c r="D15" s="556">
        <v>137</v>
      </c>
      <c r="E15" s="556">
        <v>207</v>
      </c>
      <c r="F15" s="557">
        <v>307</v>
      </c>
      <c r="G15" s="554" t="s">
        <v>1456</v>
      </c>
    </row>
    <row r="16" spans="2:7" x14ac:dyDescent="0.3">
      <c r="B16" s="555">
        <v>108</v>
      </c>
      <c r="C16" s="556">
        <v>108</v>
      </c>
      <c r="D16" s="556">
        <v>138</v>
      </c>
      <c r="E16" s="556">
        <v>208</v>
      </c>
      <c r="F16" s="557">
        <v>308</v>
      </c>
      <c r="G16" s="554" t="s">
        <v>1456</v>
      </c>
    </row>
    <row r="17" spans="2:7" x14ac:dyDescent="0.3">
      <c r="B17" s="555">
        <v>124</v>
      </c>
      <c r="C17" s="556">
        <v>124</v>
      </c>
      <c r="D17" s="558"/>
      <c r="E17" s="556">
        <v>224</v>
      </c>
      <c r="F17" s="557"/>
      <c r="G17" s="559" t="s">
        <v>1457</v>
      </c>
    </row>
    <row r="18" spans="2:7" x14ac:dyDescent="0.3">
      <c r="B18" s="560">
        <v>125</v>
      </c>
      <c r="C18" s="556">
        <v>125</v>
      </c>
      <c r="D18" s="558"/>
      <c r="E18" s="556">
        <v>225</v>
      </c>
      <c r="F18" s="557"/>
      <c r="G18" s="559" t="s">
        <v>853</v>
      </c>
    </row>
    <row r="19" spans="2:7" x14ac:dyDescent="0.3">
      <c r="B19" s="560">
        <v>126</v>
      </c>
      <c r="C19" s="556">
        <v>126</v>
      </c>
      <c r="D19" s="558"/>
      <c r="E19" s="556">
        <v>226</v>
      </c>
      <c r="F19" s="557"/>
      <c r="G19" s="559" t="s">
        <v>1458</v>
      </c>
    </row>
    <row r="20" spans="2:7" x14ac:dyDescent="0.3">
      <c r="B20" s="561"/>
      <c r="C20" s="562"/>
      <c r="D20" s="562"/>
      <c r="E20" s="562"/>
      <c r="F20" s="563"/>
      <c r="G20" s="559"/>
    </row>
    <row r="23" spans="2:7" ht="15" thickBot="1" x14ac:dyDescent="0.35"/>
    <row r="24" spans="2:7" ht="16.2" thickBot="1" x14ac:dyDescent="0.35">
      <c r="B24" s="627" t="s">
        <v>1459</v>
      </c>
      <c r="C24" s="620"/>
      <c r="D24" s="620"/>
      <c r="E24" s="628"/>
    </row>
    <row r="25" spans="2:7" ht="15" thickBot="1" x14ac:dyDescent="0.35">
      <c r="B25" s="564" t="s">
        <v>1448</v>
      </c>
      <c r="C25" s="629" t="s">
        <v>1449</v>
      </c>
      <c r="D25" s="630"/>
      <c r="E25" s="631"/>
    </row>
    <row r="26" spans="2:7" x14ac:dyDescent="0.3">
      <c r="B26" s="565">
        <v>2</v>
      </c>
      <c r="C26" s="632" t="s">
        <v>1456</v>
      </c>
      <c r="D26" s="633"/>
      <c r="E26" s="634"/>
    </row>
    <row r="27" spans="2:7" x14ac:dyDescent="0.3">
      <c r="B27" s="566">
        <v>3</v>
      </c>
      <c r="C27" s="611" t="s">
        <v>1456</v>
      </c>
      <c r="D27" s="612"/>
      <c r="E27" s="613"/>
    </row>
    <row r="28" spans="2:7" x14ac:dyDescent="0.3">
      <c r="B28" s="566">
        <v>4</v>
      </c>
      <c r="C28" s="611" t="s">
        <v>1456</v>
      </c>
      <c r="D28" s="612"/>
      <c r="E28" s="613"/>
    </row>
    <row r="29" spans="2:7" x14ac:dyDescent="0.3">
      <c r="B29" s="566">
        <v>5</v>
      </c>
      <c r="C29" s="611" t="s">
        <v>1456</v>
      </c>
      <c r="D29" s="612"/>
      <c r="E29" s="613"/>
    </row>
    <row r="30" spans="2:7" x14ac:dyDescent="0.3">
      <c r="B30" s="566">
        <v>6</v>
      </c>
      <c r="C30" s="611" t="s">
        <v>1456</v>
      </c>
      <c r="D30" s="612"/>
      <c r="E30" s="613"/>
    </row>
    <row r="31" spans="2:7" x14ac:dyDescent="0.3">
      <c r="B31" s="566">
        <v>7</v>
      </c>
      <c r="C31" s="611" t="s">
        <v>1456</v>
      </c>
      <c r="D31" s="612"/>
      <c r="E31" s="613"/>
    </row>
    <row r="32" spans="2:7" x14ac:dyDescent="0.3">
      <c r="B32" s="566">
        <v>8</v>
      </c>
      <c r="C32" s="611" t="s">
        <v>1456</v>
      </c>
      <c r="D32" s="612"/>
      <c r="E32" s="613"/>
    </row>
    <row r="33" spans="2:5" x14ac:dyDescent="0.3">
      <c r="B33" s="566">
        <v>44</v>
      </c>
      <c r="C33" s="614" t="s">
        <v>1457</v>
      </c>
      <c r="D33" s="615"/>
      <c r="E33" s="616"/>
    </row>
    <row r="34" spans="2:5" x14ac:dyDescent="0.3">
      <c r="B34" s="566">
        <v>45</v>
      </c>
      <c r="C34" s="614" t="s">
        <v>853</v>
      </c>
      <c r="D34" s="615"/>
      <c r="E34" s="616"/>
    </row>
    <row r="35" spans="2:5" x14ac:dyDescent="0.3">
      <c r="B35" s="566">
        <v>46</v>
      </c>
      <c r="C35" s="614" t="s">
        <v>1458</v>
      </c>
      <c r="D35" s="615"/>
      <c r="E35" s="616"/>
    </row>
    <row r="36" spans="2:5" x14ac:dyDescent="0.3">
      <c r="B36" s="566"/>
      <c r="C36" s="614"/>
      <c r="D36" s="615"/>
      <c r="E36" s="616"/>
    </row>
  </sheetData>
  <mergeCells count="17">
    <mergeCell ref="C31:E31"/>
    <mergeCell ref="B5:G5"/>
    <mergeCell ref="B7:G7"/>
    <mergeCell ref="B8:F8"/>
    <mergeCell ref="G8:G9"/>
    <mergeCell ref="B24:E24"/>
    <mergeCell ref="C25:E25"/>
    <mergeCell ref="C26:E26"/>
    <mergeCell ref="C27:E27"/>
    <mergeCell ref="C28:E28"/>
    <mergeCell ref="C29:E29"/>
    <mergeCell ref="C30:E30"/>
    <mergeCell ref="C32:E32"/>
    <mergeCell ref="C33:E33"/>
    <mergeCell ref="C34:E34"/>
    <mergeCell ref="C35:E35"/>
    <mergeCell ref="C36:E36"/>
  </mergeCells>
  <pageMargins left="0.7" right="0.7" top="0.75" bottom="0.75" header="0.3" footer="0.3"/>
  <pageSetup scale="90" orientation="portrait" r:id="rId1"/>
  <headerFooter>
    <oddHeader>&amp;CMulti MBG</oddHeader>
    <oddFooter>&amp;CMulti MBG</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X310"/>
  <sheetViews>
    <sheetView view="pageBreakPreview" zoomScaleNormal="80" zoomScaleSheetLayoutView="100" workbookViewId="0"/>
  </sheetViews>
  <sheetFormatPr defaultColWidth="9.109375" defaultRowHeight="13.2" x14ac:dyDescent="0.25"/>
  <cols>
    <col min="1" max="1" width="9.33203125" style="713" bestFit="1" customWidth="1"/>
    <col min="2" max="2" width="6.88671875" style="713" customWidth="1"/>
    <col min="3" max="7" width="7" style="713" bestFit="1" customWidth="1"/>
    <col min="8" max="8" width="7.109375" style="713" customWidth="1"/>
    <col min="9" max="11" width="7" style="713" bestFit="1" customWidth="1"/>
    <col min="12" max="12" width="4.33203125" style="120" customWidth="1"/>
    <col min="13" max="13" width="14.6640625" style="713" customWidth="1"/>
    <col min="14" max="14" width="6.88671875" style="713" customWidth="1"/>
    <col min="15" max="19" width="7" style="713" bestFit="1" customWidth="1"/>
    <col min="20" max="20" width="7.109375" style="713" customWidth="1"/>
    <col min="21" max="23" width="7" style="713" bestFit="1" customWidth="1"/>
    <col min="24" max="16384" width="9.109375" style="120"/>
  </cols>
  <sheetData>
    <row r="1" spans="1:24" ht="15.6" x14ac:dyDescent="0.3">
      <c r="A1" s="689" t="s">
        <v>127</v>
      </c>
      <c r="B1" s="690"/>
      <c r="C1" s="691"/>
      <c r="D1" s="692"/>
      <c r="E1" s="693"/>
      <c r="F1" s="578"/>
      <c r="G1" s="579"/>
      <c r="H1" s="694"/>
      <c r="I1" s="695"/>
      <c r="J1" s="695"/>
      <c r="K1" s="577"/>
      <c r="L1" s="577"/>
      <c r="M1" s="689" t="s">
        <v>127</v>
      </c>
      <c r="N1" s="690"/>
      <c r="O1" s="691"/>
      <c r="P1" s="692"/>
      <c r="Q1" s="696"/>
      <c r="R1" s="696"/>
      <c r="S1" s="696"/>
      <c r="T1" s="697"/>
      <c r="U1" s="695"/>
      <c r="V1" s="695"/>
      <c r="W1" s="577"/>
    </row>
    <row r="2" spans="1:24" x14ac:dyDescent="0.25">
      <c r="A2" s="698" t="s">
        <v>59</v>
      </c>
      <c r="B2" s="693"/>
      <c r="C2" s="577"/>
      <c r="D2" s="577"/>
      <c r="E2" s="577"/>
      <c r="F2" s="578"/>
      <c r="G2" s="579"/>
      <c r="H2" s="579"/>
      <c r="I2" s="577"/>
      <c r="J2" s="577"/>
      <c r="K2" s="577"/>
      <c r="L2" s="577"/>
      <c r="M2" s="698" t="s">
        <v>126</v>
      </c>
      <c r="N2" s="693"/>
      <c r="O2" s="577"/>
      <c r="P2" s="577"/>
      <c r="Q2" s="577"/>
      <c r="R2" s="578"/>
      <c r="S2" s="579"/>
      <c r="T2" s="579"/>
      <c r="U2" s="577"/>
      <c r="V2" s="577"/>
      <c r="W2" s="577"/>
    </row>
    <row r="3" spans="1:24" x14ac:dyDescent="0.25">
      <c r="A3" s="699" t="s">
        <v>58</v>
      </c>
      <c r="B3" s="693"/>
      <c r="C3" s="693"/>
      <c r="D3" s="693"/>
      <c r="E3" s="693"/>
      <c r="F3" s="700"/>
      <c r="G3" s="701"/>
      <c r="H3" s="702"/>
      <c r="I3" s="702"/>
      <c r="J3" s="702"/>
      <c r="K3" s="702"/>
      <c r="L3" s="702"/>
      <c r="M3" s="699" t="s">
        <v>58</v>
      </c>
      <c r="N3" s="693"/>
      <c r="O3" s="693"/>
      <c r="P3" s="693"/>
      <c r="Q3" s="693"/>
      <c r="R3" s="700"/>
      <c r="S3" s="701"/>
      <c r="T3" s="702"/>
      <c r="U3" s="702"/>
      <c r="V3" s="702"/>
      <c r="W3" s="702"/>
    </row>
    <row r="4" spans="1:24" x14ac:dyDescent="0.25">
      <c r="A4" s="703" t="s">
        <v>67</v>
      </c>
      <c r="B4" s="703"/>
      <c r="C4" s="703"/>
      <c r="D4" s="703"/>
      <c r="E4" s="703"/>
      <c r="F4" s="703"/>
      <c r="G4" s="703"/>
      <c r="H4" s="703"/>
      <c r="I4" s="577"/>
      <c r="J4" s="577"/>
      <c r="K4" s="577"/>
      <c r="L4" s="577"/>
      <c r="M4" s="704" t="s">
        <v>312</v>
      </c>
      <c r="N4" s="703"/>
      <c r="O4" s="703"/>
      <c r="P4" s="703"/>
      <c r="Q4" s="703"/>
      <c r="R4" s="703"/>
      <c r="S4" s="703"/>
      <c r="T4" s="703"/>
      <c r="U4" s="577"/>
      <c r="V4" s="577"/>
      <c r="W4" s="577"/>
    </row>
    <row r="5" spans="1:24" x14ac:dyDescent="0.25">
      <c r="A5" s="705" t="s">
        <v>12</v>
      </c>
      <c r="B5" s="705" t="s">
        <v>122</v>
      </c>
      <c r="C5" s="705" t="s">
        <v>121</v>
      </c>
      <c r="D5" s="705" t="s">
        <v>120</v>
      </c>
      <c r="E5" s="705" t="s">
        <v>119</v>
      </c>
      <c r="F5" s="705" t="s">
        <v>118</v>
      </c>
      <c r="G5" s="705" t="s">
        <v>117</v>
      </c>
      <c r="H5" s="705" t="s">
        <v>116</v>
      </c>
      <c r="I5" s="705" t="s">
        <v>115</v>
      </c>
      <c r="J5" s="705" t="s">
        <v>114</v>
      </c>
      <c r="K5" s="705" t="s">
        <v>113</v>
      </c>
      <c r="L5" s="706"/>
      <c r="M5" s="705" t="s">
        <v>12</v>
      </c>
      <c r="N5" s="705" t="s">
        <v>122</v>
      </c>
      <c r="O5" s="705" t="s">
        <v>121</v>
      </c>
      <c r="P5" s="705" t="s">
        <v>120</v>
      </c>
      <c r="Q5" s="705" t="s">
        <v>119</v>
      </c>
      <c r="R5" s="705" t="s">
        <v>118</v>
      </c>
      <c r="S5" s="705" t="s">
        <v>117</v>
      </c>
      <c r="T5" s="705" t="s">
        <v>116</v>
      </c>
      <c r="U5" s="705" t="s">
        <v>115</v>
      </c>
      <c r="V5" s="705" t="s">
        <v>114</v>
      </c>
      <c r="W5" s="705" t="s">
        <v>113</v>
      </c>
    </row>
    <row r="6" spans="1:24" x14ac:dyDescent="0.25">
      <c r="A6" s="705" t="s">
        <v>32</v>
      </c>
      <c r="B6" s="707">
        <v>5.91</v>
      </c>
      <c r="C6" s="707">
        <v>5.91</v>
      </c>
      <c r="D6" s="707">
        <v>6.8</v>
      </c>
      <c r="E6" s="707">
        <v>7.32</v>
      </c>
      <c r="F6" s="707">
        <v>7.38</v>
      </c>
      <c r="G6" s="707">
        <v>8.1199999999999992</v>
      </c>
      <c r="H6" s="707">
        <v>8.26</v>
      </c>
      <c r="I6" s="707">
        <v>8.8000000000000007</v>
      </c>
      <c r="J6" s="707">
        <v>8.8000000000000007</v>
      </c>
      <c r="K6" s="707">
        <v>9.24</v>
      </c>
      <c r="L6" s="708"/>
      <c r="M6" s="705" t="s">
        <v>32</v>
      </c>
      <c r="N6" s="707">
        <v>7.56</v>
      </c>
      <c r="O6" s="707">
        <v>7.56</v>
      </c>
      <c r="P6" s="707">
        <v>8.4499999999999993</v>
      </c>
      <c r="Q6" s="707">
        <v>8.9600000000000009</v>
      </c>
      <c r="R6" s="707">
        <v>9.0299999999999994</v>
      </c>
      <c r="S6" s="707">
        <v>9.77</v>
      </c>
      <c r="T6" s="707">
        <v>9.9</v>
      </c>
      <c r="U6" s="707">
        <v>10.44</v>
      </c>
      <c r="V6" s="707">
        <v>10.44</v>
      </c>
      <c r="W6" s="707">
        <v>10.89</v>
      </c>
      <c r="X6" s="709"/>
    </row>
    <row r="7" spans="1:24" x14ac:dyDescent="0.25">
      <c r="A7" s="117">
        <v>1</v>
      </c>
      <c r="B7" s="710">
        <v>5.92</v>
      </c>
      <c r="C7" s="710">
        <v>7.94</v>
      </c>
      <c r="D7" s="710">
        <v>10.14</v>
      </c>
      <c r="E7" s="710">
        <v>11.26</v>
      </c>
      <c r="F7" s="710">
        <v>12.22</v>
      </c>
      <c r="G7" s="710">
        <v>13.06</v>
      </c>
      <c r="H7" s="710">
        <v>13.42</v>
      </c>
      <c r="I7" s="710">
        <v>13.82</v>
      </c>
      <c r="J7" s="710">
        <v>13.82</v>
      </c>
      <c r="K7" s="710">
        <v>13.84</v>
      </c>
      <c r="L7" s="708"/>
      <c r="M7" s="117">
        <v>1</v>
      </c>
      <c r="N7" s="710">
        <v>7.57</v>
      </c>
      <c r="O7" s="710">
        <v>9.58</v>
      </c>
      <c r="P7" s="710">
        <v>11.79</v>
      </c>
      <c r="Q7" s="710">
        <v>12.91</v>
      </c>
      <c r="R7" s="710">
        <v>13.87</v>
      </c>
      <c r="S7" s="710">
        <v>14.71</v>
      </c>
      <c r="T7" s="710">
        <v>15.07</v>
      </c>
      <c r="U7" s="710">
        <v>15.46</v>
      </c>
      <c r="V7" s="710">
        <v>15.46</v>
      </c>
      <c r="W7" s="710">
        <v>15.48</v>
      </c>
    </row>
    <row r="8" spans="1:24" x14ac:dyDescent="0.25">
      <c r="A8" s="118">
        <v>2</v>
      </c>
      <c r="B8" s="711">
        <v>6.04</v>
      </c>
      <c r="C8" s="711">
        <v>8.57</v>
      </c>
      <c r="D8" s="711">
        <v>11.43</v>
      </c>
      <c r="E8" s="711">
        <v>12.46</v>
      </c>
      <c r="F8" s="711">
        <v>13.82</v>
      </c>
      <c r="G8" s="711">
        <v>14.4</v>
      </c>
      <c r="H8" s="711">
        <v>14.99</v>
      </c>
      <c r="I8" s="711">
        <v>15.09</v>
      </c>
      <c r="J8" s="711">
        <v>15.09</v>
      </c>
      <c r="K8" s="711">
        <v>15.1</v>
      </c>
      <c r="L8" s="708"/>
      <c r="M8" s="118">
        <v>2</v>
      </c>
      <c r="N8" s="711">
        <v>7.69</v>
      </c>
      <c r="O8" s="711">
        <v>10.220000000000001</v>
      </c>
      <c r="P8" s="711">
        <v>13.07</v>
      </c>
      <c r="Q8" s="711">
        <v>14.11</v>
      </c>
      <c r="R8" s="711">
        <v>15.46</v>
      </c>
      <c r="S8" s="711">
        <v>16.04</v>
      </c>
      <c r="T8" s="711">
        <v>16.63</v>
      </c>
      <c r="U8" s="711">
        <v>16.739999999999998</v>
      </c>
      <c r="V8" s="711">
        <v>16.739999999999998</v>
      </c>
      <c r="W8" s="711">
        <v>16.75</v>
      </c>
    </row>
    <row r="9" spans="1:24" x14ac:dyDescent="0.25">
      <c r="A9" s="118">
        <v>3</v>
      </c>
      <c r="B9" s="711">
        <v>6.8</v>
      </c>
      <c r="C9" s="711">
        <v>9.18</v>
      </c>
      <c r="D9" s="711">
        <v>12.66</v>
      </c>
      <c r="E9" s="711">
        <v>13.81</v>
      </c>
      <c r="F9" s="711">
        <v>15.31</v>
      </c>
      <c r="G9" s="711">
        <v>15.83</v>
      </c>
      <c r="H9" s="711">
        <v>16.38</v>
      </c>
      <c r="I9" s="711">
        <v>16.84</v>
      </c>
      <c r="J9" s="711">
        <v>16.84</v>
      </c>
      <c r="K9" s="711">
        <v>18.899999999999999</v>
      </c>
      <c r="L9" s="708"/>
      <c r="M9" s="118">
        <v>3</v>
      </c>
      <c r="N9" s="711">
        <v>8.4499999999999993</v>
      </c>
      <c r="O9" s="711">
        <v>10.83</v>
      </c>
      <c r="P9" s="711">
        <v>14.3</v>
      </c>
      <c r="Q9" s="711">
        <v>15.45</v>
      </c>
      <c r="R9" s="711">
        <v>16.95</v>
      </c>
      <c r="S9" s="711">
        <v>17.47</v>
      </c>
      <c r="T9" s="711">
        <v>18.03</v>
      </c>
      <c r="U9" s="711">
        <v>18.489999999999998</v>
      </c>
      <c r="V9" s="711">
        <v>18.489999999999998</v>
      </c>
      <c r="W9" s="711">
        <v>20.54</v>
      </c>
    </row>
    <row r="10" spans="1:24" x14ac:dyDescent="0.25">
      <c r="A10" s="118">
        <v>4</v>
      </c>
      <c r="B10" s="711">
        <v>7.34</v>
      </c>
      <c r="C10" s="711">
        <v>9.6300000000000008</v>
      </c>
      <c r="D10" s="711">
        <v>13.72</v>
      </c>
      <c r="E10" s="711">
        <v>15.1</v>
      </c>
      <c r="F10" s="711">
        <v>16.72</v>
      </c>
      <c r="G10" s="711">
        <v>17.23</v>
      </c>
      <c r="H10" s="711">
        <v>17.91</v>
      </c>
      <c r="I10" s="711">
        <v>18.39</v>
      </c>
      <c r="J10" s="711">
        <v>18.39</v>
      </c>
      <c r="K10" s="711">
        <v>20.61</v>
      </c>
      <c r="L10" s="708"/>
      <c r="M10" s="118">
        <v>4</v>
      </c>
      <c r="N10" s="711">
        <v>8.98</v>
      </c>
      <c r="O10" s="711">
        <v>11.27</v>
      </c>
      <c r="P10" s="711">
        <v>15.37</v>
      </c>
      <c r="Q10" s="711">
        <v>16.75</v>
      </c>
      <c r="R10" s="711">
        <v>18.36</v>
      </c>
      <c r="S10" s="711">
        <v>18.88</v>
      </c>
      <c r="T10" s="711">
        <v>19.55</v>
      </c>
      <c r="U10" s="711">
        <v>20.04</v>
      </c>
      <c r="V10" s="711">
        <v>20.04</v>
      </c>
      <c r="W10" s="711">
        <v>22.25</v>
      </c>
    </row>
    <row r="11" spans="1:24" x14ac:dyDescent="0.25">
      <c r="A11" s="119">
        <v>5</v>
      </c>
      <c r="B11" s="712">
        <v>7.41</v>
      </c>
      <c r="C11" s="712">
        <v>10.029999999999999</v>
      </c>
      <c r="D11" s="712">
        <v>15</v>
      </c>
      <c r="E11" s="712">
        <v>16.53</v>
      </c>
      <c r="F11" s="712">
        <v>18.12</v>
      </c>
      <c r="G11" s="712">
        <v>18.66</v>
      </c>
      <c r="H11" s="712">
        <v>19.329999999999998</v>
      </c>
      <c r="I11" s="712">
        <v>19.899999999999999</v>
      </c>
      <c r="J11" s="712">
        <v>19.899999999999999</v>
      </c>
      <c r="K11" s="712">
        <v>22.19</v>
      </c>
      <c r="L11" s="708"/>
      <c r="M11" s="119">
        <v>5</v>
      </c>
      <c r="N11" s="712">
        <v>9.06</v>
      </c>
      <c r="O11" s="712">
        <v>11.67</v>
      </c>
      <c r="P11" s="712">
        <v>16.64</v>
      </c>
      <c r="Q11" s="712">
        <v>18.170000000000002</v>
      </c>
      <c r="R11" s="712">
        <v>19.77</v>
      </c>
      <c r="S11" s="712">
        <v>20.309999999999999</v>
      </c>
      <c r="T11" s="712">
        <v>20.98</v>
      </c>
      <c r="U11" s="712">
        <v>21.55</v>
      </c>
      <c r="V11" s="712">
        <v>21.55</v>
      </c>
      <c r="W11" s="712">
        <v>23.84</v>
      </c>
    </row>
    <row r="12" spans="1:24" x14ac:dyDescent="0.25">
      <c r="A12" s="117">
        <v>6</v>
      </c>
      <c r="B12" s="710">
        <v>8.2100000000000009</v>
      </c>
      <c r="C12" s="710">
        <v>10.59</v>
      </c>
      <c r="D12" s="710">
        <v>16.23</v>
      </c>
      <c r="E12" s="710">
        <v>17.8</v>
      </c>
      <c r="F12" s="710">
        <v>19.63</v>
      </c>
      <c r="G12" s="710">
        <v>19.98</v>
      </c>
      <c r="H12" s="710">
        <v>20.82</v>
      </c>
      <c r="I12" s="710">
        <v>21.32</v>
      </c>
      <c r="J12" s="710">
        <v>21.32</v>
      </c>
      <c r="K12" s="710">
        <v>23.89</v>
      </c>
      <c r="L12" s="708"/>
      <c r="M12" s="117">
        <v>6</v>
      </c>
      <c r="N12" s="710">
        <v>9.85</v>
      </c>
      <c r="O12" s="710">
        <v>12.23</v>
      </c>
      <c r="P12" s="710">
        <v>17.87</v>
      </c>
      <c r="Q12" s="710">
        <v>19.45</v>
      </c>
      <c r="R12" s="710">
        <v>21.28</v>
      </c>
      <c r="S12" s="710">
        <v>21.62</v>
      </c>
      <c r="T12" s="710">
        <v>22.47</v>
      </c>
      <c r="U12" s="710">
        <v>22.97</v>
      </c>
      <c r="V12" s="710">
        <v>22.97</v>
      </c>
      <c r="W12" s="710">
        <v>25.53</v>
      </c>
    </row>
    <row r="13" spans="1:24" x14ac:dyDescent="0.25">
      <c r="A13" s="118">
        <v>7</v>
      </c>
      <c r="B13" s="711">
        <v>8.59</v>
      </c>
      <c r="C13" s="711">
        <v>11.12</v>
      </c>
      <c r="D13" s="711">
        <v>17.350000000000001</v>
      </c>
      <c r="E13" s="711">
        <v>19.13</v>
      </c>
      <c r="F13" s="711">
        <v>21.03</v>
      </c>
      <c r="G13" s="711">
        <v>21.52</v>
      </c>
      <c r="H13" s="711">
        <v>22.25</v>
      </c>
      <c r="I13" s="711">
        <v>22.74</v>
      </c>
      <c r="J13" s="711">
        <v>22.74</v>
      </c>
      <c r="K13" s="711">
        <v>25.57</v>
      </c>
      <c r="L13" s="708"/>
      <c r="M13" s="118">
        <v>7</v>
      </c>
      <c r="N13" s="711">
        <v>10.24</v>
      </c>
      <c r="O13" s="711">
        <v>12.76</v>
      </c>
      <c r="P13" s="711">
        <v>18.989999999999998</v>
      </c>
      <c r="Q13" s="711">
        <v>20.77</v>
      </c>
      <c r="R13" s="711">
        <v>22.68</v>
      </c>
      <c r="S13" s="711">
        <v>23.16</v>
      </c>
      <c r="T13" s="711">
        <v>23.9</v>
      </c>
      <c r="U13" s="711">
        <v>24.38</v>
      </c>
      <c r="V13" s="711">
        <v>24.38</v>
      </c>
      <c r="W13" s="711">
        <v>27.22</v>
      </c>
    </row>
    <row r="14" spans="1:24" x14ac:dyDescent="0.25">
      <c r="A14" s="118">
        <v>8</v>
      </c>
      <c r="B14" s="711">
        <v>8.67</v>
      </c>
      <c r="C14" s="711">
        <v>11.66</v>
      </c>
      <c r="D14" s="711">
        <v>18.46</v>
      </c>
      <c r="E14" s="711">
        <v>20.36</v>
      </c>
      <c r="F14" s="711">
        <v>22.43</v>
      </c>
      <c r="G14" s="711">
        <v>23.02</v>
      </c>
      <c r="H14" s="711">
        <v>23.68</v>
      </c>
      <c r="I14" s="711">
        <v>24.13</v>
      </c>
      <c r="J14" s="711">
        <v>24.13</v>
      </c>
      <c r="K14" s="711">
        <v>26.84</v>
      </c>
      <c r="L14" s="708"/>
      <c r="M14" s="118">
        <v>8</v>
      </c>
      <c r="N14" s="711">
        <v>10.31</v>
      </c>
      <c r="O14" s="711">
        <v>13.31</v>
      </c>
      <c r="P14" s="711">
        <v>20.11</v>
      </c>
      <c r="Q14" s="711">
        <v>22</v>
      </c>
      <c r="R14" s="711">
        <v>24.07</v>
      </c>
      <c r="S14" s="711">
        <v>24.66</v>
      </c>
      <c r="T14" s="711">
        <v>25.33</v>
      </c>
      <c r="U14" s="711">
        <v>25.77</v>
      </c>
      <c r="V14" s="711">
        <v>25.77</v>
      </c>
      <c r="W14" s="711">
        <v>28.48</v>
      </c>
    </row>
    <row r="15" spans="1:24" x14ac:dyDescent="0.25">
      <c r="A15" s="118">
        <v>9</v>
      </c>
      <c r="B15" s="711">
        <v>8.7799999999999994</v>
      </c>
      <c r="C15" s="711">
        <v>12.1</v>
      </c>
      <c r="D15" s="711">
        <v>19.52</v>
      </c>
      <c r="E15" s="711">
        <v>21.67</v>
      </c>
      <c r="F15" s="711">
        <v>23.84</v>
      </c>
      <c r="G15" s="711">
        <v>24.52</v>
      </c>
      <c r="H15" s="711">
        <v>25.2</v>
      </c>
      <c r="I15" s="711">
        <v>25.66</v>
      </c>
      <c r="J15" s="711">
        <v>25.66</v>
      </c>
      <c r="K15" s="711">
        <v>28.6</v>
      </c>
      <c r="L15" s="708"/>
      <c r="M15" s="118">
        <v>9</v>
      </c>
      <c r="N15" s="711">
        <v>10.42</v>
      </c>
      <c r="O15" s="711">
        <v>13.74</v>
      </c>
      <c r="P15" s="711">
        <v>21.17</v>
      </c>
      <c r="Q15" s="711">
        <v>23.32</v>
      </c>
      <c r="R15" s="711">
        <v>25.48</v>
      </c>
      <c r="S15" s="711">
        <v>26.16</v>
      </c>
      <c r="T15" s="711">
        <v>26.85</v>
      </c>
      <c r="U15" s="711">
        <v>27.3</v>
      </c>
      <c r="V15" s="711">
        <v>27.3</v>
      </c>
      <c r="W15" s="711">
        <v>30.24</v>
      </c>
    </row>
    <row r="16" spans="1:24" x14ac:dyDescent="0.25">
      <c r="A16" s="119">
        <v>10</v>
      </c>
      <c r="B16" s="712">
        <v>8.7899999999999991</v>
      </c>
      <c r="C16" s="712">
        <v>12.11</v>
      </c>
      <c r="D16" s="712">
        <v>20.420000000000002</v>
      </c>
      <c r="E16" s="712">
        <v>22.81</v>
      </c>
      <c r="F16" s="712">
        <v>23.85</v>
      </c>
      <c r="G16" s="712">
        <v>24.54</v>
      </c>
      <c r="H16" s="712">
        <v>25.86</v>
      </c>
      <c r="I16" s="712">
        <v>27.17</v>
      </c>
      <c r="J16" s="712">
        <v>27.17</v>
      </c>
      <c r="K16" s="712">
        <v>28.61</v>
      </c>
      <c r="L16" s="708"/>
      <c r="M16" s="119">
        <v>10</v>
      </c>
      <c r="N16" s="712">
        <v>10.43</v>
      </c>
      <c r="O16" s="712">
        <v>13.76</v>
      </c>
      <c r="P16" s="712">
        <v>22.07</v>
      </c>
      <c r="Q16" s="712">
        <v>24.46</v>
      </c>
      <c r="R16" s="712">
        <v>25.49</v>
      </c>
      <c r="S16" s="712">
        <v>26.19</v>
      </c>
      <c r="T16" s="712">
        <v>27.51</v>
      </c>
      <c r="U16" s="712">
        <v>28.81</v>
      </c>
      <c r="V16" s="712">
        <v>28.81</v>
      </c>
      <c r="W16" s="712">
        <v>30.25</v>
      </c>
    </row>
    <row r="17" spans="1:23" x14ac:dyDescent="0.25">
      <c r="A17" s="117">
        <v>11</v>
      </c>
      <c r="B17" s="710">
        <v>9.6999999999999993</v>
      </c>
      <c r="C17" s="710">
        <v>13.28</v>
      </c>
      <c r="D17" s="710">
        <v>21.5</v>
      </c>
      <c r="E17" s="710">
        <v>24.03</v>
      </c>
      <c r="F17" s="710">
        <v>26.64</v>
      </c>
      <c r="G17" s="710">
        <v>27.49</v>
      </c>
      <c r="H17" s="710">
        <v>28.13</v>
      </c>
      <c r="I17" s="710">
        <v>28.68</v>
      </c>
      <c r="J17" s="710">
        <v>28.68</v>
      </c>
      <c r="K17" s="710">
        <v>31.63</v>
      </c>
      <c r="L17" s="708"/>
      <c r="M17" s="117">
        <v>11</v>
      </c>
      <c r="N17" s="710">
        <v>11.34</v>
      </c>
      <c r="O17" s="710">
        <v>14.92</v>
      </c>
      <c r="P17" s="710">
        <v>23.13</v>
      </c>
      <c r="Q17" s="710">
        <v>25.68</v>
      </c>
      <c r="R17" s="710">
        <v>28.29</v>
      </c>
      <c r="S17" s="710">
        <v>29.14</v>
      </c>
      <c r="T17" s="710">
        <v>29.78</v>
      </c>
      <c r="U17" s="710">
        <v>30.33</v>
      </c>
      <c r="V17" s="710">
        <v>30.33</v>
      </c>
      <c r="W17" s="710">
        <v>33.28</v>
      </c>
    </row>
    <row r="18" spans="1:23" x14ac:dyDescent="0.25">
      <c r="A18" s="118">
        <v>12</v>
      </c>
      <c r="B18" s="711">
        <v>10.1</v>
      </c>
      <c r="C18" s="711">
        <v>13.82</v>
      </c>
      <c r="D18" s="711">
        <v>22.66</v>
      </c>
      <c r="E18" s="711">
        <v>25.16</v>
      </c>
      <c r="F18" s="711">
        <v>27.95</v>
      </c>
      <c r="G18" s="711">
        <v>28.98</v>
      </c>
      <c r="H18" s="711">
        <v>29.64</v>
      </c>
      <c r="I18" s="711">
        <v>30.09</v>
      </c>
      <c r="J18" s="711">
        <v>30.09</v>
      </c>
      <c r="K18" s="711">
        <v>32.36</v>
      </c>
      <c r="L18" s="708"/>
      <c r="M18" s="118">
        <v>12</v>
      </c>
      <c r="N18" s="711">
        <v>11.75</v>
      </c>
      <c r="O18" s="711">
        <v>15.46</v>
      </c>
      <c r="P18" s="711">
        <v>24.3</v>
      </c>
      <c r="Q18" s="711">
        <v>26.81</v>
      </c>
      <c r="R18" s="711">
        <v>29.59</v>
      </c>
      <c r="S18" s="711">
        <v>30.63</v>
      </c>
      <c r="T18" s="711">
        <v>31.29</v>
      </c>
      <c r="U18" s="711">
        <v>31.73</v>
      </c>
      <c r="V18" s="711">
        <v>31.73</v>
      </c>
      <c r="W18" s="711">
        <v>34.01</v>
      </c>
    </row>
    <row r="19" spans="1:23" x14ac:dyDescent="0.25">
      <c r="A19" s="118">
        <v>13</v>
      </c>
      <c r="B19" s="711">
        <v>10.25</v>
      </c>
      <c r="C19" s="711">
        <v>14.33</v>
      </c>
      <c r="D19" s="711">
        <v>23.73</v>
      </c>
      <c r="E19" s="711">
        <v>26.31</v>
      </c>
      <c r="F19" s="711">
        <v>29.07</v>
      </c>
      <c r="G19" s="711">
        <v>30.52</v>
      </c>
      <c r="H19" s="711">
        <v>31.08</v>
      </c>
      <c r="I19" s="711">
        <v>31.6</v>
      </c>
      <c r="J19" s="711">
        <v>31.6</v>
      </c>
      <c r="K19" s="711">
        <v>33.299999999999997</v>
      </c>
      <c r="L19" s="708"/>
      <c r="M19" s="118">
        <v>13</v>
      </c>
      <c r="N19" s="711">
        <v>11.89</v>
      </c>
      <c r="O19" s="711">
        <v>15.98</v>
      </c>
      <c r="P19" s="711">
        <v>25.37</v>
      </c>
      <c r="Q19" s="711">
        <v>27.96</v>
      </c>
      <c r="R19" s="711">
        <v>30.72</v>
      </c>
      <c r="S19" s="711">
        <v>32.17</v>
      </c>
      <c r="T19" s="711">
        <v>32.729999999999997</v>
      </c>
      <c r="U19" s="711">
        <v>33.24</v>
      </c>
      <c r="V19" s="711">
        <v>33.24</v>
      </c>
      <c r="W19" s="711">
        <v>34.94</v>
      </c>
    </row>
    <row r="20" spans="1:23" x14ac:dyDescent="0.25">
      <c r="A20" s="118">
        <v>14</v>
      </c>
      <c r="B20" s="711">
        <v>10.66</v>
      </c>
      <c r="C20" s="711">
        <v>14.88</v>
      </c>
      <c r="D20" s="711">
        <v>24.95</v>
      </c>
      <c r="E20" s="711">
        <v>27.42</v>
      </c>
      <c r="F20" s="711">
        <v>30.2</v>
      </c>
      <c r="G20" s="711">
        <v>31.85</v>
      </c>
      <c r="H20" s="711">
        <v>32.590000000000003</v>
      </c>
      <c r="I20" s="711">
        <v>33.01</v>
      </c>
      <c r="J20" s="711">
        <v>33.01</v>
      </c>
      <c r="K20" s="711">
        <v>34.24</v>
      </c>
      <c r="L20" s="708"/>
      <c r="M20" s="118">
        <v>14</v>
      </c>
      <c r="N20" s="711">
        <v>12.31</v>
      </c>
      <c r="O20" s="711">
        <v>16.53</v>
      </c>
      <c r="P20" s="711">
        <v>26.6</v>
      </c>
      <c r="Q20" s="711">
        <v>29.06</v>
      </c>
      <c r="R20" s="711">
        <v>31.85</v>
      </c>
      <c r="S20" s="711">
        <v>33.49</v>
      </c>
      <c r="T20" s="711">
        <v>34.24</v>
      </c>
      <c r="U20" s="711">
        <v>34.65</v>
      </c>
      <c r="V20" s="711">
        <v>34.65</v>
      </c>
      <c r="W20" s="711">
        <v>35.880000000000003</v>
      </c>
    </row>
    <row r="21" spans="1:23" x14ac:dyDescent="0.25">
      <c r="A21" s="119">
        <v>15</v>
      </c>
      <c r="B21" s="712">
        <v>10.78</v>
      </c>
      <c r="C21" s="712">
        <v>15.28</v>
      </c>
      <c r="D21" s="712">
        <v>25.79</v>
      </c>
      <c r="E21" s="712">
        <v>28.52</v>
      </c>
      <c r="F21" s="712">
        <v>30.22</v>
      </c>
      <c r="G21" s="712">
        <v>32.880000000000003</v>
      </c>
      <c r="H21" s="712">
        <v>33.840000000000003</v>
      </c>
      <c r="I21" s="712">
        <v>34.020000000000003</v>
      </c>
      <c r="J21" s="712">
        <v>34.020000000000003</v>
      </c>
      <c r="K21" s="712">
        <v>35.11</v>
      </c>
      <c r="L21" s="708"/>
      <c r="M21" s="119">
        <v>15</v>
      </c>
      <c r="N21" s="712">
        <v>12.43</v>
      </c>
      <c r="O21" s="712">
        <v>16.920000000000002</v>
      </c>
      <c r="P21" s="712">
        <v>27.44</v>
      </c>
      <c r="Q21" s="712">
        <v>30.17</v>
      </c>
      <c r="R21" s="712">
        <v>31.87</v>
      </c>
      <c r="S21" s="712">
        <v>34.53</v>
      </c>
      <c r="T21" s="712">
        <v>35.49</v>
      </c>
      <c r="U21" s="712">
        <v>35.67</v>
      </c>
      <c r="V21" s="712">
        <v>35.67</v>
      </c>
      <c r="W21" s="712">
        <v>36.75</v>
      </c>
    </row>
    <row r="22" spans="1:23" x14ac:dyDescent="0.25">
      <c r="A22" s="117">
        <v>16</v>
      </c>
      <c r="B22" s="710">
        <v>11.22</v>
      </c>
      <c r="C22" s="710">
        <v>15.95</v>
      </c>
      <c r="D22" s="710">
        <v>27.02</v>
      </c>
      <c r="E22" s="710">
        <v>29.59</v>
      </c>
      <c r="F22" s="710">
        <v>32.340000000000003</v>
      </c>
      <c r="G22" s="710">
        <v>33.729999999999997</v>
      </c>
      <c r="H22" s="710">
        <v>34.68</v>
      </c>
      <c r="I22" s="710">
        <v>35.369999999999997</v>
      </c>
      <c r="J22" s="710">
        <v>35.369999999999997</v>
      </c>
      <c r="K22" s="710">
        <v>36.68</v>
      </c>
      <c r="L22" s="708"/>
      <c r="M22" s="117">
        <v>16</v>
      </c>
      <c r="N22" s="710">
        <v>12.87</v>
      </c>
      <c r="O22" s="710">
        <v>17.600000000000001</v>
      </c>
      <c r="P22" s="710">
        <v>28.67</v>
      </c>
      <c r="Q22" s="710">
        <v>31.24</v>
      </c>
      <c r="R22" s="710">
        <v>33.99</v>
      </c>
      <c r="S22" s="710">
        <v>35.380000000000003</v>
      </c>
      <c r="T22" s="710">
        <v>36.33</v>
      </c>
      <c r="U22" s="710">
        <v>37.01</v>
      </c>
      <c r="V22" s="710">
        <v>37.01</v>
      </c>
      <c r="W22" s="710">
        <v>38.33</v>
      </c>
    </row>
    <row r="23" spans="1:23" x14ac:dyDescent="0.25">
      <c r="A23" s="118">
        <v>17</v>
      </c>
      <c r="B23" s="711">
        <v>11.67</v>
      </c>
      <c r="C23" s="711">
        <v>16.48</v>
      </c>
      <c r="D23" s="711">
        <v>27.8</v>
      </c>
      <c r="E23" s="711">
        <v>30.52</v>
      </c>
      <c r="F23" s="711">
        <v>33.08</v>
      </c>
      <c r="G23" s="711">
        <v>34.49</v>
      </c>
      <c r="H23" s="711">
        <v>35.450000000000003</v>
      </c>
      <c r="I23" s="711">
        <v>36.159999999999997</v>
      </c>
      <c r="J23" s="711">
        <v>36.159999999999997</v>
      </c>
      <c r="K23" s="711">
        <v>37.729999999999997</v>
      </c>
      <c r="L23" s="708"/>
      <c r="M23" s="118">
        <v>17</v>
      </c>
      <c r="N23" s="711">
        <v>13.32</v>
      </c>
      <c r="O23" s="711">
        <v>18.11</v>
      </c>
      <c r="P23" s="711">
        <v>29.45</v>
      </c>
      <c r="Q23" s="711">
        <v>32.17</v>
      </c>
      <c r="R23" s="711">
        <v>34.72</v>
      </c>
      <c r="S23" s="711">
        <v>36.130000000000003</v>
      </c>
      <c r="T23" s="711">
        <v>37.08</v>
      </c>
      <c r="U23" s="711">
        <v>37.81</v>
      </c>
      <c r="V23" s="711">
        <v>37.81</v>
      </c>
      <c r="W23" s="711">
        <v>39.369999999999997</v>
      </c>
    </row>
    <row r="24" spans="1:23" x14ac:dyDescent="0.25">
      <c r="A24" s="118">
        <v>18</v>
      </c>
      <c r="B24" s="711">
        <v>12.08</v>
      </c>
      <c r="C24" s="711">
        <v>17.010000000000002</v>
      </c>
      <c r="D24" s="711">
        <v>28.64</v>
      </c>
      <c r="E24" s="711">
        <v>31.16</v>
      </c>
      <c r="F24" s="711">
        <v>33.82</v>
      </c>
      <c r="G24" s="711">
        <v>35.25</v>
      </c>
      <c r="H24" s="711">
        <v>36.380000000000003</v>
      </c>
      <c r="I24" s="711">
        <v>37.049999999999997</v>
      </c>
      <c r="J24" s="711">
        <v>37.049999999999997</v>
      </c>
      <c r="K24" s="711">
        <v>39.26</v>
      </c>
      <c r="L24" s="708"/>
      <c r="M24" s="118">
        <v>18</v>
      </c>
      <c r="N24" s="711">
        <v>13.72</v>
      </c>
      <c r="O24" s="711">
        <v>18.649999999999999</v>
      </c>
      <c r="P24" s="711">
        <v>30.28</v>
      </c>
      <c r="Q24" s="711">
        <v>32.81</v>
      </c>
      <c r="R24" s="711">
        <v>35.47</v>
      </c>
      <c r="S24" s="711">
        <v>36.9</v>
      </c>
      <c r="T24" s="711">
        <v>38.03</v>
      </c>
      <c r="U24" s="711">
        <v>38.700000000000003</v>
      </c>
      <c r="V24" s="711">
        <v>38.700000000000003</v>
      </c>
      <c r="W24" s="711">
        <v>40.9</v>
      </c>
    </row>
    <row r="25" spans="1:23" x14ac:dyDescent="0.25">
      <c r="A25" s="118">
        <v>19</v>
      </c>
      <c r="B25" s="711">
        <v>12.32</v>
      </c>
      <c r="C25" s="711">
        <v>17.46</v>
      </c>
      <c r="D25" s="711">
        <v>29.31</v>
      </c>
      <c r="E25" s="711">
        <v>31.83</v>
      </c>
      <c r="F25" s="711">
        <v>34.590000000000003</v>
      </c>
      <c r="G25" s="711">
        <v>36.04</v>
      </c>
      <c r="H25" s="711">
        <v>37.340000000000003</v>
      </c>
      <c r="I25" s="711">
        <v>38.28</v>
      </c>
      <c r="J25" s="711">
        <v>38.28</v>
      </c>
      <c r="K25" s="711">
        <v>40.31</v>
      </c>
      <c r="L25" s="708"/>
      <c r="M25" s="118">
        <v>19</v>
      </c>
      <c r="N25" s="711">
        <v>13.96</v>
      </c>
      <c r="O25" s="711">
        <v>19.11</v>
      </c>
      <c r="P25" s="711">
        <v>30.95</v>
      </c>
      <c r="Q25" s="711">
        <v>33.47</v>
      </c>
      <c r="R25" s="711">
        <v>36.24</v>
      </c>
      <c r="S25" s="711">
        <v>37.68</v>
      </c>
      <c r="T25" s="711">
        <v>38.99</v>
      </c>
      <c r="U25" s="711">
        <v>39.93</v>
      </c>
      <c r="V25" s="711">
        <v>39.93</v>
      </c>
      <c r="W25" s="711">
        <v>41.96</v>
      </c>
    </row>
    <row r="26" spans="1:23" x14ac:dyDescent="0.25">
      <c r="A26" s="119">
        <v>20</v>
      </c>
      <c r="B26" s="712">
        <v>12.33</v>
      </c>
      <c r="C26" s="712">
        <v>17.690000000000001</v>
      </c>
      <c r="D26" s="712">
        <v>30.06</v>
      </c>
      <c r="E26" s="712">
        <v>32.590000000000003</v>
      </c>
      <c r="F26" s="712">
        <v>35.35</v>
      </c>
      <c r="G26" s="712">
        <v>36.880000000000003</v>
      </c>
      <c r="H26" s="712">
        <v>38.19</v>
      </c>
      <c r="I26" s="712">
        <v>39.04</v>
      </c>
      <c r="J26" s="712">
        <v>39.04</v>
      </c>
      <c r="K26" s="712">
        <v>42.99</v>
      </c>
      <c r="L26" s="708"/>
      <c r="M26" s="119">
        <v>20</v>
      </c>
      <c r="N26" s="712">
        <v>13.97</v>
      </c>
      <c r="O26" s="712">
        <v>19.329999999999998</v>
      </c>
      <c r="P26" s="712">
        <v>31.7</v>
      </c>
      <c r="Q26" s="712">
        <v>34.24</v>
      </c>
      <c r="R26" s="712">
        <v>36.99</v>
      </c>
      <c r="S26" s="712">
        <v>38.520000000000003</v>
      </c>
      <c r="T26" s="712">
        <v>39.840000000000003</v>
      </c>
      <c r="U26" s="712">
        <v>40.69</v>
      </c>
      <c r="V26" s="712">
        <v>40.69</v>
      </c>
      <c r="W26" s="712">
        <v>44.64</v>
      </c>
    </row>
    <row r="27" spans="1:23" x14ac:dyDescent="0.25">
      <c r="A27" s="117">
        <v>21</v>
      </c>
      <c r="B27" s="710">
        <v>12.98</v>
      </c>
      <c r="C27" s="710">
        <v>18.38</v>
      </c>
      <c r="D27" s="710">
        <v>30.71</v>
      </c>
      <c r="E27" s="710">
        <v>33.43</v>
      </c>
      <c r="F27" s="710">
        <v>36.07</v>
      </c>
      <c r="G27" s="710">
        <v>37.61</v>
      </c>
      <c r="H27" s="710">
        <v>39.24</v>
      </c>
      <c r="I27" s="710">
        <v>39.94</v>
      </c>
      <c r="J27" s="710">
        <v>39.94</v>
      </c>
      <c r="K27" s="710">
        <v>44.18</v>
      </c>
      <c r="L27" s="708"/>
      <c r="M27" s="117">
        <v>21</v>
      </c>
      <c r="N27" s="710">
        <v>14.62</v>
      </c>
      <c r="O27" s="710">
        <v>20.03</v>
      </c>
      <c r="P27" s="710">
        <v>32.35</v>
      </c>
      <c r="Q27" s="710">
        <v>35.08</v>
      </c>
      <c r="R27" s="710">
        <v>37.72</v>
      </c>
      <c r="S27" s="710">
        <v>39.26</v>
      </c>
      <c r="T27" s="710">
        <v>40.880000000000003</v>
      </c>
      <c r="U27" s="710">
        <v>41.59</v>
      </c>
      <c r="V27" s="710">
        <v>41.59</v>
      </c>
      <c r="W27" s="710">
        <v>45.83</v>
      </c>
    </row>
    <row r="28" spans="1:23" x14ac:dyDescent="0.25">
      <c r="A28" s="118">
        <v>22</v>
      </c>
      <c r="B28" s="711">
        <v>13.36</v>
      </c>
      <c r="C28" s="711">
        <v>18.8</v>
      </c>
      <c r="D28" s="711">
        <v>31.44</v>
      </c>
      <c r="E28" s="711">
        <v>34.18</v>
      </c>
      <c r="F28" s="711">
        <v>36.83</v>
      </c>
      <c r="G28" s="711">
        <v>38.49</v>
      </c>
      <c r="H28" s="711">
        <v>40.090000000000003</v>
      </c>
      <c r="I28" s="711">
        <v>40.82</v>
      </c>
      <c r="J28" s="711">
        <v>40.82</v>
      </c>
      <c r="K28" s="711">
        <v>45.21</v>
      </c>
      <c r="L28" s="708"/>
      <c r="M28" s="118">
        <v>22</v>
      </c>
      <c r="N28" s="711">
        <v>15.01</v>
      </c>
      <c r="O28" s="711">
        <v>20.440000000000001</v>
      </c>
      <c r="P28" s="711">
        <v>33.090000000000003</v>
      </c>
      <c r="Q28" s="711">
        <v>35.82</v>
      </c>
      <c r="R28" s="711">
        <v>38.47</v>
      </c>
      <c r="S28" s="711">
        <v>40.14</v>
      </c>
      <c r="T28" s="711">
        <v>41.73</v>
      </c>
      <c r="U28" s="711">
        <v>42.47</v>
      </c>
      <c r="V28" s="711">
        <v>42.47</v>
      </c>
      <c r="W28" s="711">
        <v>46.85</v>
      </c>
    </row>
    <row r="29" spans="1:23" x14ac:dyDescent="0.25">
      <c r="A29" s="118">
        <v>23</v>
      </c>
      <c r="B29" s="711">
        <v>13.62</v>
      </c>
      <c r="C29" s="711">
        <v>19.18</v>
      </c>
      <c r="D29" s="711">
        <v>32.200000000000003</v>
      </c>
      <c r="E29" s="711">
        <v>35.020000000000003</v>
      </c>
      <c r="F29" s="711">
        <v>37.68</v>
      </c>
      <c r="G29" s="711">
        <v>39.31</v>
      </c>
      <c r="H29" s="711">
        <v>41.04</v>
      </c>
      <c r="I29" s="711">
        <v>41.93</v>
      </c>
      <c r="J29" s="711">
        <v>41.93</v>
      </c>
      <c r="K29" s="711">
        <v>45.94</v>
      </c>
      <c r="L29" s="708"/>
      <c r="M29" s="118">
        <v>23</v>
      </c>
      <c r="N29" s="711">
        <v>15.27</v>
      </c>
      <c r="O29" s="711">
        <v>20.82</v>
      </c>
      <c r="P29" s="711">
        <v>33.840000000000003</v>
      </c>
      <c r="Q29" s="711">
        <v>36.67</v>
      </c>
      <c r="R29" s="711">
        <v>39.32</v>
      </c>
      <c r="S29" s="711">
        <v>40.950000000000003</v>
      </c>
      <c r="T29" s="711">
        <v>42.67</v>
      </c>
      <c r="U29" s="711">
        <v>43.57</v>
      </c>
      <c r="V29" s="711">
        <v>43.57</v>
      </c>
      <c r="W29" s="711">
        <v>47.59</v>
      </c>
    </row>
    <row r="30" spans="1:23" x14ac:dyDescent="0.25">
      <c r="A30" s="118">
        <v>24</v>
      </c>
      <c r="B30" s="711">
        <v>13.92</v>
      </c>
      <c r="C30" s="711">
        <v>19.52</v>
      </c>
      <c r="D30" s="711">
        <v>33.06</v>
      </c>
      <c r="E30" s="711">
        <v>35.9</v>
      </c>
      <c r="F30" s="711">
        <v>38.68</v>
      </c>
      <c r="G30" s="711">
        <v>40.17</v>
      </c>
      <c r="H30" s="711">
        <v>41.87</v>
      </c>
      <c r="I30" s="711">
        <v>42.74</v>
      </c>
      <c r="J30" s="711">
        <v>42.74</v>
      </c>
      <c r="K30" s="711">
        <v>46.84</v>
      </c>
      <c r="L30" s="708"/>
      <c r="M30" s="118">
        <v>24</v>
      </c>
      <c r="N30" s="711">
        <v>15.57</v>
      </c>
      <c r="O30" s="711">
        <v>21.17</v>
      </c>
      <c r="P30" s="711">
        <v>34.700000000000003</v>
      </c>
      <c r="Q30" s="711">
        <v>37.549999999999997</v>
      </c>
      <c r="R30" s="711">
        <v>40.32</v>
      </c>
      <c r="S30" s="711">
        <v>41.81</v>
      </c>
      <c r="T30" s="711">
        <v>43.51</v>
      </c>
      <c r="U30" s="711">
        <v>44.38</v>
      </c>
      <c r="V30" s="711">
        <v>44.38</v>
      </c>
      <c r="W30" s="711">
        <v>48.49</v>
      </c>
    </row>
    <row r="31" spans="1:23" x14ac:dyDescent="0.25">
      <c r="A31" s="119">
        <v>25</v>
      </c>
      <c r="B31" s="712">
        <v>14.03</v>
      </c>
      <c r="C31" s="712">
        <v>19.62</v>
      </c>
      <c r="D31" s="712">
        <v>33.9</v>
      </c>
      <c r="E31" s="712">
        <v>36.65</v>
      </c>
      <c r="F31" s="712">
        <v>39.08</v>
      </c>
      <c r="G31" s="712">
        <v>41.15</v>
      </c>
      <c r="H31" s="712">
        <v>42.74</v>
      </c>
      <c r="I31" s="712">
        <v>44.06</v>
      </c>
      <c r="J31" s="712">
        <v>44.06</v>
      </c>
      <c r="K31" s="712">
        <v>47.12</v>
      </c>
      <c r="L31" s="708"/>
      <c r="M31" s="119">
        <v>25</v>
      </c>
      <c r="N31" s="712">
        <v>15.68</v>
      </c>
      <c r="O31" s="712">
        <v>21.27</v>
      </c>
      <c r="P31" s="712">
        <v>35.54</v>
      </c>
      <c r="Q31" s="712">
        <v>38.299999999999997</v>
      </c>
      <c r="R31" s="712">
        <v>40.729999999999997</v>
      </c>
      <c r="S31" s="712">
        <v>42.8</v>
      </c>
      <c r="T31" s="712">
        <v>44.38</v>
      </c>
      <c r="U31" s="712">
        <v>45.71</v>
      </c>
      <c r="V31" s="712">
        <v>45.71</v>
      </c>
      <c r="W31" s="712">
        <v>48.77</v>
      </c>
    </row>
    <row r="32" spans="1:23" x14ac:dyDescent="0.25">
      <c r="A32" s="117">
        <v>26</v>
      </c>
      <c r="B32" s="710">
        <v>14.58</v>
      </c>
      <c r="C32" s="710">
        <v>20.38</v>
      </c>
      <c r="D32" s="710">
        <v>34.83</v>
      </c>
      <c r="E32" s="710">
        <v>37.54</v>
      </c>
      <c r="F32" s="710">
        <v>40.76</v>
      </c>
      <c r="G32" s="710">
        <v>42.2</v>
      </c>
      <c r="H32" s="710">
        <v>43.63</v>
      </c>
      <c r="I32" s="710">
        <v>44.73</v>
      </c>
      <c r="J32" s="710">
        <v>44.73</v>
      </c>
      <c r="K32" s="710">
        <v>48.63</v>
      </c>
      <c r="L32" s="708"/>
      <c r="M32" s="117">
        <v>26</v>
      </c>
      <c r="N32" s="710">
        <v>16.23</v>
      </c>
      <c r="O32" s="710">
        <v>22.01</v>
      </c>
      <c r="P32" s="710">
        <v>36.47</v>
      </c>
      <c r="Q32" s="710">
        <v>39.19</v>
      </c>
      <c r="R32" s="710">
        <v>42.4</v>
      </c>
      <c r="S32" s="710">
        <v>43.84</v>
      </c>
      <c r="T32" s="710">
        <v>45.27</v>
      </c>
      <c r="U32" s="710">
        <v>46.38</v>
      </c>
      <c r="V32" s="710">
        <v>46.38</v>
      </c>
      <c r="W32" s="710">
        <v>50.28</v>
      </c>
    </row>
    <row r="33" spans="1:23" x14ac:dyDescent="0.25">
      <c r="A33" s="118">
        <v>27</v>
      </c>
      <c r="B33" s="711">
        <v>14.85</v>
      </c>
      <c r="C33" s="711">
        <v>20.75</v>
      </c>
      <c r="D33" s="711">
        <v>35.69</v>
      </c>
      <c r="E33" s="711">
        <v>38.619999999999997</v>
      </c>
      <c r="F33" s="711">
        <v>41.89</v>
      </c>
      <c r="G33" s="711">
        <v>43.11</v>
      </c>
      <c r="H33" s="711">
        <v>44.45</v>
      </c>
      <c r="I33" s="711">
        <v>45.66</v>
      </c>
      <c r="J33" s="711">
        <v>45.66</v>
      </c>
      <c r="K33" s="711">
        <v>49.46</v>
      </c>
      <c r="L33" s="708"/>
      <c r="M33" s="118">
        <v>27</v>
      </c>
      <c r="N33" s="711">
        <v>16.5</v>
      </c>
      <c r="O33" s="711">
        <v>22.4</v>
      </c>
      <c r="P33" s="711">
        <v>37.33</v>
      </c>
      <c r="Q33" s="711">
        <v>40.26</v>
      </c>
      <c r="R33" s="711">
        <v>43.53</v>
      </c>
      <c r="S33" s="711">
        <v>44.75</v>
      </c>
      <c r="T33" s="711">
        <v>46.1</v>
      </c>
      <c r="U33" s="711">
        <v>47.31</v>
      </c>
      <c r="V33" s="711">
        <v>47.31</v>
      </c>
      <c r="W33" s="711">
        <v>51.11</v>
      </c>
    </row>
    <row r="34" spans="1:23" x14ac:dyDescent="0.25">
      <c r="A34" s="118">
        <v>28</v>
      </c>
      <c r="B34" s="711">
        <v>15.24</v>
      </c>
      <c r="C34" s="711">
        <v>21.22</v>
      </c>
      <c r="D34" s="711">
        <v>36.630000000000003</v>
      </c>
      <c r="E34" s="711">
        <v>39.72</v>
      </c>
      <c r="F34" s="711">
        <v>42.75</v>
      </c>
      <c r="G34" s="711">
        <v>43.97</v>
      </c>
      <c r="H34" s="711">
        <v>45.4</v>
      </c>
      <c r="I34" s="711">
        <v>46.5</v>
      </c>
      <c r="J34" s="711">
        <v>46.5</v>
      </c>
      <c r="K34" s="711">
        <v>50.51</v>
      </c>
      <c r="L34" s="708"/>
      <c r="M34" s="118">
        <v>28</v>
      </c>
      <c r="N34" s="711">
        <v>16.88</v>
      </c>
      <c r="O34" s="711">
        <v>22.86</v>
      </c>
      <c r="P34" s="711">
        <v>38.270000000000003</v>
      </c>
      <c r="Q34" s="711">
        <v>41.37</v>
      </c>
      <c r="R34" s="711">
        <v>44.39</v>
      </c>
      <c r="S34" s="711">
        <v>45.61</v>
      </c>
      <c r="T34" s="711">
        <v>47.04</v>
      </c>
      <c r="U34" s="711">
        <v>48.15</v>
      </c>
      <c r="V34" s="711">
        <v>48.15</v>
      </c>
      <c r="W34" s="711">
        <v>52.14</v>
      </c>
    </row>
    <row r="35" spans="1:23" x14ac:dyDescent="0.25">
      <c r="A35" s="118">
        <v>29</v>
      </c>
      <c r="B35" s="711">
        <v>15.39</v>
      </c>
      <c r="C35" s="711">
        <v>21.57</v>
      </c>
      <c r="D35" s="711">
        <v>37.56</v>
      </c>
      <c r="E35" s="711">
        <v>40.57</v>
      </c>
      <c r="F35" s="711">
        <v>43.66</v>
      </c>
      <c r="G35" s="711">
        <v>44.93</v>
      </c>
      <c r="H35" s="711">
        <v>46.36</v>
      </c>
      <c r="I35" s="711">
        <v>47.26</v>
      </c>
      <c r="J35" s="711">
        <v>47.26</v>
      </c>
      <c r="K35" s="711">
        <v>51.67</v>
      </c>
      <c r="L35" s="708"/>
      <c r="M35" s="118">
        <v>29</v>
      </c>
      <c r="N35" s="711">
        <v>17.04</v>
      </c>
      <c r="O35" s="711">
        <v>23.22</v>
      </c>
      <c r="P35" s="711">
        <v>39.21</v>
      </c>
      <c r="Q35" s="711">
        <v>42.22</v>
      </c>
      <c r="R35" s="711">
        <v>45.3</v>
      </c>
      <c r="S35" s="711">
        <v>46.56</v>
      </c>
      <c r="T35" s="711">
        <v>48</v>
      </c>
      <c r="U35" s="711">
        <v>48.9</v>
      </c>
      <c r="V35" s="711">
        <v>48.9</v>
      </c>
      <c r="W35" s="711">
        <v>53.31</v>
      </c>
    </row>
    <row r="36" spans="1:23" x14ac:dyDescent="0.25">
      <c r="A36" s="119">
        <v>30</v>
      </c>
      <c r="B36" s="712">
        <v>15.4</v>
      </c>
      <c r="C36" s="712">
        <v>21.59</v>
      </c>
      <c r="D36" s="712">
        <v>38.32</v>
      </c>
      <c r="E36" s="712">
        <v>41.49</v>
      </c>
      <c r="F36" s="712">
        <v>43.67</v>
      </c>
      <c r="G36" s="712">
        <v>45.78</v>
      </c>
      <c r="H36" s="712">
        <v>46.67</v>
      </c>
      <c r="I36" s="712">
        <v>48.12</v>
      </c>
      <c r="J36" s="712">
        <v>48.12</v>
      </c>
      <c r="K36" s="712">
        <v>51.85</v>
      </c>
      <c r="L36" s="708"/>
      <c r="M36" s="119">
        <v>30</v>
      </c>
      <c r="N36" s="712">
        <v>17.05</v>
      </c>
      <c r="O36" s="712">
        <v>23.24</v>
      </c>
      <c r="P36" s="712">
        <v>39.96</v>
      </c>
      <c r="Q36" s="712">
        <v>43.14</v>
      </c>
      <c r="R36" s="712">
        <v>45.31</v>
      </c>
      <c r="S36" s="712">
        <v>47.42</v>
      </c>
      <c r="T36" s="712">
        <v>48.31</v>
      </c>
      <c r="U36" s="712">
        <v>49.76</v>
      </c>
      <c r="V36" s="712">
        <v>49.76</v>
      </c>
      <c r="W36" s="712">
        <v>53.5</v>
      </c>
    </row>
    <row r="37" spans="1:23" x14ac:dyDescent="0.25">
      <c r="A37" s="117">
        <v>31</v>
      </c>
      <c r="B37" s="710">
        <v>16.09</v>
      </c>
      <c r="C37" s="710">
        <v>22.38</v>
      </c>
      <c r="D37" s="710">
        <v>39.130000000000003</v>
      </c>
      <c r="E37" s="710">
        <v>42.45</v>
      </c>
      <c r="F37" s="710">
        <v>45.43</v>
      </c>
      <c r="G37" s="710">
        <v>46.72</v>
      </c>
      <c r="H37" s="710">
        <v>48.24</v>
      </c>
      <c r="I37" s="710">
        <v>48.99</v>
      </c>
      <c r="J37" s="710">
        <v>48.99</v>
      </c>
      <c r="K37" s="710">
        <v>53.55</v>
      </c>
      <c r="L37" s="708"/>
      <c r="M37" s="117">
        <v>31</v>
      </c>
      <c r="N37" s="710">
        <v>17.739999999999998</v>
      </c>
      <c r="O37" s="710">
        <v>24.02</v>
      </c>
      <c r="P37" s="710">
        <v>40.78</v>
      </c>
      <c r="Q37" s="710">
        <v>44.09</v>
      </c>
      <c r="R37" s="710">
        <v>47.07</v>
      </c>
      <c r="S37" s="710">
        <v>48.37</v>
      </c>
      <c r="T37" s="710">
        <v>49.89</v>
      </c>
      <c r="U37" s="710">
        <v>50.63</v>
      </c>
      <c r="V37" s="710">
        <v>50.63</v>
      </c>
      <c r="W37" s="710">
        <v>55.2</v>
      </c>
    </row>
    <row r="38" spans="1:23" x14ac:dyDescent="0.25">
      <c r="A38" s="118">
        <v>32</v>
      </c>
      <c r="B38" s="711">
        <v>16.55</v>
      </c>
      <c r="C38" s="711">
        <v>22.89</v>
      </c>
      <c r="D38" s="711">
        <v>40</v>
      </c>
      <c r="E38" s="711">
        <v>43.4</v>
      </c>
      <c r="F38" s="711">
        <v>46.36</v>
      </c>
      <c r="G38" s="711">
        <v>47.65</v>
      </c>
      <c r="H38" s="711">
        <v>49.16</v>
      </c>
      <c r="I38" s="711">
        <v>49.9</v>
      </c>
      <c r="J38" s="711">
        <v>49.9</v>
      </c>
      <c r="K38" s="711">
        <v>54.7</v>
      </c>
      <c r="L38" s="708"/>
      <c r="M38" s="118">
        <v>32</v>
      </c>
      <c r="N38" s="711">
        <v>18.2</v>
      </c>
      <c r="O38" s="711">
        <v>24.54</v>
      </c>
      <c r="P38" s="711">
        <v>41.65</v>
      </c>
      <c r="Q38" s="711">
        <v>45.04</v>
      </c>
      <c r="R38" s="711">
        <v>48</v>
      </c>
      <c r="S38" s="711">
        <v>49.3</v>
      </c>
      <c r="T38" s="711">
        <v>50.81</v>
      </c>
      <c r="U38" s="711">
        <v>51.54</v>
      </c>
      <c r="V38" s="711">
        <v>51.54</v>
      </c>
      <c r="W38" s="711">
        <v>56.35</v>
      </c>
    </row>
    <row r="39" spans="1:23" x14ac:dyDescent="0.25">
      <c r="A39" s="118">
        <v>33</v>
      </c>
      <c r="B39" s="711">
        <v>16.93</v>
      </c>
      <c r="C39" s="711">
        <v>23.47</v>
      </c>
      <c r="D39" s="711">
        <v>40.76</v>
      </c>
      <c r="E39" s="711">
        <v>44.32</v>
      </c>
      <c r="F39" s="711">
        <v>47.31</v>
      </c>
      <c r="G39" s="711">
        <v>48.72</v>
      </c>
      <c r="H39" s="711">
        <v>50.28</v>
      </c>
      <c r="I39" s="711">
        <v>51.04</v>
      </c>
      <c r="J39" s="711">
        <v>51.04</v>
      </c>
      <c r="K39" s="711">
        <v>55.88</v>
      </c>
      <c r="L39" s="708"/>
      <c r="M39" s="118">
        <v>33</v>
      </c>
      <c r="N39" s="711">
        <v>18.579999999999998</v>
      </c>
      <c r="O39" s="711">
        <v>25.12</v>
      </c>
      <c r="P39" s="711">
        <v>42.4</v>
      </c>
      <c r="Q39" s="711">
        <v>45.96</v>
      </c>
      <c r="R39" s="711">
        <v>48.96</v>
      </c>
      <c r="S39" s="711">
        <v>50.36</v>
      </c>
      <c r="T39" s="711">
        <v>51.93</v>
      </c>
      <c r="U39" s="711">
        <v>52.68</v>
      </c>
      <c r="V39" s="711">
        <v>52.68</v>
      </c>
      <c r="W39" s="711">
        <v>57.53</v>
      </c>
    </row>
    <row r="40" spans="1:23" x14ac:dyDescent="0.25">
      <c r="A40" s="118">
        <v>34</v>
      </c>
      <c r="B40" s="711">
        <v>17.309999999999999</v>
      </c>
      <c r="C40" s="711">
        <v>23.84</v>
      </c>
      <c r="D40" s="711">
        <v>41.7</v>
      </c>
      <c r="E40" s="711">
        <v>45.26</v>
      </c>
      <c r="F40" s="711">
        <v>48.32</v>
      </c>
      <c r="G40" s="711">
        <v>49.76</v>
      </c>
      <c r="H40" s="711">
        <v>51.34</v>
      </c>
      <c r="I40" s="711">
        <v>52.07</v>
      </c>
      <c r="J40" s="711">
        <v>52.07</v>
      </c>
      <c r="K40" s="711">
        <v>56.95</v>
      </c>
      <c r="L40" s="708"/>
      <c r="M40" s="118">
        <v>34</v>
      </c>
      <c r="N40" s="711">
        <v>18.95</v>
      </c>
      <c r="O40" s="711">
        <v>25.48</v>
      </c>
      <c r="P40" s="711">
        <v>43.35</v>
      </c>
      <c r="Q40" s="711">
        <v>46.91</v>
      </c>
      <c r="R40" s="711">
        <v>49.97</v>
      </c>
      <c r="S40" s="711">
        <v>51.41</v>
      </c>
      <c r="T40" s="711">
        <v>52.98</v>
      </c>
      <c r="U40" s="711">
        <v>53.72</v>
      </c>
      <c r="V40" s="711">
        <v>53.72</v>
      </c>
      <c r="W40" s="711">
        <v>58.59</v>
      </c>
    </row>
    <row r="41" spans="1:23" x14ac:dyDescent="0.25">
      <c r="A41" s="119">
        <v>35</v>
      </c>
      <c r="B41" s="712">
        <v>17.68</v>
      </c>
      <c r="C41" s="712">
        <v>24.28</v>
      </c>
      <c r="D41" s="712">
        <v>42.62</v>
      </c>
      <c r="E41" s="712">
        <v>46.21</v>
      </c>
      <c r="F41" s="712">
        <v>49.25</v>
      </c>
      <c r="G41" s="712">
        <v>50.82</v>
      </c>
      <c r="H41" s="712">
        <v>52.34</v>
      </c>
      <c r="I41" s="712">
        <v>53.14</v>
      </c>
      <c r="J41" s="712">
        <v>53.14</v>
      </c>
      <c r="K41" s="712">
        <v>58.08</v>
      </c>
      <c r="L41" s="708"/>
      <c r="M41" s="119">
        <v>35</v>
      </c>
      <c r="N41" s="712">
        <v>19.32</v>
      </c>
      <c r="O41" s="712">
        <v>25.92</v>
      </c>
      <c r="P41" s="712">
        <v>44.27</v>
      </c>
      <c r="Q41" s="712">
        <v>47.86</v>
      </c>
      <c r="R41" s="712">
        <v>50.89</v>
      </c>
      <c r="S41" s="712">
        <v>52.46</v>
      </c>
      <c r="T41" s="712">
        <v>53.99</v>
      </c>
      <c r="U41" s="712">
        <v>54.78</v>
      </c>
      <c r="V41" s="712">
        <v>54.78</v>
      </c>
      <c r="W41" s="712">
        <v>59.73</v>
      </c>
    </row>
    <row r="42" spans="1:23" x14ac:dyDescent="0.25">
      <c r="A42" s="117">
        <v>36</v>
      </c>
      <c r="B42" s="710">
        <v>18.27</v>
      </c>
      <c r="C42" s="710">
        <v>24.65</v>
      </c>
      <c r="D42" s="710">
        <v>43.54</v>
      </c>
      <c r="E42" s="710">
        <v>47.13</v>
      </c>
      <c r="F42" s="710">
        <v>50.21</v>
      </c>
      <c r="G42" s="710">
        <v>51.94</v>
      </c>
      <c r="H42" s="710">
        <v>53.36</v>
      </c>
      <c r="I42" s="710">
        <v>54.15</v>
      </c>
      <c r="J42" s="710">
        <v>54.15</v>
      </c>
      <c r="K42" s="710">
        <v>59.36</v>
      </c>
      <c r="L42" s="708"/>
      <c r="M42" s="117">
        <v>36</v>
      </c>
      <c r="N42" s="710">
        <v>19.91</v>
      </c>
      <c r="O42" s="710">
        <v>26.3</v>
      </c>
      <c r="P42" s="710">
        <v>45.19</v>
      </c>
      <c r="Q42" s="710">
        <v>48.78</v>
      </c>
      <c r="R42" s="710">
        <v>51.85</v>
      </c>
      <c r="S42" s="710">
        <v>53.58</v>
      </c>
      <c r="T42" s="710">
        <v>55.01</v>
      </c>
      <c r="U42" s="710">
        <v>55.8</v>
      </c>
      <c r="V42" s="710">
        <v>55.8</v>
      </c>
      <c r="W42" s="710">
        <v>61</v>
      </c>
    </row>
    <row r="43" spans="1:23" x14ac:dyDescent="0.25">
      <c r="A43" s="118">
        <v>37</v>
      </c>
      <c r="B43" s="711">
        <v>18.28</v>
      </c>
      <c r="C43" s="711">
        <v>25.36</v>
      </c>
      <c r="D43" s="711">
        <v>44.4</v>
      </c>
      <c r="E43" s="711">
        <v>48.1</v>
      </c>
      <c r="F43" s="711">
        <v>51.22</v>
      </c>
      <c r="G43" s="711">
        <v>53.09</v>
      </c>
      <c r="H43" s="711">
        <v>54.48</v>
      </c>
      <c r="I43" s="711">
        <v>55.3</v>
      </c>
      <c r="J43" s="711">
        <v>55.3</v>
      </c>
      <c r="K43" s="711">
        <v>60.32</v>
      </c>
      <c r="L43" s="708"/>
      <c r="M43" s="118">
        <v>37</v>
      </c>
      <c r="N43" s="711">
        <v>19.920000000000002</v>
      </c>
      <c r="O43" s="711">
        <v>27</v>
      </c>
      <c r="P43" s="711">
        <v>46.05</v>
      </c>
      <c r="Q43" s="711">
        <v>49.74</v>
      </c>
      <c r="R43" s="711">
        <v>52.87</v>
      </c>
      <c r="S43" s="711">
        <v>54.73</v>
      </c>
      <c r="T43" s="711">
        <v>56.13</v>
      </c>
      <c r="U43" s="711">
        <v>56.95</v>
      </c>
      <c r="V43" s="711">
        <v>56.95</v>
      </c>
      <c r="W43" s="711">
        <v>61.97</v>
      </c>
    </row>
    <row r="44" spans="1:23" x14ac:dyDescent="0.25">
      <c r="A44" s="118">
        <v>38</v>
      </c>
      <c r="B44" s="711">
        <v>18.57</v>
      </c>
      <c r="C44" s="711">
        <v>25.76</v>
      </c>
      <c r="D44" s="711">
        <v>45.18</v>
      </c>
      <c r="E44" s="711">
        <v>48.95</v>
      </c>
      <c r="F44" s="711">
        <v>52.2</v>
      </c>
      <c r="G44" s="711">
        <v>54.33</v>
      </c>
      <c r="H44" s="711">
        <v>55.51</v>
      </c>
      <c r="I44" s="711">
        <v>56.34</v>
      </c>
      <c r="J44" s="711">
        <v>56.34</v>
      </c>
      <c r="K44" s="711">
        <v>61.5</v>
      </c>
      <c r="L44" s="708"/>
      <c r="M44" s="118">
        <v>38</v>
      </c>
      <c r="N44" s="711">
        <v>20.21</v>
      </c>
      <c r="O44" s="711">
        <v>27.41</v>
      </c>
      <c r="P44" s="711">
        <v>46.82</v>
      </c>
      <c r="Q44" s="711">
        <v>50.59</v>
      </c>
      <c r="R44" s="711">
        <v>53.83</v>
      </c>
      <c r="S44" s="711">
        <v>55.97</v>
      </c>
      <c r="T44" s="711">
        <v>57.15</v>
      </c>
      <c r="U44" s="711">
        <v>57.98</v>
      </c>
      <c r="V44" s="711">
        <v>57.98</v>
      </c>
      <c r="W44" s="711">
        <v>63.15</v>
      </c>
    </row>
    <row r="45" spans="1:23" x14ac:dyDescent="0.25">
      <c r="A45" s="118">
        <v>39</v>
      </c>
      <c r="B45" s="711">
        <v>19.18</v>
      </c>
      <c r="C45" s="711">
        <v>26.21</v>
      </c>
      <c r="D45" s="711">
        <v>46.02</v>
      </c>
      <c r="E45" s="711">
        <v>49.86</v>
      </c>
      <c r="F45" s="711">
        <v>53.18</v>
      </c>
      <c r="G45" s="711">
        <v>55.44</v>
      </c>
      <c r="H45" s="711">
        <v>56.61</v>
      </c>
      <c r="I45" s="711">
        <v>57.44</v>
      </c>
      <c r="J45" s="711">
        <v>57.44</v>
      </c>
      <c r="K45" s="711">
        <v>61.52</v>
      </c>
      <c r="L45" s="708"/>
      <c r="M45" s="118">
        <v>39</v>
      </c>
      <c r="N45" s="711">
        <v>20.82</v>
      </c>
      <c r="O45" s="711">
        <v>27.85</v>
      </c>
      <c r="P45" s="711">
        <v>47.66</v>
      </c>
      <c r="Q45" s="711">
        <v>51.5</v>
      </c>
      <c r="R45" s="711">
        <v>54.82</v>
      </c>
      <c r="S45" s="711">
        <v>57.09</v>
      </c>
      <c r="T45" s="711">
        <v>58.26</v>
      </c>
      <c r="U45" s="711">
        <v>59.09</v>
      </c>
      <c r="V45" s="711">
        <v>59.09</v>
      </c>
      <c r="W45" s="711">
        <v>63.17</v>
      </c>
    </row>
    <row r="46" spans="1:23" x14ac:dyDescent="0.25">
      <c r="A46" s="119">
        <v>40</v>
      </c>
      <c r="B46" s="712">
        <v>19.190000000000001</v>
      </c>
      <c r="C46" s="712">
        <v>26.65</v>
      </c>
      <c r="D46" s="712">
        <v>46.86</v>
      </c>
      <c r="E46" s="712">
        <v>50.8</v>
      </c>
      <c r="F46" s="712">
        <v>54.12</v>
      </c>
      <c r="G46" s="712">
        <v>56.51</v>
      </c>
      <c r="H46" s="712">
        <v>57.76</v>
      </c>
      <c r="I46" s="712">
        <v>58.6</v>
      </c>
      <c r="J46" s="712">
        <v>58.6</v>
      </c>
      <c r="K46" s="712">
        <v>61.53</v>
      </c>
      <c r="L46" s="708"/>
      <c r="M46" s="119">
        <v>40</v>
      </c>
      <c r="N46" s="712">
        <v>20.83</v>
      </c>
      <c r="O46" s="712">
        <v>28.3</v>
      </c>
      <c r="P46" s="712">
        <v>48.51</v>
      </c>
      <c r="Q46" s="712">
        <v>52.44</v>
      </c>
      <c r="R46" s="712">
        <v>55.77</v>
      </c>
      <c r="S46" s="712">
        <v>58.16</v>
      </c>
      <c r="T46" s="712">
        <v>59.4</v>
      </c>
      <c r="U46" s="712">
        <v>60.25</v>
      </c>
      <c r="V46" s="712">
        <v>60.25</v>
      </c>
      <c r="W46" s="712">
        <v>63.18</v>
      </c>
    </row>
    <row r="47" spans="1:23" x14ac:dyDescent="0.25">
      <c r="A47" s="117">
        <v>41</v>
      </c>
      <c r="B47" s="710">
        <v>19.82</v>
      </c>
      <c r="C47" s="710">
        <v>27.2</v>
      </c>
      <c r="D47" s="710">
        <v>47.69</v>
      </c>
      <c r="E47" s="710">
        <v>51.76</v>
      </c>
      <c r="F47" s="710">
        <v>55.16</v>
      </c>
      <c r="G47" s="710">
        <v>57.43</v>
      </c>
      <c r="H47" s="710">
        <v>58.84</v>
      </c>
      <c r="I47" s="710">
        <v>59.73</v>
      </c>
      <c r="J47" s="710">
        <v>59.73</v>
      </c>
      <c r="K47" s="710">
        <v>65.37</v>
      </c>
      <c r="L47" s="708"/>
      <c r="M47" s="117">
        <v>41</v>
      </c>
      <c r="N47" s="710">
        <v>21.46</v>
      </c>
      <c r="O47" s="710">
        <v>28.85</v>
      </c>
      <c r="P47" s="710">
        <v>49.34</v>
      </c>
      <c r="Q47" s="710">
        <v>53.41</v>
      </c>
      <c r="R47" s="710">
        <v>56.8</v>
      </c>
      <c r="S47" s="710">
        <v>59.08</v>
      </c>
      <c r="T47" s="710">
        <v>60.49</v>
      </c>
      <c r="U47" s="710">
        <v>61.38</v>
      </c>
      <c r="V47" s="710">
        <v>61.38</v>
      </c>
      <c r="W47" s="710">
        <v>67.02</v>
      </c>
    </row>
    <row r="48" spans="1:23" x14ac:dyDescent="0.25">
      <c r="A48" s="118">
        <v>42</v>
      </c>
      <c r="B48" s="711">
        <v>20.11</v>
      </c>
      <c r="C48" s="711">
        <v>27.75</v>
      </c>
      <c r="D48" s="711">
        <v>48.63</v>
      </c>
      <c r="E48" s="711">
        <v>52.69</v>
      </c>
      <c r="F48" s="711">
        <v>56.28</v>
      </c>
      <c r="G48" s="711">
        <v>58.77</v>
      </c>
      <c r="H48" s="711">
        <v>60.05</v>
      </c>
      <c r="I48" s="711">
        <v>60.96</v>
      </c>
      <c r="J48" s="711">
        <v>60.96</v>
      </c>
      <c r="K48" s="711">
        <v>66.41</v>
      </c>
      <c r="L48" s="708"/>
      <c r="M48" s="118">
        <v>42</v>
      </c>
      <c r="N48" s="711">
        <v>21.76</v>
      </c>
      <c r="O48" s="711">
        <v>29.39</v>
      </c>
      <c r="P48" s="711">
        <v>50.28</v>
      </c>
      <c r="Q48" s="711">
        <v>54.34</v>
      </c>
      <c r="R48" s="711">
        <v>57.93</v>
      </c>
      <c r="S48" s="711">
        <v>60.41</v>
      </c>
      <c r="T48" s="711">
        <v>61.7</v>
      </c>
      <c r="U48" s="711">
        <v>62.61</v>
      </c>
      <c r="V48" s="711">
        <v>62.61</v>
      </c>
      <c r="W48" s="711">
        <v>68.05</v>
      </c>
    </row>
    <row r="49" spans="1:23" x14ac:dyDescent="0.25">
      <c r="A49" s="118">
        <v>43</v>
      </c>
      <c r="B49" s="711">
        <v>20.64</v>
      </c>
      <c r="C49" s="711">
        <v>28.27</v>
      </c>
      <c r="D49" s="711">
        <v>49.6</v>
      </c>
      <c r="E49" s="711">
        <v>53.62</v>
      </c>
      <c r="F49" s="711">
        <v>57.33</v>
      </c>
      <c r="G49" s="711">
        <v>59.72</v>
      </c>
      <c r="H49" s="711">
        <v>61.28</v>
      </c>
      <c r="I49" s="711">
        <v>62.18</v>
      </c>
      <c r="J49" s="711">
        <v>62.18</v>
      </c>
      <c r="K49" s="711">
        <v>67.48</v>
      </c>
      <c r="L49" s="708"/>
      <c r="M49" s="118">
        <v>43</v>
      </c>
      <c r="N49" s="711">
        <v>22.28</v>
      </c>
      <c r="O49" s="711">
        <v>29.91</v>
      </c>
      <c r="P49" s="711">
        <v>51.24</v>
      </c>
      <c r="Q49" s="711">
        <v>55.27</v>
      </c>
      <c r="R49" s="711">
        <v>58.97</v>
      </c>
      <c r="S49" s="711">
        <v>61.37</v>
      </c>
      <c r="T49" s="711">
        <v>62.93</v>
      </c>
      <c r="U49" s="711">
        <v>63.83</v>
      </c>
      <c r="V49" s="711">
        <v>63.83</v>
      </c>
      <c r="W49" s="711">
        <v>69.13</v>
      </c>
    </row>
    <row r="50" spans="1:23" x14ac:dyDescent="0.25">
      <c r="A50" s="118">
        <v>44</v>
      </c>
      <c r="B50" s="711">
        <v>21.1</v>
      </c>
      <c r="C50" s="711">
        <v>28.82</v>
      </c>
      <c r="D50" s="711">
        <v>50.43</v>
      </c>
      <c r="E50" s="711">
        <v>54.57</v>
      </c>
      <c r="F50" s="711">
        <v>58.33</v>
      </c>
      <c r="G50" s="711">
        <v>60.76</v>
      </c>
      <c r="H50" s="711">
        <v>62.59</v>
      </c>
      <c r="I50" s="711">
        <v>63.53</v>
      </c>
      <c r="J50" s="711">
        <v>63.53</v>
      </c>
      <c r="K50" s="711">
        <v>68.760000000000005</v>
      </c>
      <c r="L50" s="708"/>
      <c r="M50" s="118">
        <v>44</v>
      </c>
      <c r="N50" s="711">
        <v>22.75</v>
      </c>
      <c r="O50" s="711">
        <v>30.47</v>
      </c>
      <c r="P50" s="711">
        <v>52.07</v>
      </c>
      <c r="Q50" s="711">
        <v>56.21</v>
      </c>
      <c r="R50" s="711">
        <v>59.97</v>
      </c>
      <c r="S50" s="711">
        <v>62.41</v>
      </c>
      <c r="T50" s="711">
        <v>64.23</v>
      </c>
      <c r="U50" s="711">
        <v>65.17</v>
      </c>
      <c r="V50" s="711">
        <v>65.17</v>
      </c>
      <c r="W50" s="711">
        <v>70.400000000000006</v>
      </c>
    </row>
    <row r="51" spans="1:23" x14ac:dyDescent="0.25">
      <c r="A51" s="119">
        <v>45</v>
      </c>
      <c r="B51" s="712">
        <v>21.55</v>
      </c>
      <c r="C51" s="712">
        <v>29.43</v>
      </c>
      <c r="D51" s="712">
        <v>51.34</v>
      </c>
      <c r="E51" s="712">
        <v>55.5</v>
      </c>
      <c r="F51" s="712">
        <v>59.47</v>
      </c>
      <c r="G51" s="712">
        <v>61.82</v>
      </c>
      <c r="H51" s="712">
        <v>63.59</v>
      </c>
      <c r="I51" s="712">
        <v>64.53</v>
      </c>
      <c r="J51" s="712">
        <v>64.53</v>
      </c>
      <c r="K51" s="712">
        <v>70.05</v>
      </c>
      <c r="L51" s="708"/>
      <c r="M51" s="119">
        <v>45</v>
      </c>
      <c r="N51" s="712">
        <v>23.19</v>
      </c>
      <c r="O51" s="712">
        <v>31.07</v>
      </c>
      <c r="P51" s="712">
        <v>52.98</v>
      </c>
      <c r="Q51" s="712">
        <v>57.14</v>
      </c>
      <c r="R51" s="712">
        <v>61.12</v>
      </c>
      <c r="S51" s="712">
        <v>63.47</v>
      </c>
      <c r="T51" s="712">
        <v>65.239999999999995</v>
      </c>
      <c r="U51" s="712">
        <v>66.180000000000007</v>
      </c>
      <c r="V51" s="712">
        <v>66.180000000000007</v>
      </c>
      <c r="W51" s="712">
        <v>71.680000000000007</v>
      </c>
    </row>
    <row r="52" spans="1:23" x14ac:dyDescent="0.25">
      <c r="A52" s="117">
        <v>46</v>
      </c>
      <c r="B52" s="710">
        <v>21.96</v>
      </c>
      <c r="C52" s="710">
        <v>30.06</v>
      </c>
      <c r="D52" s="710">
        <v>52.24</v>
      </c>
      <c r="E52" s="710">
        <v>56.44</v>
      </c>
      <c r="F52" s="710">
        <v>60.6</v>
      </c>
      <c r="G52" s="710">
        <v>62.89</v>
      </c>
      <c r="H52" s="710">
        <v>64.709999999999994</v>
      </c>
      <c r="I52" s="710">
        <v>65.67</v>
      </c>
      <c r="J52" s="710">
        <v>65.67</v>
      </c>
      <c r="K52" s="710">
        <v>70.95</v>
      </c>
      <c r="L52" s="708"/>
      <c r="M52" s="117">
        <v>46</v>
      </c>
      <c r="N52" s="710">
        <v>23.61</v>
      </c>
      <c r="O52" s="710">
        <v>31.7</v>
      </c>
      <c r="P52" s="710">
        <v>53.88</v>
      </c>
      <c r="Q52" s="710">
        <v>58.08</v>
      </c>
      <c r="R52" s="710">
        <v>62.24</v>
      </c>
      <c r="S52" s="710">
        <v>64.53</v>
      </c>
      <c r="T52" s="710">
        <v>66.349999999999994</v>
      </c>
      <c r="U52" s="710">
        <v>67.319999999999993</v>
      </c>
      <c r="V52" s="710">
        <v>67.319999999999993</v>
      </c>
      <c r="W52" s="710">
        <v>72.59</v>
      </c>
    </row>
    <row r="53" spans="1:23" x14ac:dyDescent="0.25">
      <c r="A53" s="118">
        <v>47</v>
      </c>
      <c r="B53" s="711">
        <v>22.34</v>
      </c>
      <c r="C53" s="711">
        <v>30.7</v>
      </c>
      <c r="D53" s="711">
        <v>53.15</v>
      </c>
      <c r="E53" s="711">
        <v>57.3</v>
      </c>
      <c r="F53" s="711">
        <v>61.72</v>
      </c>
      <c r="G53" s="711">
        <v>63.79</v>
      </c>
      <c r="H53" s="711">
        <v>65.73</v>
      </c>
      <c r="I53" s="711">
        <v>66.73</v>
      </c>
      <c r="J53" s="711">
        <v>66.73</v>
      </c>
      <c r="K53" s="711">
        <v>70.97</v>
      </c>
      <c r="L53" s="708"/>
      <c r="M53" s="118">
        <v>47</v>
      </c>
      <c r="N53" s="711">
        <v>23.98</v>
      </c>
      <c r="O53" s="711">
        <v>32.340000000000003</v>
      </c>
      <c r="P53" s="711">
        <v>54.79</v>
      </c>
      <c r="Q53" s="711">
        <v>58.94</v>
      </c>
      <c r="R53" s="711">
        <v>63.36</v>
      </c>
      <c r="S53" s="711">
        <v>65.430000000000007</v>
      </c>
      <c r="T53" s="711">
        <v>67.38</v>
      </c>
      <c r="U53" s="711">
        <v>68.37</v>
      </c>
      <c r="V53" s="711">
        <v>68.37</v>
      </c>
      <c r="W53" s="711">
        <v>72.62</v>
      </c>
    </row>
    <row r="54" spans="1:23" x14ac:dyDescent="0.25">
      <c r="A54" s="118">
        <v>48</v>
      </c>
      <c r="B54" s="711">
        <v>22.48</v>
      </c>
      <c r="C54" s="711">
        <v>31.3</v>
      </c>
      <c r="D54" s="711">
        <v>53.9</v>
      </c>
      <c r="E54" s="711">
        <v>58.24</v>
      </c>
      <c r="F54" s="711">
        <v>62.83</v>
      </c>
      <c r="G54" s="711">
        <v>64.95</v>
      </c>
      <c r="H54" s="711">
        <v>66.95</v>
      </c>
      <c r="I54" s="711">
        <v>67.959999999999994</v>
      </c>
      <c r="J54" s="711">
        <v>67.959999999999994</v>
      </c>
      <c r="K54" s="711">
        <v>72.53</v>
      </c>
      <c r="L54" s="708"/>
      <c r="M54" s="118">
        <v>48</v>
      </c>
      <c r="N54" s="711">
        <v>24.13</v>
      </c>
      <c r="O54" s="711">
        <v>32.94</v>
      </c>
      <c r="P54" s="711">
        <v>55.55</v>
      </c>
      <c r="Q54" s="711">
        <v>59.89</v>
      </c>
      <c r="R54" s="711">
        <v>64.48</v>
      </c>
      <c r="S54" s="711">
        <v>66.59</v>
      </c>
      <c r="T54" s="711">
        <v>68.599999999999994</v>
      </c>
      <c r="U54" s="711">
        <v>69.599999999999994</v>
      </c>
      <c r="V54" s="711">
        <v>69.599999999999994</v>
      </c>
      <c r="W54" s="711">
        <v>74.180000000000007</v>
      </c>
    </row>
    <row r="55" spans="1:23" x14ac:dyDescent="0.25">
      <c r="A55" s="118">
        <v>49</v>
      </c>
      <c r="B55" s="711">
        <v>22.66</v>
      </c>
      <c r="C55" s="711">
        <v>32.020000000000003</v>
      </c>
      <c r="D55" s="711">
        <v>54.67</v>
      </c>
      <c r="E55" s="711">
        <v>58.41</v>
      </c>
      <c r="F55" s="711">
        <v>62.86</v>
      </c>
      <c r="G55" s="711">
        <v>65.98</v>
      </c>
      <c r="H55" s="711">
        <v>68.14</v>
      </c>
      <c r="I55" s="711">
        <v>69.16</v>
      </c>
      <c r="J55" s="711">
        <v>69.16</v>
      </c>
      <c r="K55" s="711">
        <v>72.55</v>
      </c>
      <c r="L55" s="708"/>
      <c r="M55" s="118">
        <v>49</v>
      </c>
      <c r="N55" s="711">
        <v>24.3</v>
      </c>
      <c r="O55" s="711">
        <v>33.67</v>
      </c>
      <c r="P55" s="711">
        <v>56.31</v>
      </c>
      <c r="Q55" s="711">
        <v>60.05</v>
      </c>
      <c r="R55" s="711">
        <v>64.5</v>
      </c>
      <c r="S55" s="711">
        <v>67.63</v>
      </c>
      <c r="T55" s="711">
        <v>69.790000000000006</v>
      </c>
      <c r="U55" s="711">
        <v>70.8</v>
      </c>
      <c r="V55" s="711">
        <v>70.8</v>
      </c>
      <c r="W55" s="711">
        <v>74.2</v>
      </c>
    </row>
    <row r="56" spans="1:23" x14ac:dyDescent="0.25">
      <c r="A56" s="119">
        <v>50</v>
      </c>
      <c r="B56" s="712">
        <v>22.67</v>
      </c>
      <c r="C56" s="712">
        <v>32.06</v>
      </c>
      <c r="D56" s="712">
        <v>54.69</v>
      </c>
      <c r="E56" s="712">
        <v>58.43</v>
      </c>
      <c r="F56" s="712">
        <v>62.87</v>
      </c>
      <c r="G56" s="712">
        <v>65.989999999999995</v>
      </c>
      <c r="H56" s="712">
        <v>68.17</v>
      </c>
      <c r="I56" s="712">
        <v>69.17</v>
      </c>
      <c r="J56" s="712">
        <v>69.17</v>
      </c>
      <c r="K56" s="712">
        <v>72.56</v>
      </c>
      <c r="L56" s="708"/>
      <c r="M56" s="119">
        <v>50</v>
      </c>
      <c r="N56" s="712">
        <v>24.31</v>
      </c>
      <c r="O56" s="712">
        <v>33.71</v>
      </c>
      <c r="P56" s="712">
        <v>56.34</v>
      </c>
      <c r="Q56" s="712">
        <v>60.07</v>
      </c>
      <c r="R56" s="712">
        <v>64.510000000000005</v>
      </c>
      <c r="S56" s="712">
        <v>67.64</v>
      </c>
      <c r="T56" s="712">
        <v>69.81</v>
      </c>
      <c r="U56" s="712">
        <v>70.81</v>
      </c>
      <c r="V56" s="712">
        <v>70.81</v>
      </c>
      <c r="W56" s="712">
        <v>74.209999999999994</v>
      </c>
    </row>
    <row r="57" spans="1:23" x14ac:dyDescent="0.25">
      <c r="A57" s="117">
        <v>51</v>
      </c>
      <c r="B57" s="710">
        <v>23.89</v>
      </c>
      <c r="C57" s="710">
        <v>33.36</v>
      </c>
      <c r="D57" s="710">
        <v>56.41</v>
      </c>
      <c r="E57" s="710">
        <v>61.04</v>
      </c>
      <c r="F57" s="710">
        <v>66.290000000000006</v>
      </c>
      <c r="G57" s="710">
        <v>68.27</v>
      </c>
      <c r="H57" s="710">
        <v>70.760000000000005</v>
      </c>
      <c r="I57" s="710">
        <v>71.8</v>
      </c>
      <c r="J57" s="710">
        <v>71.8</v>
      </c>
      <c r="K57" s="710">
        <v>74.989999999999995</v>
      </c>
      <c r="L57" s="708"/>
      <c r="M57" s="117">
        <v>51</v>
      </c>
      <c r="N57" s="710">
        <v>25.53</v>
      </c>
      <c r="O57" s="710">
        <v>35</v>
      </c>
      <c r="P57" s="710">
        <v>58.05</v>
      </c>
      <c r="Q57" s="710">
        <v>62.69</v>
      </c>
      <c r="R57" s="710">
        <v>67.94</v>
      </c>
      <c r="S57" s="710">
        <v>69.91</v>
      </c>
      <c r="T57" s="710">
        <v>72.41</v>
      </c>
      <c r="U57" s="710">
        <v>73.44</v>
      </c>
      <c r="V57" s="710">
        <v>73.44</v>
      </c>
      <c r="W57" s="710">
        <v>76.63</v>
      </c>
    </row>
    <row r="58" spans="1:23" x14ac:dyDescent="0.25">
      <c r="A58" s="118">
        <v>52</v>
      </c>
      <c r="B58" s="711">
        <v>24.25</v>
      </c>
      <c r="C58" s="711">
        <v>34.06</v>
      </c>
      <c r="D58" s="711">
        <v>57.29</v>
      </c>
      <c r="E58" s="711">
        <v>61.98</v>
      </c>
      <c r="F58" s="711">
        <v>67.41</v>
      </c>
      <c r="G58" s="711">
        <v>69.39</v>
      </c>
      <c r="H58" s="711">
        <v>72.150000000000006</v>
      </c>
      <c r="I58" s="711">
        <v>73.23</v>
      </c>
      <c r="J58" s="711">
        <v>73.23</v>
      </c>
      <c r="K58" s="711">
        <v>77.48</v>
      </c>
      <c r="L58" s="708"/>
      <c r="M58" s="118">
        <v>52</v>
      </c>
      <c r="N58" s="711">
        <v>25.9</v>
      </c>
      <c r="O58" s="711">
        <v>35.71</v>
      </c>
      <c r="P58" s="711">
        <v>58.93</v>
      </c>
      <c r="Q58" s="711">
        <v>63.62</v>
      </c>
      <c r="R58" s="711">
        <v>69.06</v>
      </c>
      <c r="S58" s="711">
        <v>71.03</v>
      </c>
      <c r="T58" s="711">
        <v>73.8</v>
      </c>
      <c r="U58" s="711">
        <v>74.87</v>
      </c>
      <c r="V58" s="711">
        <v>74.87</v>
      </c>
      <c r="W58" s="711">
        <v>79.13</v>
      </c>
    </row>
    <row r="59" spans="1:23" x14ac:dyDescent="0.25">
      <c r="A59" s="118">
        <v>53</v>
      </c>
      <c r="B59" s="711">
        <v>24.73</v>
      </c>
      <c r="C59" s="711">
        <v>34.619999999999997</v>
      </c>
      <c r="D59" s="711">
        <v>58.16</v>
      </c>
      <c r="E59" s="711">
        <v>63.01</v>
      </c>
      <c r="F59" s="711">
        <v>68.62</v>
      </c>
      <c r="G59" s="711">
        <v>70.52</v>
      </c>
      <c r="H59" s="711">
        <v>73.36</v>
      </c>
      <c r="I59" s="711">
        <v>74.47</v>
      </c>
      <c r="J59" s="711">
        <v>74.47</v>
      </c>
      <c r="K59" s="711">
        <v>77.5</v>
      </c>
      <c r="L59" s="708"/>
      <c r="M59" s="118">
        <v>53</v>
      </c>
      <c r="N59" s="711">
        <v>26.37</v>
      </c>
      <c r="O59" s="711">
        <v>36.270000000000003</v>
      </c>
      <c r="P59" s="711">
        <v>59.8</v>
      </c>
      <c r="Q59" s="711">
        <v>64.66</v>
      </c>
      <c r="R59" s="711">
        <v>70.27</v>
      </c>
      <c r="S59" s="711">
        <v>72.17</v>
      </c>
      <c r="T59" s="711">
        <v>75.010000000000005</v>
      </c>
      <c r="U59" s="711">
        <v>76.11</v>
      </c>
      <c r="V59" s="711">
        <v>76.11</v>
      </c>
      <c r="W59" s="711">
        <v>79.150000000000006</v>
      </c>
    </row>
    <row r="60" spans="1:23" x14ac:dyDescent="0.25">
      <c r="A60" s="118">
        <v>54</v>
      </c>
      <c r="B60" s="711">
        <v>25.13</v>
      </c>
      <c r="C60" s="711">
        <v>35.31</v>
      </c>
      <c r="D60" s="711">
        <v>59.12</v>
      </c>
      <c r="E60" s="711">
        <v>63.94</v>
      </c>
      <c r="F60" s="711">
        <v>69.66</v>
      </c>
      <c r="G60" s="711">
        <v>71.89</v>
      </c>
      <c r="H60" s="711">
        <v>74.75</v>
      </c>
      <c r="I60" s="711">
        <v>75.86</v>
      </c>
      <c r="J60" s="711">
        <v>75.86</v>
      </c>
      <c r="K60" s="711">
        <v>79.62</v>
      </c>
      <c r="L60" s="708"/>
      <c r="M60" s="118">
        <v>54</v>
      </c>
      <c r="N60" s="711">
        <v>26.78</v>
      </c>
      <c r="O60" s="711">
        <v>36.96</v>
      </c>
      <c r="P60" s="711">
        <v>60.76</v>
      </c>
      <c r="Q60" s="711">
        <v>65.59</v>
      </c>
      <c r="R60" s="711">
        <v>71.3</v>
      </c>
      <c r="S60" s="711">
        <v>73.540000000000006</v>
      </c>
      <c r="T60" s="711">
        <v>76.39</v>
      </c>
      <c r="U60" s="711">
        <v>77.5</v>
      </c>
      <c r="V60" s="711">
        <v>77.5</v>
      </c>
      <c r="W60" s="711">
        <v>81.27</v>
      </c>
    </row>
    <row r="61" spans="1:23" x14ac:dyDescent="0.25">
      <c r="A61" s="119">
        <v>55</v>
      </c>
      <c r="B61" s="712">
        <v>25.5</v>
      </c>
      <c r="C61" s="712">
        <v>35.96</v>
      </c>
      <c r="D61" s="712">
        <v>60.16</v>
      </c>
      <c r="E61" s="712">
        <v>64.81</v>
      </c>
      <c r="F61" s="712">
        <v>70.709999999999994</v>
      </c>
      <c r="G61" s="712">
        <v>73.08</v>
      </c>
      <c r="H61" s="712">
        <v>75.86</v>
      </c>
      <c r="I61" s="712">
        <v>77</v>
      </c>
      <c r="J61" s="712">
        <v>77</v>
      </c>
      <c r="K61" s="712">
        <v>82.2</v>
      </c>
      <c r="L61" s="708"/>
      <c r="M61" s="119">
        <v>55</v>
      </c>
      <c r="N61" s="712">
        <v>27.15</v>
      </c>
      <c r="O61" s="712">
        <v>37.6</v>
      </c>
      <c r="P61" s="712">
        <v>61.81</v>
      </c>
      <c r="Q61" s="712">
        <v>66.459999999999994</v>
      </c>
      <c r="R61" s="712">
        <v>72.36</v>
      </c>
      <c r="S61" s="712">
        <v>74.73</v>
      </c>
      <c r="T61" s="712">
        <v>77.5</v>
      </c>
      <c r="U61" s="712">
        <v>78.650000000000006</v>
      </c>
      <c r="V61" s="712">
        <v>78.650000000000006</v>
      </c>
      <c r="W61" s="712">
        <v>83.85</v>
      </c>
    </row>
    <row r="62" spans="1:23" x14ac:dyDescent="0.25">
      <c r="A62" s="117">
        <v>56</v>
      </c>
      <c r="B62" s="710">
        <v>25.98</v>
      </c>
      <c r="C62" s="710">
        <v>36.65</v>
      </c>
      <c r="D62" s="710">
        <v>61.26</v>
      </c>
      <c r="E62" s="710">
        <v>65.569999999999993</v>
      </c>
      <c r="F62" s="710">
        <v>71.819999999999993</v>
      </c>
      <c r="G62" s="710">
        <v>74.44</v>
      </c>
      <c r="H62" s="710">
        <v>77.08</v>
      </c>
      <c r="I62" s="710">
        <v>78.239999999999995</v>
      </c>
      <c r="J62" s="710">
        <v>78.239999999999995</v>
      </c>
      <c r="K62" s="710">
        <v>82.22</v>
      </c>
      <c r="L62" s="708"/>
      <c r="M62" s="117">
        <v>56</v>
      </c>
      <c r="N62" s="710">
        <v>27.61</v>
      </c>
      <c r="O62" s="710">
        <v>38.299999999999997</v>
      </c>
      <c r="P62" s="710">
        <v>62.91</v>
      </c>
      <c r="Q62" s="710">
        <v>67.2</v>
      </c>
      <c r="R62" s="710">
        <v>73.459999999999994</v>
      </c>
      <c r="S62" s="710">
        <v>76.08</v>
      </c>
      <c r="T62" s="710">
        <v>78.72</v>
      </c>
      <c r="U62" s="710">
        <v>79.88</v>
      </c>
      <c r="V62" s="710">
        <v>79.88</v>
      </c>
      <c r="W62" s="710">
        <v>83.87</v>
      </c>
    </row>
    <row r="63" spans="1:23" x14ac:dyDescent="0.25">
      <c r="A63" s="118">
        <v>57</v>
      </c>
      <c r="B63" s="711">
        <v>26.46</v>
      </c>
      <c r="C63" s="711">
        <v>37.28</v>
      </c>
      <c r="D63" s="711">
        <v>62.37</v>
      </c>
      <c r="E63" s="711">
        <v>66.739999999999995</v>
      </c>
      <c r="F63" s="711">
        <v>72.849999999999994</v>
      </c>
      <c r="G63" s="711">
        <v>75.66</v>
      </c>
      <c r="H63" s="711">
        <v>78.400000000000006</v>
      </c>
      <c r="I63" s="711">
        <v>79.55</v>
      </c>
      <c r="J63" s="711">
        <v>79.55</v>
      </c>
      <c r="K63" s="711">
        <v>84.61</v>
      </c>
      <c r="L63" s="708"/>
      <c r="M63" s="118">
        <v>57</v>
      </c>
      <c r="N63" s="711">
        <v>28.11</v>
      </c>
      <c r="O63" s="711">
        <v>38.93</v>
      </c>
      <c r="P63" s="711">
        <v>64.010000000000005</v>
      </c>
      <c r="Q63" s="711">
        <v>68.38</v>
      </c>
      <c r="R63" s="711">
        <v>74.5</v>
      </c>
      <c r="S63" s="711">
        <v>77.3</v>
      </c>
      <c r="T63" s="711">
        <v>80.040000000000006</v>
      </c>
      <c r="U63" s="711">
        <v>81.2</v>
      </c>
      <c r="V63" s="711">
        <v>81.2</v>
      </c>
      <c r="W63" s="711">
        <v>86.26</v>
      </c>
    </row>
    <row r="64" spans="1:23" x14ac:dyDescent="0.25">
      <c r="A64" s="118">
        <v>58</v>
      </c>
      <c r="B64" s="711">
        <v>27.04</v>
      </c>
      <c r="C64" s="711">
        <v>37.9</v>
      </c>
      <c r="D64" s="711">
        <v>63.5</v>
      </c>
      <c r="E64" s="711">
        <v>67.650000000000006</v>
      </c>
      <c r="F64" s="711">
        <v>73.97</v>
      </c>
      <c r="G64" s="711">
        <v>77</v>
      </c>
      <c r="H64" s="711">
        <v>79.790000000000006</v>
      </c>
      <c r="I64" s="711">
        <v>80.97</v>
      </c>
      <c r="J64" s="711">
        <v>80.97</v>
      </c>
      <c r="K64" s="711">
        <v>84.63</v>
      </c>
      <c r="L64" s="708"/>
      <c r="M64" s="118">
        <v>58</v>
      </c>
      <c r="N64" s="711">
        <v>28.69</v>
      </c>
      <c r="O64" s="711">
        <v>39.549999999999997</v>
      </c>
      <c r="P64" s="711">
        <v>65.14</v>
      </c>
      <c r="Q64" s="711">
        <v>69.290000000000006</v>
      </c>
      <c r="R64" s="711">
        <v>75.62</v>
      </c>
      <c r="S64" s="711">
        <v>78.650000000000006</v>
      </c>
      <c r="T64" s="711">
        <v>81.430000000000007</v>
      </c>
      <c r="U64" s="711">
        <v>82.61</v>
      </c>
      <c r="V64" s="711">
        <v>82.61</v>
      </c>
      <c r="W64" s="711">
        <v>86.28</v>
      </c>
    </row>
    <row r="65" spans="1:23" x14ac:dyDescent="0.25">
      <c r="A65" s="118">
        <v>59</v>
      </c>
      <c r="B65" s="711">
        <v>27.43</v>
      </c>
      <c r="C65" s="711">
        <v>38.53</v>
      </c>
      <c r="D65" s="711">
        <v>64.599999999999994</v>
      </c>
      <c r="E65" s="711">
        <v>68.48</v>
      </c>
      <c r="F65" s="711">
        <v>75.09</v>
      </c>
      <c r="G65" s="711">
        <v>78.209999999999994</v>
      </c>
      <c r="H65" s="711">
        <v>81.2</v>
      </c>
      <c r="I65" s="711">
        <v>82.4</v>
      </c>
      <c r="J65" s="711">
        <v>82.4</v>
      </c>
      <c r="K65" s="711">
        <v>85.89</v>
      </c>
      <c r="L65" s="708"/>
      <c r="M65" s="118">
        <v>59</v>
      </c>
      <c r="N65" s="711">
        <v>29.07</v>
      </c>
      <c r="O65" s="711">
        <v>40.18</v>
      </c>
      <c r="P65" s="711">
        <v>66.25</v>
      </c>
      <c r="Q65" s="711">
        <v>70.12</v>
      </c>
      <c r="R65" s="711">
        <v>76.73</v>
      </c>
      <c r="S65" s="711">
        <v>79.86</v>
      </c>
      <c r="T65" s="711">
        <v>82.83</v>
      </c>
      <c r="U65" s="711">
        <v>84.04</v>
      </c>
      <c r="V65" s="711">
        <v>84.04</v>
      </c>
      <c r="W65" s="711">
        <v>87.54</v>
      </c>
    </row>
    <row r="66" spans="1:23" x14ac:dyDescent="0.25">
      <c r="A66" s="119">
        <v>60</v>
      </c>
      <c r="B66" s="712">
        <v>27.72</v>
      </c>
      <c r="C66" s="712">
        <v>38.799999999999997</v>
      </c>
      <c r="D66" s="712">
        <v>65.66</v>
      </c>
      <c r="E66" s="712">
        <v>69.650000000000006</v>
      </c>
      <c r="F66" s="712">
        <v>76.3</v>
      </c>
      <c r="G66" s="712">
        <v>79.55</v>
      </c>
      <c r="H66" s="712">
        <v>82.17</v>
      </c>
      <c r="I66" s="712">
        <v>83.38</v>
      </c>
      <c r="J66" s="712">
        <v>83.38</v>
      </c>
      <c r="K66" s="712">
        <v>86.99</v>
      </c>
      <c r="L66" s="708"/>
      <c r="M66" s="119">
        <v>60</v>
      </c>
      <c r="N66" s="712">
        <v>29.36</v>
      </c>
      <c r="O66" s="712">
        <v>40.44</v>
      </c>
      <c r="P66" s="712">
        <v>67.31</v>
      </c>
      <c r="Q66" s="712">
        <v>71.290000000000006</v>
      </c>
      <c r="R66" s="712">
        <v>77.95</v>
      </c>
      <c r="S66" s="712">
        <v>81.2</v>
      </c>
      <c r="T66" s="712">
        <v>83.81</v>
      </c>
      <c r="U66" s="712">
        <v>85.03</v>
      </c>
      <c r="V66" s="712">
        <v>85.03</v>
      </c>
      <c r="W66" s="712">
        <v>88.64</v>
      </c>
    </row>
    <row r="67" spans="1:23" x14ac:dyDescent="0.25">
      <c r="A67" s="117">
        <v>61</v>
      </c>
      <c r="B67" s="710">
        <v>28.46</v>
      </c>
      <c r="C67" s="710">
        <v>39.869999999999997</v>
      </c>
      <c r="D67" s="710">
        <v>66.78</v>
      </c>
      <c r="E67" s="710">
        <v>70.52</v>
      </c>
      <c r="F67" s="710">
        <v>77.510000000000005</v>
      </c>
      <c r="G67" s="710">
        <v>80.77</v>
      </c>
      <c r="H67" s="710">
        <v>82.19</v>
      </c>
      <c r="I67" s="710">
        <v>85.22</v>
      </c>
      <c r="J67" s="710">
        <v>85.22</v>
      </c>
      <c r="K67" s="710">
        <v>90.39</v>
      </c>
      <c r="L67" s="708"/>
      <c r="M67" s="117">
        <v>61</v>
      </c>
      <c r="N67" s="710">
        <v>30.11</v>
      </c>
      <c r="O67" s="710">
        <v>41.51</v>
      </c>
      <c r="P67" s="710">
        <v>68.42</v>
      </c>
      <c r="Q67" s="710">
        <v>72.17</v>
      </c>
      <c r="R67" s="710">
        <v>79.16</v>
      </c>
      <c r="S67" s="710">
        <v>82.42</v>
      </c>
      <c r="T67" s="710">
        <v>83.84</v>
      </c>
      <c r="U67" s="710">
        <v>86.87</v>
      </c>
      <c r="V67" s="710">
        <v>86.87</v>
      </c>
      <c r="W67" s="710">
        <v>92.03</v>
      </c>
    </row>
    <row r="68" spans="1:23" x14ac:dyDescent="0.25">
      <c r="A68" s="118">
        <v>62</v>
      </c>
      <c r="B68" s="711">
        <v>29.15</v>
      </c>
      <c r="C68" s="711">
        <v>40.590000000000003</v>
      </c>
      <c r="D68" s="711">
        <v>67.8</v>
      </c>
      <c r="E68" s="711">
        <v>71.87</v>
      </c>
      <c r="F68" s="711">
        <v>78.72</v>
      </c>
      <c r="G68" s="711">
        <v>82.1</v>
      </c>
      <c r="H68" s="711">
        <v>85.26</v>
      </c>
      <c r="I68" s="711">
        <v>86.53</v>
      </c>
      <c r="J68" s="711">
        <v>86.53</v>
      </c>
      <c r="K68" s="711">
        <v>91.45</v>
      </c>
      <c r="L68" s="708"/>
      <c r="M68" s="118">
        <v>62</v>
      </c>
      <c r="N68" s="711">
        <v>30.79</v>
      </c>
      <c r="O68" s="711">
        <v>42.24</v>
      </c>
      <c r="P68" s="711">
        <v>69.44</v>
      </c>
      <c r="Q68" s="711">
        <v>73.52</v>
      </c>
      <c r="R68" s="711">
        <v>80.37</v>
      </c>
      <c r="S68" s="711">
        <v>83.74</v>
      </c>
      <c r="T68" s="711">
        <v>86.91</v>
      </c>
      <c r="U68" s="711">
        <v>88.17</v>
      </c>
      <c r="V68" s="711">
        <v>88.17</v>
      </c>
      <c r="W68" s="711">
        <v>93.1</v>
      </c>
    </row>
    <row r="69" spans="1:23" x14ac:dyDescent="0.25">
      <c r="A69" s="118">
        <v>63</v>
      </c>
      <c r="B69" s="711">
        <v>29.63</v>
      </c>
      <c r="C69" s="711">
        <v>41.38</v>
      </c>
      <c r="D69" s="711">
        <v>68.95</v>
      </c>
      <c r="E69" s="711">
        <v>72.91</v>
      </c>
      <c r="F69" s="711">
        <v>80.02</v>
      </c>
      <c r="G69" s="711">
        <v>83.52</v>
      </c>
      <c r="H69" s="711">
        <v>86.67</v>
      </c>
      <c r="I69" s="711">
        <v>87.96</v>
      </c>
      <c r="J69" s="711">
        <v>87.96</v>
      </c>
      <c r="K69" s="711">
        <v>92.58</v>
      </c>
      <c r="L69" s="708"/>
      <c r="M69" s="118">
        <v>63</v>
      </c>
      <c r="N69" s="711">
        <v>31.28</v>
      </c>
      <c r="O69" s="711">
        <v>43.02</v>
      </c>
      <c r="P69" s="711">
        <v>70.599999999999994</v>
      </c>
      <c r="Q69" s="711">
        <v>74.55</v>
      </c>
      <c r="R69" s="711">
        <v>81.66</v>
      </c>
      <c r="S69" s="711">
        <v>85.17</v>
      </c>
      <c r="T69" s="711">
        <v>88.32</v>
      </c>
      <c r="U69" s="711">
        <v>89.61</v>
      </c>
      <c r="V69" s="711">
        <v>89.61</v>
      </c>
      <c r="W69" s="711">
        <v>94.23</v>
      </c>
    </row>
    <row r="70" spans="1:23" x14ac:dyDescent="0.25">
      <c r="A70" s="118">
        <v>64</v>
      </c>
      <c r="B70" s="711">
        <v>30.19</v>
      </c>
      <c r="C70" s="711">
        <v>42.2</v>
      </c>
      <c r="D70" s="711">
        <v>70.069999999999993</v>
      </c>
      <c r="E70" s="711">
        <v>74.13</v>
      </c>
      <c r="F70" s="711">
        <v>81.349999999999994</v>
      </c>
      <c r="G70" s="711">
        <v>84.96</v>
      </c>
      <c r="H70" s="711">
        <v>88.07</v>
      </c>
      <c r="I70" s="711">
        <v>89.36</v>
      </c>
      <c r="J70" s="711">
        <v>89.36</v>
      </c>
      <c r="K70" s="711">
        <v>94.68</v>
      </c>
      <c r="L70" s="708"/>
      <c r="M70" s="118">
        <v>64</v>
      </c>
      <c r="N70" s="711">
        <v>31.84</v>
      </c>
      <c r="O70" s="711">
        <v>43.84</v>
      </c>
      <c r="P70" s="711">
        <v>71.72</v>
      </c>
      <c r="Q70" s="711">
        <v>75.77</v>
      </c>
      <c r="R70" s="711">
        <v>83</v>
      </c>
      <c r="S70" s="711">
        <v>86.61</v>
      </c>
      <c r="T70" s="711">
        <v>89.71</v>
      </c>
      <c r="U70" s="711">
        <v>91.01</v>
      </c>
      <c r="V70" s="711">
        <v>91.01</v>
      </c>
      <c r="W70" s="711">
        <v>96.33</v>
      </c>
    </row>
    <row r="71" spans="1:23" x14ac:dyDescent="0.25">
      <c r="A71" s="119">
        <v>65</v>
      </c>
      <c r="B71" s="712">
        <v>30.38</v>
      </c>
      <c r="C71" s="712">
        <v>43</v>
      </c>
      <c r="D71" s="712">
        <v>71.09</v>
      </c>
      <c r="E71" s="712">
        <v>75.33</v>
      </c>
      <c r="F71" s="712">
        <v>82.64</v>
      </c>
      <c r="G71" s="712">
        <v>86.47</v>
      </c>
      <c r="H71" s="712">
        <v>89.26</v>
      </c>
      <c r="I71" s="712">
        <v>89.38</v>
      </c>
      <c r="J71" s="712">
        <v>89.38</v>
      </c>
      <c r="K71" s="712">
        <v>94.7</v>
      </c>
      <c r="L71" s="708"/>
      <c r="M71" s="119">
        <v>65</v>
      </c>
      <c r="N71" s="712">
        <v>32.020000000000003</v>
      </c>
      <c r="O71" s="712">
        <v>44.65</v>
      </c>
      <c r="P71" s="712">
        <v>72.739999999999995</v>
      </c>
      <c r="Q71" s="712">
        <v>76.97</v>
      </c>
      <c r="R71" s="712">
        <v>84.29</v>
      </c>
      <c r="S71" s="712">
        <v>88.12</v>
      </c>
      <c r="T71" s="712">
        <v>90.9</v>
      </c>
      <c r="U71" s="712">
        <v>91.03</v>
      </c>
      <c r="V71" s="712">
        <v>91.03</v>
      </c>
      <c r="W71" s="712">
        <v>96.35</v>
      </c>
    </row>
    <row r="72" spans="1:23" x14ac:dyDescent="0.25">
      <c r="A72" s="117">
        <v>66</v>
      </c>
      <c r="B72" s="710">
        <v>31.27</v>
      </c>
      <c r="C72" s="710">
        <v>43.78</v>
      </c>
      <c r="D72" s="710">
        <v>72.23</v>
      </c>
      <c r="E72" s="710">
        <v>76.55</v>
      </c>
      <c r="F72" s="710">
        <v>83.94</v>
      </c>
      <c r="G72" s="710">
        <v>87.89</v>
      </c>
      <c r="H72" s="710">
        <v>90.86</v>
      </c>
      <c r="I72" s="710">
        <v>92.21</v>
      </c>
      <c r="J72" s="710">
        <v>92.21</v>
      </c>
      <c r="K72" s="710">
        <v>96.51</v>
      </c>
      <c r="L72" s="708"/>
      <c r="M72" s="117">
        <v>66</v>
      </c>
      <c r="N72" s="710">
        <v>32.909999999999997</v>
      </c>
      <c r="O72" s="710">
        <v>45.43</v>
      </c>
      <c r="P72" s="710">
        <v>73.88</v>
      </c>
      <c r="Q72" s="710">
        <v>78.19</v>
      </c>
      <c r="R72" s="710">
        <v>85.58</v>
      </c>
      <c r="S72" s="710">
        <v>89.53</v>
      </c>
      <c r="T72" s="710">
        <v>92.51</v>
      </c>
      <c r="U72" s="710">
        <v>93.85</v>
      </c>
      <c r="V72" s="710">
        <v>93.85</v>
      </c>
      <c r="W72" s="710">
        <v>98.16</v>
      </c>
    </row>
    <row r="73" spans="1:23" x14ac:dyDescent="0.25">
      <c r="A73" s="118">
        <v>67</v>
      </c>
      <c r="B73" s="711">
        <v>31.41</v>
      </c>
      <c r="C73" s="711">
        <v>44.62</v>
      </c>
      <c r="D73" s="711">
        <v>73.27</v>
      </c>
      <c r="E73" s="711">
        <v>77.88</v>
      </c>
      <c r="F73" s="711">
        <v>85.37</v>
      </c>
      <c r="G73" s="711">
        <v>89.4</v>
      </c>
      <c r="H73" s="711">
        <v>92.44</v>
      </c>
      <c r="I73" s="711">
        <v>93.81</v>
      </c>
      <c r="J73" s="711">
        <v>93.81</v>
      </c>
      <c r="K73" s="711">
        <v>98.12</v>
      </c>
      <c r="L73" s="708"/>
      <c r="M73" s="118">
        <v>67</v>
      </c>
      <c r="N73" s="711">
        <v>33.06</v>
      </c>
      <c r="O73" s="711">
        <v>46.26</v>
      </c>
      <c r="P73" s="711">
        <v>74.91</v>
      </c>
      <c r="Q73" s="711">
        <v>79.53</v>
      </c>
      <c r="R73" s="711">
        <v>87.01</v>
      </c>
      <c r="S73" s="711">
        <v>91.05</v>
      </c>
      <c r="T73" s="711">
        <v>94.08</v>
      </c>
      <c r="U73" s="711">
        <v>95.46</v>
      </c>
      <c r="V73" s="711">
        <v>95.46</v>
      </c>
      <c r="W73" s="711">
        <v>99.76</v>
      </c>
    </row>
    <row r="74" spans="1:23" x14ac:dyDescent="0.25">
      <c r="A74" s="118">
        <v>68</v>
      </c>
      <c r="B74" s="711">
        <v>32.4</v>
      </c>
      <c r="C74" s="711">
        <v>45.4</v>
      </c>
      <c r="D74" s="711">
        <v>74.400000000000006</v>
      </c>
      <c r="E74" s="711">
        <v>79.180000000000007</v>
      </c>
      <c r="F74" s="711">
        <v>86.67</v>
      </c>
      <c r="G74" s="711">
        <v>89.42</v>
      </c>
      <c r="H74" s="711">
        <v>93.93</v>
      </c>
      <c r="I74" s="711">
        <v>95.31</v>
      </c>
      <c r="J74" s="711">
        <v>95.31</v>
      </c>
      <c r="K74" s="711">
        <v>100.18</v>
      </c>
      <c r="L74" s="708"/>
      <c r="M74" s="118">
        <v>68</v>
      </c>
      <c r="N74" s="711">
        <v>34.04</v>
      </c>
      <c r="O74" s="711">
        <v>47.04</v>
      </c>
      <c r="P74" s="711">
        <v>76.040000000000006</v>
      </c>
      <c r="Q74" s="711">
        <v>80.819999999999993</v>
      </c>
      <c r="R74" s="711">
        <v>88.32</v>
      </c>
      <c r="S74" s="711">
        <v>91.07</v>
      </c>
      <c r="T74" s="711">
        <v>95.57</v>
      </c>
      <c r="U74" s="711">
        <v>96.96</v>
      </c>
      <c r="V74" s="711">
        <v>96.96</v>
      </c>
      <c r="W74" s="711">
        <v>101.81</v>
      </c>
    </row>
    <row r="75" spans="1:23" x14ac:dyDescent="0.25">
      <c r="A75" s="118">
        <v>69</v>
      </c>
      <c r="B75" s="711">
        <v>32.880000000000003</v>
      </c>
      <c r="C75" s="711">
        <v>46.21</v>
      </c>
      <c r="D75" s="711">
        <v>75.5</v>
      </c>
      <c r="E75" s="711">
        <v>80.489999999999995</v>
      </c>
      <c r="F75" s="711">
        <v>86.69</v>
      </c>
      <c r="G75" s="711">
        <v>89.87</v>
      </c>
      <c r="H75" s="711">
        <v>95.51</v>
      </c>
      <c r="I75" s="711">
        <v>96.93</v>
      </c>
      <c r="J75" s="711">
        <v>96.93</v>
      </c>
      <c r="K75" s="711">
        <v>101.8</v>
      </c>
      <c r="L75" s="708"/>
      <c r="M75" s="118">
        <v>69</v>
      </c>
      <c r="N75" s="711">
        <v>34.53</v>
      </c>
      <c r="O75" s="711">
        <v>47.86</v>
      </c>
      <c r="P75" s="711">
        <v>77.150000000000006</v>
      </c>
      <c r="Q75" s="711">
        <v>82.14</v>
      </c>
      <c r="R75" s="711">
        <v>88.34</v>
      </c>
      <c r="S75" s="711">
        <v>91.51</v>
      </c>
      <c r="T75" s="711">
        <v>97.16</v>
      </c>
      <c r="U75" s="711">
        <v>98.57</v>
      </c>
      <c r="V75" s="711">
        <v>98.57</v>
      </c>
      <c r="W75" s="711">
        <v>103.45</v>
      </c>
    </row>
    <row r="76" spans="1:23" x14ac:dyDescent="0.25">
      <c r="A76" s="119">
        <v>70</v>
      </c>
      <c r="B76" s="712">
        <v>32.89</v>
      </c>
      <c r="C76" s="712">
        <v>46.56</v>
      </c>
      <c r="D76" s="712">
        <v>75.510000000000005</v>
      </c>
      <c r="E76" s="712">
        <v>81.72</v>
      </c>
      <c r="F76" s="712">
        <v>88</v>
      </c>
      <c r="G76" s="712">
        <v>90.99</v>
      </c>
      <c r="H76" s="712">
        <v>96.81</v>
      </c>
      <c r="I76" s="712">
        <v>98.24</v>
      </c>
      <c r="J76" s="712">
        <v>98.24</v>
      </c>
      <c r="K76" s="712">
        <v>103.28</v>
      </c>
      <c r="L76" s="708"/>
      <c r="M76" s="119">
        <v>70</v>
      </c>
      <c r="N76" s="712">
        <v>34.54</v>
      </c>
      <c r="O76" s="712">
        <v>48.21</v>
      </c>
      <c r="P76" s="712">
        <v>77.16</v>
      </c>
      <c r="Q76" s="712">
        <v>83.37</v>
      </c>
      <c r="R76" s="712">
        <v>89.64</v>
      </c>
      <c r="S76" s="712">
        <v>92.63</v>
      </c>
      <c r="T76" s="712">
        <v>98.45</v>
      </c>
      <c r="U76" s="712">
        <v>99.89</v>
      </c>
      <c r="V76" s="712">
        <v>99.89</v>
      </c>
      <c r="W76" s="712">
        <v>104.93</v>
      </c>
    </row>
    <row r="77" spans="1:23" x14ac:dyDescent="0.25">
      <c r="A77" s="117">
        <v>71</v>
      </c>
      <c r="B77" s="710">
        <v>34.020000000000003</v>
      </c>
      <c r="C77" s="710">
        <v>47.88</v>
      </c>
      <c r="D77" s="710">
        <v>77.69</v>
      </c>
      <c r="E77" s="710">
        <v>83.04</v>
      </c>
      <c r="F77" s="710">
        <v>88.4</v>
      </c>
      <c r="G77" s="710">
        <v>92.24</v>
      </c>
      <c r="H77" s="710">
        <v>98.56</v>
      </c>
      <c r="I77" s="710">
        <v>100.02</v>
      </c>
      <c r="J77" s="710">
        <v>100.02</v>
      </c>
      <c r="K77" s="710">
        <v>104.81</v>
      </c>
      <c r="L77" s="708"/>
      <c r="M77" s="117">
        <v>71</v>
      </c>
      <c r="N77" s="710">
        <v>35.67</v>
      </c>
      <c r="O77" s="710">
        <v>49.52</v>
      </c>
      <c r="P77" s="710">
        <v>79.33</v>
      </c>
      <c r="Q77" s="710">
        <v>84.68</v>
      </c>
      <c r="R77" s="710">
        <v>90.05</v>
      </c>
      <c r="S77" s="710">
        <v>93.88</v>
      </c>
      <c r="T77" s="710">
        <v>100.21</v>
      </c>
      <c r="U77" s="710">
        <v>101.67</v>
      </c>
      <c r="V77" s="710">
        <v>101.67</v>
      </c>
      <c r="W77" s="710">
        <v>106.46</v>
      </c>
    </row>
    <row r="78" spans="1:23" x14ac:dyDescent="0.25">
      <c r="A78" s="118">
        <v>72</v>
      </c>
      <c r="B78" s="711">
        <v>34.32</v>
      </c>
      <c r="C78" s="711">
        <v>48.27</v>
      </c>
      <c r="D78" s="711">
        <v>77.7</v>
      </c>
      <c r="E78" s="711">
        <v>84.36</v>
      </c>
      <c r="F78" s="711">
        <v>89.48</v>
      </c>
      <c r="G78" s="711">
        <v>93.44</v>
      </c>
      <c r="H78" s="711">
        <v>98.58</v>
      </c>
      <c r="I78" s="711">
        <v>100.03</v>
      </c>
      <c r="J78" s="711">
        <v>100.03</v>
      </c>
      <c r="K78" s="711">
        <v>106.81</v>
      </c>
      <c r="L78" s="708"/>
      <c r="M78" s="118">
        <v>72</v>
      </c>
      <c r="N78" s="711">
        <v>35.96</v>
      </c>
      <c r="O78" s="711">
        <v>49.91</v>
      </c>
      <c r="P78" s="711">
        <v>79.34</v>
      </c>
      <c r="Q78" s="711">
        <v>86.01</v>
      </c>
      <c r="R78" s="711">
        <v>91.12</v>
      </c>
      <c r="S78" s="711">
        <v>95.09</v>
      </c>
      <c r="T78" s="711">
        <v>100.23</v>
      </c>
      <c r="U78" s="711">
        <v>101.68</v>
      </c>
      <c r="V78" s="711">
        <v>101.68</v>
      </c>
      <c r="W78" s="711">
        <v>108.46</v>
      </c>
    </row>
    <row r="79" spans="1:23" x14ac:dyDescent="0.25">
      <c r="A79" s="118">
        <v>73</v>
      </c>
      <c r="B79" s="711">
        <v>34.33</v>
      </c>
      <c r="C79" s="711">
        <v>49.6</v>
      </c>
      <c r="D79" s="711">
        <v>77.73</v>
      </c>
      <c r="E79" s="711">
        <v>84.37</v>
      </c>
      <c r="F79" s="711">
        <v>90.7</v>
      </c>
      <c r="G79" s="711">
        <v>94.92</v>
      </c>
      <c r="H79" s="711">
        <v>100.31</v>
      </c>
      <c r="I79" s="711">
        <v>101.76</v>
      </c>
      <c r="J79" s="711">
        <v>101.76</v>
      </c>
      <c r="K79" s="711">
        <v>109.77</v>
      </c>
      <c r="L79" s="708"/>
      <c r="M79" s="118">
        <v>73</v>
      </c>
      <c r="N79" s="711">
        <v>35.97</v>
      </c>
      <c r="O79" s="711">
        <v>51.24</v>
      </c>
      <c r="P79" s="711">
        <v>79.37</v>
      </c>
      <c r="Q79" s="711">
        <v>86.02</v>
      </c>
      <c r="R79" s="711">
        <v>92.33</v>
      </c>
      <c r="S79" s="711">
        <v>96.57</v>
      </c>
      <c r="T79" s="711">
        <v>101.96</v>
      </c>
      <c r="U79" s="711">
        <v>103.41</v>
      </c>
      <c r="V79" s="711">
        <v>103.41</v>
      </c>
      <c r="W79" s="711">
        <v>111.42</v>
      </c>
    </row>
    <row r="80" spans="1:23" x14ac:dyDescent="0.25">
      <c r="A80" s="118">
        <v>74</v>
      </c>
      <c r="B80" s="711">
        <v>34.340000000000003</v>
      </c>
      <c r="C80" s="711">
        <v>50.4</v>
      </c>
      <c r="D80" s="711">
        <v>78.73</v>
      </c>
      <c r="E80" s="711">
        <v>86.97</v>
      </c>
      <c r="F80" s="711">
        <v>92.13</v>
      </c>
      <c r="G80" s="711">
        <v>98.78</v>
      </c>
      <c r="H80" s="711">
        <v>100.76</v>
      </c>
      <c r="I80" s="711">
        <v>101.78</v>
      </c>
      <c r="J80" s="711">
        <v>101.78</v>
      </c>
      <c r="K80" s="711">
        <v>109.78</v>
      </c>
      <c r="L80" s="708"/>
      <c r="M80" s="118">
        <v>74</v>
      </c>
      <c r="N80" s="711">
        <v>35.979999999999997</v>
      </c>
      <c r="O80" s="711">
        <v>52.05</v>
      </c>
      <c r="P80" s="711">
        <v>80.38</v>
      </c>
      <c r="Q80" s="711">
        <v>88.62</v>
      </c>
      <c r="R80" s="711">
        <v>93.77</v>
      </c>
      <c r="S80" s="711">
        <v>100.43</v>
      </c>
      <c r="T80" s="711">
        <v>102.4</v>
      </c>
      <c r="U80" s="711">
        <v>103.43</v>
      </c>
      <c r="V80" s="711">
        <v>103.43</v>
      </c>
      <c r="W80" s="711">
        <v>111.43</v>
      </c>
    </row>
    <row r="81" spans="1:23" x14ac:dyDescent="0.25">
      <c r="A81" s="119">
        <v>75</v>
      </c>
      <c r="B81" s="712">
        <v>34.36</v>
      </c>
      <c r="C81" s="712">
        <v>50.83</v>
      </c>
      <c r="D81" s="712">
        <v>80.97</v>
      </c>
      <c r="E81" s="712">
        <v>86.99</v>
      </c>
      <c r="F81" s="712">
        <v>92.83</v>
      </c>
      <c r="G81" s="712">
        <v>100.14</v>
      </c>
      <c r="H81" s="712">
        <v>101.78</v>
      </c>
      <c r="I81" s="712">
        <v>101.79</v>
      </c>
      <c r="J81" s="712">
        <v>101.79</v>
      </c>
      <c r="K81" s="712">
        <v>109.8</v>
      </c>
      <c r="L81" s="708"/>
      <c r="M81" s="119">
        <v>75</v>
      </c>
      <c r="N81" s="712">
        <v>36.01</v>
      </c>
      <c r="O81" s="712">
        <v>52.47</v>
      </c>
      <c r="P81" s="712">
        <v>82.61</v>
      </c>
      <c r="Q81" s="712">
        <v>88.64</v>
      </c>
      <c r="R81" s="712">
        <v>94.47</v>
      </c>
      <c r="S81" s="712">
        <v>101.78</v>
      </c>
      <c r="T81" s="712">
        <v>103.43</v>
      </c>
      <c r="U81" s="712">
        <v>103.44</v>
      </c>
      <c r="V81" s="712">
        <v>103.44</v>
      </c>
      <c r="W81" s="712">
        <v>111.45</v>
      </c>
    </row>
    <row r="82" spans="1:23" x14ac:dyDescent="0.25">
      <c r="A82" s="117">
        <v>76</v>
      </c>
      <c r="B82" s="710">
        <v>36.5</v>
      </c>
      <c r="C82" s="710">
        <v>52.08</v>
      </c>
      <c r="D82" s="710">
        <v>83.12</v>
      </c>
      <c r="E82" s="710">
        <v>89.51</v>
      </c>
      <c r="F82" s="710">
        <v>94.65</v>
      </c>
      <c r="G82" s="710">
        <v>100.14</v>
      </c>
      <c r="H82" s="710">
        <v>105.46</v>
      </c>
      <c r="I82" s="710">
        <v>106.04</v>
      </c>
      <c r="J82" s="710">
        <v>106.04</v>
      </c>
      <c r="K82" s="710">
        <v>114.64</v>
      </c>
      <c r="L82" s="708"/>
      <c r="M82" s="117">
        <v>76</v>
      </c>
      <c r="N82" s="710">
        <v>38.15</v>
      </c>
      <c r="O82" s="710">
        <v>53.73</v>
      </c>
      <c r="P82" s="710">
        <v>84.77</v>
      </c>
      <c r="Q82" s="710">
        <v>91.15</v>
      </c>
      <c r="R82" s="710">
        <v>96.3</v>
      </c>
      <c r="S82" s="710">
        <v>101.78</v>
      </c>
      <c r="T82" s="710">
        <v>107.1</v>
      </c>
      <c r="U82" s="710">
        <v>107.68</v>
      </c>
      <c r="V82" s="710">
        <v>107.68</v>
      </c>
      <c r="W82" s="710">
        <v>116.28</v>
      </c>
    </row>
    <row r="83" spans="1:23" x14ac:dyDescent="0.25">
      <c r="A83" s="118">
        <v>77</v>
      </c>
      <c r="B83" s="711">
        <v>36.53</v>
      </c>
      <c r="C83" s="711">
        <v>52.41</v>
      </c>
      <c r="D83" s="711">
        <v>83.49</v>
      </c>
      <c r="E83" s="711">
        <v>89.53</v>
      </c>
      <c r="F83" s="711">
        <v>95.89</v>
      </c>
      <c r="G83" s="711">
        <v>100.76</v>
      </c>
      <c r="H83" s="711">
        <v>105.67</v>
      </c>
      <c r="I83" s="711">
        <v>108.45</v>
      </c>
      <c r="J83" s="711">
        <v>108.45</v>
      </c>
      <c r="K83" s="711">
        <v>114.65</v>
      </c>
      <c r="L83" s="708"/>
      <c r="M83" s="118">
        <v>77</v>
      </c>
      <c r="N83" s="711">
        <v>38.17</v>
      </c>
      <c r="O83" s="711">
        <v>54.06</v>
      </c>
      <c r="P83" s="711">
        <v>85.14</v>
      </c>
      <c r="Q83" s="711">
        <v>91.17</v>
      </c>
      <c r="R83" s="711">
        <v>97.54</v>
      </c>
      <c r="S83" s="711">
        <v>102.4</v>
      </c>
      <c r="T83" s="711">
        <v>107.32</v>
      </c>
      <c r="U83" s="711">
        <v>110.09</v>
      </c>
      <c r="V83" s="711">
        <v>110.09</v>
      </c>
      <c r="W83" s="711">
        <v>116.29</v>
      </c>
    </row>
    <row r="84" spans="1:23" x14ac:dyDescent="0.25">
      <c r="A84" s="118">
        <v>78</v>
      </c>
      <c r="B84" s="711">
        <v>36.53</v>
      </c>
      <c r="C84" s="711">
        <v>52.71</v>
      </c>
      <c r="D84" s="711">
        <v>83.5</v>
      </c>
      <c r="E84" s="711">
        <v>89.99</v>
      </c>
      <c r="F84" s="711">
        <v>97.08</v>
      </c>
      <c r="G84" s="711">
        <v>102.08</v>
      </c>
      <c r="H84" s="711">
        <v>107.3</v>
      </c>
      <c r="I84" s="711">
        <v>109.85</v>
      </c>
      <c r="J84" s="711">
        <v>109.85</v>
      </c>
      <c r="K84" s="711">
        <v>115.63</v>
      </c>
      <c r="L84" s="708"/>
      <c r="M84" s="118">
        <v>78</v>
      </c>
      <c r="N84" s="711">
        <v>38.17</v>
      </c>
      <c r="O84" s="711">
        <v>54.36</v>
      </c>
      <c r="P84" s="711">
        <v>85.15</v>
      </c>
      <c r="Q84" s="711">
        <v>91.64</v>
      </c>
      <c r="R84" s="711">
        <v>98.73</v>
      </c>
      <c r="S84" s="711">
        <v>103.73</v>
      </c>
      <c r="T84" s="711">
        <v>108.94</v>
      </c>
      <c r="U84" s="711">
        <v>111.5</v>
      </c>
      <c r="V84" s="711">
        <v>111.5</v>
      </c>
      <c r="W84" s="711">
        <v>117.28</v>
      </c>
    </row>
    <row r="85" spans="1:23" x14ac:dyDescent="0.25">
      <c r="A85" s="118">
        <v>79</v>
      </c>
      <c r="B85" s="711">
        <v>36.54</v>
      </c>
      <c r="C85" s="711">
        <v>53.92</v>
      </c>
      <c r="D85" s="711">
        <v>83.79</v>
      </c>
      <c r="E85" s="711">
        <v>92.56</v>
      </c>
      <c r="F85" s="711">
        <v>98.34</v>
      </c>
      <c r="G85" s="711">
        <v>103.49</v>
      </c>
      <c r="H85" s="711">
        <v>108.87</v>
      </c>
      <c r="I85" s="711">
        <v>111.27</v>
      </c>
      <c r="J85" s="711">
        <v>111.27</v>
      </c>
      <c r="K85" s="711">
        <v>117.82</v>
      </c>
      <c r="L85" s="708"/>
      <c r="M85" s="118">
        <v>79</v>
      </c>
      <c r="N85" s="711">
        <v>38.18</v>
      </c>
      <c r="O85" s="711">
        <v>55.57</v>
      </c>
      <c r="P85" s="711">
        <v>85.44</v>
      </c>
      <c r="Q85" s="711">
        <v>94.21</v>
      </c>
      <c r="R85" s="711">
        <v>99.98</v>
      </c>
      <c r="S85" s="711">
        <v>105.14</v>
      </c>
      <c r="T85" s="711">
        <v>110.52</v>
      </c>
      <c r="U85" s="711">
        <v>112.92</v>
      </c>
      <c r="V85" s="711">
        <v>112.92</v>
      </c>
      <c r="W85" s="711">
        <v>119.47</v>
      </c>
    </row>
    <row r="86" spans="1:23" x14ac:dyDescent="0.25">
      <c r="A86" s="119">
        <v>80</v>
      </c>
      <c r="B86" s="712">
        <v>36.56</v>
      </c>
      <c r="C86" s="712">
        <v>53.93</v>
      </c>
      <c r="D86" s="712">
        <v>84.45</v>
      </c>
      <c r="E86" s="712">
        <v>92.65</v>
      </c>
      <c r="F86" s="712">
        <v>98.84</v>
      </c>
      <c r="G86" s="712">
        <v>105.04</v>
      </c>
      <c r="H86" s="712">
        <v>109.84</v>
      </c>
      <c r="I86" s="712">
        <v>112.69</v>
      </c>
      <c r="J86" s="712">
        <v>112.69</v>
      </c>
      <c r="K86" s="712">
        <v>118.91</v>
      </c>
      <c r="L86" s="708"/>
      <c r="M86" s="119">
        <v>80</v>
      </c>
      <c r="N86" s="712">
        <v>38.19</v>
      </c>
      <c r="O86" s="712">
        <v>55.58</v>
      </c>
      <c r="P86" s="712">
        <v>86.09</v>
      </c>
      <c r="Q86" s="712">
        <v>94.3</v>
      </c>
      <c r="R86" s="712">
        <v>100.49</v>
      </c>
      <c r="S86" s="712">
        <v>106.69</v>
      </c>
      <c r="T86" s="712">
        <v>111.49</v>
      </c>
      <c r="U86" s="712">
        <v>114.34</v>
      </c>
      <c r="V86" s="712">
        <v>114.34</v>
      </c>
      <c r="W86" s="712">
        <v>120.56</v>
      </c>
    </row>
    <row r="87" spans="1:23" x14ac:dyDescent="0.25">
      <c r="A87" s="117">
        <v>81</v>
      </c>
      <c r="B87" s="710">
        <v>39.020000000000003</v>
      </c>
      <c r="C87" s="710">
        <v>55</v>
      </c>
      <c r="D87" s="710">
        <v>85.47</v>
      </c>
      <c r="E87" s="710">
        <v>93.78</v>
      </c>
      <c r="F87" s="710">
        <v>100.43</v>
      </c>
      <c r="G87" s="710">
        <v>106.41</v>
      </c>
      <c r="H87" s="710">
        <v>111.58</v>
      </c>
      <c r="I87" s="710">
        <v>112.71</v>
      </c>
      <c r="J87" s="710">
        <v>112.71</v>
      </c>
      <c r="K87" s="710">
        <v>119.23</v>
      </c>
      <c r="L87" s="708"/>
      <c r="M87" s="117">
        <v>81</v>
      </c>
      <c r="N87" s="710">
        <v>40.67</v>
      </c>
      <c r="O87" s="710">
        <v>56.65</v>
      </c>
      <c r="P87" s="710">
        <v>87.12</v>
      </c>
      <c r="Q87" s="710">
        <v>95.43</v>
      </c>
      <c r="R87" s="710">
        <v>102.07</v>
      </c>
      <c r="S87" s="710">
        <v>108.05</v>
      </c>
      <c r="T87" s="710">
        <v>113.23</v>
      </c>
      <c r="U87" s="710">
        <v>114.36</v>
      </c>
      <c r="V87" s="710">
        <v>114.36</v>
      </c>
      <c r="W87" s="710">
        <v>120.88</v>
      </c>
    </row>
    <row r="88" spans="1:23" x14ac:dyDescent="0.25">
      <c r="A88" s="118">
        <v>82</v>
      </c>
      <c r="B88" s="711">
        <v>39.64</v>
      </c>
      <c r="C88" s="711">
        <v>56.76</v>
      </c>
      <c r="D88" s="711">
        <v>88.33</v>
      </c>
      <c r="E88" s="711">
        <v>96.67</v>
      </c>
      <c r="F88" s="711">
        <v>101.16</v>
      </c>
      <c r="G88" s="711">
        <v>107.93</v>
      </c>
      <c r="H88" s="711">
        <v>113.73</v>
      </c>
      <c r="I88" s="711">
        <v>115.41</v>
      </c>
      <c r="J88" s="711">
        <v>115.41</v>
      </c>
      <c r="K88" s="711">
        <v>123.02</v>
      </c>
      <c r="L88" s="708"/>
      <c r="M88" s="118">
        <v>82</v>
      </c>
      <c r="N88" s="711">
        <v>41.29</v>
      </c>
      <c r="O88" s="711">
        <v>58.41</v>
      </c>
      <c r="P88" s="711">
        <v>89.97</v>
      </c>
      <c r="Q88" s="711">
        <v>98.31</v>
      </c>
      <c r="R88" s="711">
        <v>102.81</v>
      </c>
      <c r="S88" s="711">
        <v>109.58</v>
      </c>
      <c r="T88" s="711">
        <v>115.37</v>
      </c>
      <c r="U88" s="711">
        <v>117.06</v>
      </c>
      <c r="V88" s="711">
        <v>117.06</v>
      </c>
      <c r="W88" s="711">
        <v>124.67</v>
      </c>
    </row>
    <row r="89" spans="1:23" x14ac:dyDescent="0.25">
      <c r="A89" s="118">
        <v>83</v>
      </c>
      <c r="B89" s="711">
        <v>40.1</v>
      </c>
      <c r="C89" s="711">
        <v>57.44</v>
      </c>
      <c r="D89" s="711">
        <v>88.47</v>
      </c>
      <c r="E89" s="711">
        <v>96.67</v>
      </c>
      <c r="F89" s="711">
        <v>103.07</v>
      </c>
      <c r="G89" s="711">
        <v>109.47</v>
      </c>
      <c r="H89" s="711">
        <v>114.48</v>
      </c>
      <c r="I89" s="711">
        <v>115.74</v>
      </c>
      <c r="J89" s="711">
        <v>115.74</v>
      </c>
      <c r="K89" s="711">
        <v>123.05</v>
      </c>
      <c r="L89" s="708"/>
      <c r="M89" s="118">
        <v>83</v>
      </c>
      <c r="N89" s="711">
        <v>41.74</v>
      </c>
      <c r="O89" s="711">
        <v>59.09</v>
      </c>
      <c r="P89" s="711">
        <v>90.12</v>
      </c>
      <c r="Q89" s="711">
        <v>98.31</v>
      </c>
      <c r="R89" s="711">
        <v>104.71</v>
      </c>
      <c r="S89" s="711">
        <v>111.12</v>
      </c>
      <c r="T89" s="711">
        <v>116.13</v>
      </c>
      <c r="U89" s="711">
        <v>117.39</v>
      </c>
      <c r="V89" s="711">
        <v>117.39</v>
      </c>
      <c r="W89" s="711">
        <v>124.69</v>
      </c>
    </row>
    <row r="90" spans="1:23" x14ac:dyDescent="0.25">
      <c r="A90" s="118">
        <v>84</v>
      </c>
      <c r="B90" s="711">
        <v>40.119999999999997</v>
      </c>
      <c r="C90" s="711">
        <v>57.54</v>
      </c>
      <c r="D90" s="711">
        <v>89.42</v>
      </c>
      <c r="E90" s="711">
        <v>97.32</v>
      </c>
      <c r="F90" s="711">
        <v>103.09</v>
      </c>
      <c r="G90" s="711">
        <v>111.06</v>
      </c>
      <c r="H90" s="711">
        <v>115.74</v>
      </c>
      <c r="I90" s="711">
        <v>115.79</v>
      </c>
      <c r="J90" s="711">
        <v>115.79</v>
      </c>
      <c r="K90" s="711">
        <v>123.06</v>
      </c>
      <c r="L90" s="708"/>
      <c r="M90" s="118">
        <v>84</v>
      </c>
      <c r="N90" s="711">
        <v>41.76</v>
      </c>
      <c r="O90" s="711">
        <v>59.18</v>
      </c>
      <c r="P90" s="711">
        <v>91.07</v>
      </c>
      <c r="Q90" s="711">
        <v>98.97</v>
      </c>
      <c r="R90" s="711">
        <v>104.73</v>
      </c>
      <c r="S90" s="711">
        <v>112.7</v>
      </c>
      <c r="T90" s="711">
        <v>117.39</v>
      </c>
      <c r="U90" s="711">
        <v>117.42</v>
      </c>
      <c r="V90" s="711">
        <v>117.42</v>
      </c>
      <c r="W90" s="711">
        <v>124.7</v>
      </c>
    </row>
    <row r="91" spans="1:23" x14ac:dyDescent="0.25">
      <c r="A91" s="119">
        <v>85</v>
      </c>
      <c r="B91" s="712">
        <v>40.130000000000003</v>
      </c>
      <c r="C91" s="712">
        <v>58.25</v>
      </c>
      <c r="D91" s="712">
        <v>90.86</v>
      </c>
      <c r="E91" s="712">
        <v>100.13</v>
      </c>
      <c r="F91" s="712">
        <v>105.53</v>
      </c>
      <c r="G91" s="712">
        <v>112.49</v>
      </c>
      <c r="H91" s="712">
        <v>117.16</v>
      </c>
      <c r="I91" s="712">
        <v>117.27</v>
      </c>
      <c r="J91" s="712">
        <v>117.27</v>
      </c>
      <c r="K91" s="712">
        <v>125.84</v>
      </c>
      <c r="L91" s="708"/>
      <c r="M91" s="119">
        <v>85</v>
      </c>
      <c r="N91" s="712">
        <v>41.77</v>
      </c>
      <c r="O91" s="712">
        <v>59.9</v>
      </c>
      <c r="P91" s="712">
        <v>92.51</v>
      </c>
      <c r="Q91" s="712">
        <v>101.77</v>
      </c>
      <c r="R91" s="712">
        <v>107.17</v>
      </c>
      <c r="S91" s="712">
        <v>114.14</v>
      </c>
      <c r="T91" s="712">
        <v>118.81</v>
      </c>
      <c r="U91" s="712">
        <v>118.91</v>
      </c>
      <c r="V91" s="712">
        <v>118.91</v>
      </c>
      <c r="W91" s="712">
        <v>127.47</v>
      </c>
    </row>
    <row r="92" spans="1:23" x14ac:dyDescent="0.25">
      <c r="A92" s="117">
        <v>86</v>
      </c>
      <c r="B92" s="710">
        <v>41.42</v>
      </c>
      <c r="C92" s="710">
        <v>58.97</v>
      </c>
      <c r="D92" s="710">
        <v>92.79</v>
      </c>
      <c r="E92" s="710">
        <v>100.14</v>
      </c>
      <c r="F92" s="710">
        <v>105.55</v>
      </c>
      <c r="G92" s="710">
        <v>113.89</v>
      </c>
      <c r="H92" s="710">
        <v>118.56</v>
      </c>
      <c r="I92" s="710">
        <v>119.77</v>
      </c>
      <c r="J92" s="710">
        <v>119.77</v>
      </c>
      <c r="K92" s="710">
        <v>125.86</v>
      </c>
      <c r="L92" s="708"/>
      <c r="M92" s="117">
        <v>86</v>
      </c>
      <c r="N92" s="710">
        <v>43.07</v>
      </c>
      <c r="O92" s="710">
        <v>60.62</v>
      </c>
      <c r="P92" s="710">
        <v>94.43</v>
      </c>
      <c r="Q92" s="710">
        <v>101.78</v>
      </c>
      <c r="R92" s="710">
        <v>107.19</v>
      </c>
      <c r="S92" s="710">
        <v>115.54</v>
      </c>
      <c r="T92" s="710">
        <v>120.2</v>
      </c>
      <c r="U92" s="710">
        <v>121.42</v>
      </c>
      <c r="V92" s="710">
        <v>121.42</v>
      </c>
      <c r="W92" s="710">
        <v>127.5</v>
      </c>
    </row>
    <row r="93" spans="1:23" x14ac:dyDescent="0.25">
      <c r="A93" s="118">
        <v>87</v>
      </c>
      <c r="B93" s="711">
        <v>41.44</v>
      </c>
      <c r="C93" s="711">
        <v>60.23</v>
      </c>
      <c r="D93" s="711">
        <v>94.23</v>
      </c>
      <c r="E93" s="711">
        <v>101.1</v>
      </c>
      <c r="F93" s="711">
        <v>105.55</v>
      </c>
      <c r="G93" s="711">
        <v>115.49</v>
      </c>
      <c r="H93" s="711">
        <v>119.87</v>
      </c>
      <c r="I93" s="711">
        <v>121.11</v>
      </c>
      <c r="J93" s="711">
        <v>121.11</v>
      </c>
      <c r="K93" s="711">
        <v>129.88999999999999</v>
      </c>
      <c r="L93" s="708"/>
      <c r="M93" s="118">
        <v>87</v>
      </c>
      <c r="N93" s="711">
        <v>43.09</v>
      </c>
      <c r="O93" s="711">
        <v>61.87</v>
      </c>
      <c r="P93" s="711">
        <v>95.87</v>
      </c>
      <c r="Q93" s="711">
        <v>102.74</v>
      </c>
      <c r="R93" s="711">
        <v>107.19</v>
      </c>
      <c r="S93" s="711">
        <v>117.13</v>
      </c>
      <c r="T93" s="711">
        <v>121.52</v>
      </c>
      <c r="U93" s="711">
        <v>122.75</v>
      </c>
      <c r="V93" s="711">
        <v>122.75</v>
      </c>
      <c r="W93" s="711">
        <v>131.54</v>
      </c>
    </row>
    <row r="94" spans="1:23" x14ac:dyDescent="0.25">
      <c r="A94" s="118">
        <v>88</v>
      </c>
      <c r="B94" s="711">
        <v>41.45</v>
      </c>
      <c r="C94" s="711">
        <v>60.37</v>
      </c>
      <c r="D94" s="711">
        <v>95.15</v>
      </c>
      <c r="E94" s="711">
        <v>102.2</v>
      </c>
      <c r="F94" s="711">
        <v>108.63</v>
      </c>
      <c r="G94" s="711">
        <v>116.77</v>
      </c>
      <c r="H94" s="711">
        <v>122.11</v>
      </c>
      <c r="I94" s="711">
        <v>122.79</v>
      </c>
      <c r="J94" s="711">
        <v>122.79</v>
      </c>
      <c r="K94" s="711">
        <v>129.91</v>
      </c>
      <c r="L94" s="708"/>
      <c r="M94" s="118">
        <v>88</v>
      </c>
      <c r="N94" s="711">
        <v>43.1</v>
      </c>
      <c r="O94" s="711">
        <v>62.02</v>
      </c>
      <c r="P94" s="711">
        <v>96.78</v>
      </c>
      <c r="Q94" s="711">
        <v>103.84</v>
      </c>
      <c r="R94" s="711">
        <v>110.28</v>
      </c>
      <c r="S94" s="711">
        <v>118.41</v>
      </c>
      <c r="T94" s="711">
        <v>123.75</v>
      </c>
      <c r="U94" s="711">
        <v>124.44</v>
      </c>
      <c r="V94" s="711">
        <v>124.44</v>
      </c>
      <c r="W94" s="711">
        <v>131.56</v>
      </c>
    </row>
    <row r="95" spans="1:23" x14ac:dyDescent="0.25">
      <c r="A95" s="118">
        <v>89</v>
      </c>
      <c r="B95" s="711">
        <v>41.47</v>
      </c>
      <c r="C95" s="711">
        <v>60.38</v>
      </c>
      <c r="D95" s="711">
        <v>97.08</v>
      </c>
      <c r="E95" s="711">
        <v>103.27</v>
      </c>
      <c r="F95" s="711">
        <v>114.08</v>
      </c>
      <c r="G95" s="711">
        <v>118.07</v>
      </c>
      <c r="H95" s="711">
        <v>122.75</v>
      </c>
      <c r="I95" s="711">
        <v>124.99</v>
      </c>
      <c r="J95" s="711">
        <v>124.99</v>
      </c>
      <c r="K95" s="711">
        <v>133.77000000000001</v>
      </c>
      <c r="L95" s="708"/>
      <c r="M95" s="118">
        <v>89</v>
      </c>
      <c r="N95" s="711">
        <v>43.12</v>
      </c>
      <c r="O95" s="711">
        <v>62.03</v>
      </c>
      <c r="P95" s="711">
        <v>98.73</v>
      </c>
      <c r="Q95" s="711">
        <v>104.92</v>
      </c>
      <c r="R95" s="711">
        <v>115.72</v>
      </c>
      <c r="S95" s="711">
        <v>119.72</v>
      </c>
      <c r="T95" s="711">
        <v>124.4</v>
      </c>
      <c r="U95" s="711">
        <v>126.63</v>
      </c>
      <c r="V95" s="711">
        <v>126.63</v>
      </c>
      <c r="W95" s="711">
        <v>135.41999999999999</v>
      </c>
    </row>
    <row r="96" spans="1:23" x14ac:dyDescent="0.25">
      <c r="A96" s="119">
        <v>90</v>
      </c>
      <c r="B96" s="712">
        <v>41.48</v>
      </c>
      <c r="C96" s="712">
        <v>60.39</v>
      </c>
      <c r="D96" s="712">
        <v>98.66</v>
      </c>
      <c r="E96" s="712">
        <v>104.41</v>
      </c>
      <c r="F96" s="712">
        <v>114.09</v>
      </c>
      <c r="G96" s="712">
        <v>119.36</v>
      </c>
      <c r="H96" s="712">
        <v>124.04</v>
      </c>
      <c r="I96" s="712">
        <v>125.01</v>
      </c>
      <c r="J96" s="712">
        <v>125.01</v>
      </c>
      <c r="K96" s="712">
        <v>135.52000000000001</v>
      </c>
      <c r="L96" s="708"/>
      <c r="M96" s="119">
        <v>90</v>
      </c>
      <c r="N96" s="712">
        <v>43.13</v>
      </c>
      <c r="O96" s="712">
        <v>62.04</v>
      </c>
      <c r="P96" s="712">
        <v>100.3</v>
      </c>
      <c r="Q96" s="712">
        <v>106.06</v>
      </c>
      <c r="R96" s="712">
        <v>115.73</v>
      </c>
      <c r="S96" s="712">
        <v>121</v>
      </c>
      <c r="T96" s="712">
        <v>125.69</v>
      </c>
      <c r="U96" s="712">
        <v>126.65</v>
      </c>
      <c r="V96" s="712">
        <v>126.65</v>
      </c>
      <c r="W96" s="712">
        <v>137.16999999999999</v>
      </c>
    </row>
    <row r="97" spans="1:23" x14ac:dyDescent="0.25">
      <c r="A97" s="117">
        <v>91</v>
      </c>
      <c r="B97" s="710">
        <v>43.88</v>
      </c>
      <c r="C97" s="710">
        <v>63</v>
      </c>
      <c r="D97" s="710">
        <v>99.98</v>
      </c>
      <c r="E97" s="710">
        <v>105.71</v>
      </c>
      <c r="F97" s="710">
        <v>116.59</v>
      </c>
      <c r="G97" s="710">
        <v>120.73</v>
      </c>
      <c r="H97" s="710">
        <v>125.42</v>
      </c>
      <c r="I97" s="710">
        <v>128.18</v>
      </c>
      <c r="J97" s="710">
        <v>128.18</v>
      </c>
      <c r="K97" s="710">
        <v>138.07</v>
      </c>
      <c r="L97" s="708"/>
      <c r="M97" s="117">
        <v>91</v>
      </c>
      <c r="N97" s="710">
        <v>45.53</v>
      </c>
      <c r="O97" s="710">
        <v>64.650000000000006</v>
      </c>
      <c r="P97" s="710">
        <v>101.63</v>
      </c>
      <c r="Q97" s="710">
        <v>107.36</v>
      </c>
      <c r="R97" s="710">
        <v>118.24</v>
      </c>
      <c r="S97" s="710">
        <v>122.38</v>
      </c>
      <c r="T97" s="710">
        <v>127.07</v>
      </c>
      <c r="U97" s="710">
        <v>129.83000000000001</v>
      </c>
      <c r="V97" s="710">
        <v>129.83000000000001</v>
      </c>
      <c r="W97" s="710">
        <v>139.71</v>
      </c>
    </row>
    <row r="98" spans="1:23" x14ac:dyDescent="0.25">
      <c r="A98" s="118">
        <v>92</v>
      </c>
      <c r="B98" s="711">
        <v>43.92</v>
      </c>
      <c r="C98" s="711">
        <v>63.01</v>
      </c>
      <c r="D98" s="711">
        <v>101.3</v>
      </c>
      <c r="E98" s="711">
        <v>107.17</v>
      </c>
      <c r="F98" s="711">
        <v>116.62</v>
      </c>
      <c r="G98" s="711">
        <v>122.79</v>
      </c>
      <c r="H98" s="711">
        <v>127.2</v>
      </c>
      <c r="I98" s="711">
        <v>129.59</v>
      </c>
      <c r="J98" s="711">
        <v>129.59</v>
      </c>
      <c r="K98" s="711">
        <v>139.31</v>
      </c>
      <c r="L98" s="708"/>
      <c r="M98" s="118">
        <v>92</v>
      </c>
      <c r="N98" s="711">
        <v>45.56</v>
      </c>
      <c r="O98" s="711">
        <v>64.66</v>
      </c>
      <c r="P98" s="711">
        <v>102.93</v>
      </c>
      <c r="Q98" s="711">
        <v>108.82</v>
      </c>
      <c r="R98" s="711">
        <v>118.27</v>
      </c>
      <c r="S98" s="711">
        <v>124.44</v>
      </c>
      <c r="T98" s="711">
        <v>128.85</v>
      </c>
      <c r="U98" s="711">
        <v>131.24</v>
      </c>
      <c r="V98" s="711">
        <v>131.24</v>
      </c>
      <c r="W98" s="711">
        <v>140.96</v>
      </c>
    </row>
    <row r="99" spans="1:23" x14ac:dyDescent="0.25">
      <c r="A99" s="118">
        <v>93</v>
      </c>
      <c r="B99" s="711">
        <v>43.93</v>
      </c>
      <c r="C99" s="711">
        <v>63.22</v>
      </c>
      <c r="D99" s="711">
        <v>102.51</v>
      </c>
      <c r="E99" s="711">
        <v>108.48</v>
      </c>
      <c r="F99" s="711">
        <v>116.63</v>
      </c>
      <c r="G99" s="711">
        <v>124.13</v>
      </c>
      <c r="H99" s="711">
        <v>128.22999999999999</v>
      </c>
      <c r="I99" s="711">
        <v>130.99</v>
      </c>
      <c r="J99" s="711">
        <v>130.99</v>
      </c>
      <c r="K99" s="711">
        <v>139.33000000000001</v>
      </c>
      <c r="L99" s="708"/>
      <c r="M99" s="118">
        <v>93</v>
      </c>
      <c r="N99" s="711">
        <v>45.57</v>
      </c>
      <c r="O99" s="711">
        <v>64.86</v>
      </c>
      <c r="P99" s="711">
        <v>104.15</v>
      </c>
      <c r="Q99" s="711">
        <v>110.12</v>
      </c>
      <c r="R99" s="711">
        <v>118.28</v>
      </c>
      <c r="S99" s="711">
        <v>125.77</v>
      </c>
      <c r="T99" s="711">
        <v>129.87</v>
      </c>
      <c r="U99" s="711">
        <v>132.63999999999999</v>
      </c>
      <c r="V99" s="711">
        <v>132.63999999999999</v>
      </c>
      <c r="W99" s="711">
        <v>140.97999999999999</v>
      </c>
    </row>
    <row r="100" spans="1:23" x14ac:dyDescent="0.25">
      <c r="A100" s="118">
        <v>94</v>
      </c>
      <c r="B100" s="711">
        <v>43.94</v>
      </c>
      <c r="C100" s="711">
        <v>63.85</v>
      </c>
      <c r="D100" s="711">
        <v>103.76</v>
      </c>
      <c r="E100" s="711">
        <v>109.71</v>
      </c>
      <c r="F100" s="711">
        <v>116.92</v>
      </c>
      <c r="G100" s="711">
        <v>124.75</v>
      </c>
      <c r="H100" s="711">
        <v>129.52000000000001</v>
      </c>
      <c r="I100" s="711">
        <v>132.31</v>
      </c>
      <c r="J100" s="711">
        <v>132.31</v>
      </c>
      <c r="K100" s="711">
        <v>142.87</v>
      </c>
      <c r="L100" s="708"/>
      <c r="M100" s="118">
        <v>94</v>
      </c>
      <c r="N100" s="711">
        <v>45.58</v>
      </c>
      <c r="O100" s="711">
        <v>65.489999999999995</v>
      </c>
      <c r="P100" s="711">
        <v>105.4</v>
      </c>
      <c r="Q100" s="711">
        <v>111.36</v>
      </c>
      <c r="R100" s="711">
        <v>118.56</v>
      </c>
      <c r="S100" s="711">
        <v>126.39</v>
      </c>
      <c r="T100" s="711">
        <v>131.16999999999999</v>
      </c>
      <c r="U100" s="711">
        <v>133.96</v>
      </c>
      <c r="V100" s="711">
        <v>133.96</v>
      </c>
      <c r="W100" s="711">
        <v>144.52000000000001</v>
      </c>
    </row>
    <row r="101" spans="1:23" x14ac:dyDescent="0.25">
      <c r="A101" s="119">
        <v>95</v>
      </c>
      <c r="B101" s="712">
        <v>43.94</v>
      </c>
      <c r="C101" s="712">
        <v>63.86</v>
      </c>
      <c r="D101" s="712">
        <v>104.72</v>
      </c>
      <c r="E101" s="712">
        <v>110.92</v>
      </c>
      <c r="F101" s="712">
        <v>118.25</v>
      </c>
      <c r="G101" s="712">
        <v>125.95</v>
      </c>
      <c r="H101" s="712">
        <v>130.99</v>
      </c>
      <c r="I101" s="712">
        <v>132.32</v>
      </c>
      <c r="J101" s="712">
        <v>132.32</v>
      </c>
      <c r="K101" s="712">
        <v>142.88</v>
      </c>
      <c r="L101" s="708"/>
      <c r="M101" s="119">
        <v>95</v>
      </c>
      <c r="N101" s="712">
        <v>45.58</v>
      </c>
      <c r="O101" s="712">
        <v>65.510000000000005</v>
      </c>
      <c r="P101" s="712">
        <v>106.37</v>
      </c>
      <c r="Q101" s="712">
        <v>112.57</v>
      </c>
      <c r="R101" s="712">
        <v>119.89</v>
      </c>
      <c r="S101" s="712">
        <v>127.59</v>
      </c>
      <c r="T101" s="712">
        <v>132.63999999999999</v>
      </c>
      <c r="U101" s="712">
        <v>133.97</v>
      </c>
      <c r="V101" s="712">
        <v>133.97</v>
      </c>
      <c r="W101" s="712">
        <v>144.53</v>
      </c>
    </row>
    <row r="102" spans="1:23" x14ac:dyDescent="0.25">
      <c r="A102" s="117">
        <v>96</v>
      </c>
      <c r="B102" s="710">
        <v>46.5</v>
      </c>
      <c r="C102" s="710">
        <v>66.37</v>
      </c>
      <c r="D102" s="710">
        <v>105.86</v>
      </c>
      <c r="E102" s="710">
        <v>112.13</v>
      </c>
      <c r="F102" s="710">
        <v>119.55</v>
      </c>
      <c r="G102" s="710">
        <v>127.34</v>
      </c>
      <c r="H102" s="710">
        <v>132.29</v>
      </c>
      <c r="I102" s="710">
        <v>132.35</v>
      </c>
      <c r="J102" s="710">
        <v>132.35</v>
      </c>
      <c r="K102" s="710">
        <v>142.9</v>
      </c>
      <c r="L102" s="708"/>
      <c r="M102" s="117">
        <v>96</v>
      </c>
      <c r="N102" s="710">
        <v>48.15</v>
      </c>
      <c r="O102" s="710">
        <v>68.02</v>
      </c>
      <c r="P102" s="710">
        <v>107.51</v>
      </c>
      <c r="Q102" s="710">
        <v>113.78</v>
      </c>
      <c r="R102" s="710">
        <v>121.2</v>
      </c>
      <c r="S102" s="710">
        <v>128.97999999999999</v>
      </c>
      <c r="T102" s="710">
        <v>133.94</v>
      </c>
      <c r="U102" s="710">
        <v>133.99</v>
      </c>
      <c r="V102" s="710">
        <v>133.99</v>
      </c>
      <c r="W102" s="710">
        <v>144.55000000000001</v>
      </c>
    </row>
    <row r="103" spans="1:23" x14ac:dyDescent="0.25">
      <c r="A103" s="118">
        <v>97</v>
      </c>
      <c r="B103" s="711">
        <v>46.92</v>
      </c>
      <c r="C103" s="711">
        <v>66.47</v>
      </c>
      <c r="D103" s="711">
        <v>106.94</v>
      </c>
      <c r="E103" s="711">
        <v>113.49</v>
      </c>
      <c r="F103" s="711">
        <v>123.07</v>
      </c>
      <c r="G103" s="711">
        <v>129.51</v>
      </c>
      <c r="H103" s="711">
        <v>134.58000000000001</v>
      </c>
      <c r="I103" s="711">
        <v>135.32</v>
      </c>
      <c r="J103" s="711">
        <v>135.32</v>
      </c>
      <c r="K103" s="711">
        <v>142.91</v>
      </c>
      <c r="L103" s="708"/>
      <c r="M103" s="118">
        <v>97</v>
      </c>
      <c r="N103" s="711">
        <v>48.56</v>
      </c>
      <c r="O103" s="711">
        <v>68.11</v>
      </c>
      <c r="P103" s="711">
        <v>108.58</v>
      </c>
      <c r="Q103" s="711">
        <v>115.13</v>
      </c>
      <c r="R103" s="711">
        <v>124.72</v>
      </c>
      <c r="S103" s="711">
        <v>131.16</v>
      </c>
      <c r="T103" s="711">
        <v>136.22999999999999</v>
      </c>
      <c r="U103" s="711">
        <v>136.94999999999999</v>
      </c>
      <c r="V103" s="711">
        <v>136.94999999999999</v>
      </c>
      <c r="W103" s="711">
        <v>144.56</v>
      </c>
    </row>
    <row r="104" spans="1:23" x14ac:dyDescent="0.25">
      <c r="A104" s="118">
        <v>98</v>
      </c>
      <c r="B104" s="711">
        <v>46.94</v>
      </c>
      <c r="C104" s="711">
        <v>67.180000000000007</v>
      </c>
      <c r="D104" s="711">
        <v>108.06</v>
      </c>
      <c r="E104" s="711">
        <v>113.5</v>
      </c>
      <c r="F104" s="711">
        <v>123.09</v>
      </c>
      <c r="G104" s="711">
        <v>130.01</v>
      </c>
      <c r="H104" s="711">
        <v>135.12</v>
      </c>
      <c r="I104" s="711">
        <v>135.44999999999999</v>
      </c>
      <c r="J104" s="711">
        <v>135.44999999999999</v>
      </c>
      <c r="K104" s="711">
        <v>148.79</v>
      </c>
      <c r="L104" s="708"/>
      <c r="M104" s="118">
        <v>98</v>
      </c>
      <c r="N104" s="711">
        <v>48.58</v>
      </c>
      <c r="O104" s="711">
        <v>68.83</v>
      </c>
      <c r="P104" s="711">
        <v>109.71</v>
      </c>
      <c r="Q104" s="711">
        <v>115.14</v>
      </c>
      <c r="R104" s="711">
        <v>124.74</v>
      </c>
      <c r="S104" s="711">
        <v>131.65</v>
      </c>
      <c r="T104" s="711">
        <v>136.76</v>
      </c>
      <c r="U104" s="711">
        <v>137.1</v>
      </c>
      <c r="V104" s="711">
        <v>137.1</v>
      </c>
      <c r="W104" s="711">
        <v>150.44</v>
      </c>
    </row>
    <row r="105" spans="1:23" x14ac:dyDescent="0.25">
      <c r="A105" s="118">
        <v>99</v>
      </c>
      <c r="B105" s="711">
        <v>47.91</v>
      </c>
      <c r="C105" s="711">
        <v>67.25</v>
      </c>
      <c r="D105" s="711">
        <v>108.94</v>
      </c>
      <c r="E105" s="711">
        <v>115.91</v>
      </c>
      <c r="F105" s="711">
        <v>123.31</v>
      </c>
      <c r="G105" s="711">
        <v>131.38999999999999</v>
      </c>
      <c r="H105" s="711">
        <v>136.51</v>
      </c>
      <c r="I105" s="711">
        <v>136.93</v>
      </c>
      <c r="J105" s="711">
        <v>136.93</v>
      </c>
      <c r="K105" s="711">
        <v>151.76</v>
      </c>
      <c r="L105" s="708"/>
      <c r="M105" s="118">
        <v>99</v>
      </c>
      <c r="N105" s="711">
        <v>49.56</v>
      </c>
      <c r="O105" s="711">
        <v>68.89</v>
      </c>
      <c r="P105" s="711">
        <v>110.59</v>
      </c>
      <c r="Q105" s="711">
        <v>117.56</v>
      </c>
      <c r="R105" s="711">
        <v>124.96</v>
      </c>
      <c r="S105" s="711">
        <v>133.04</v>
      </c>
      <c r="T105" s="711">
        <v>138.15</v>
      </c>
      <c r="U105" s="711">
        <v>138.58000000000001</v>
      </c>
      <c r="V105" s="711">
        <v>138.58000000000001</v>
      </c>
      <c r="W105" s="711">
        <v>153.41</v>
      </c>
    </row>
    <row r="106" spans="1:23" x14ac:dyDescent="0.25">
      <c r="A106" s="119">
        <v>100</v>
      </c>
      <c r="B106" s="712">
        <v>48.31</v>
      </c>
      <c r="C106" s="712">
        <v>68.569999999999993</v>
      </c>
      <c r="D106" s="712">
        <v>109.67</v>
      </c>
      <c r="E106" s="712">
        <v>117.14</v>
      </c>
      <c r="F106" s="712">
        <v>127.68</v>
      </c>
      <c r="G106" s="712">
        <v>132.96</v>
      </c>
      <c r="H106" s="712">
        <v>137.96</v>
      </c>
      <c r="I106" s="712">
        <v>140.16999999999999</v>
      </c>
      <c r="J106" s="712">
        <v>140.16999999999999</v>
      </c>
      <c r="K106" s="712">
        <v>151.77000000000001</v>
      </c>
      <c r="L106" s="708"/>
      <c r="M106" s="119">
        <v>100</v>
      </c>
      <c r="N106" s="712">
        <v>49.96</v>
      </c>
      <c r="O106" s="712">
        <v>70.209999999999994</v>
      </c>
      <c r="P106" s="712">
        <v>111.3</v>
      </c>
      <c r="Q106" s="712">
        <v>118.79</v>
      </c>
      <c r="R106" s="712">
        <v>129.32</v>
      </c>
      <c r="S106" s="712">
        <v>134.6</v>
      </c>
      <c r="T106" s="712">
        <v>139.6</v>
      </c>
      <c r="U106" s="712">
        <v>141.82</v>
      </c>
      <c r="V106" s="712">
        <v>141.82</v>
      </c>
      <c r="W106" s="712">
        <v>153.41999999999999</v>
      </c>
    </row>
    <row r="107" spans="1:23" x14ac:dyDescent="0.25">
      <c r="A107" s="118">
        <v>101</v>
      </c>
      <c r="B107" s="711">
        <v>48.78</v>
      </c>
      <c r="C107" s="711">
        <v>69.239999999999995</v>
      </c>
      <c r="D107" s="711">
        <v>110.78</v>
      </c>
      <c r="E107" s="711">
        <v>118.3</v>
      </c>
      <c r="F107" s="711">
        <v>128.96</v>
      </c>
      <c r="G107" s="711">
        <v>134.29</v>
      </c>
      <c r="H107" s="711">
        <v>139.33000000000001</v>
      </c>
      <c r="I107" s="711">
        <v>141.58000000000001</v>
      </c>
      <c r="J107" s="711">
        <v>141.58000000000001</v>
      </c>
      <c r="K107" s="711">
        <v>153.31</v>
      </c>
      <c r="L107" s="708"/>
      <c r="M107" s="118">
        <v>101</v>
      </c>
      <c r="N107" s="711">
        <v>50.43</v>
      </c>
      <c r="O107" s="711">
        <v>70.89</v>
      </c>
      <c r="P107" s="711">
        <v>112.41</v>
      </c>
      <c r="Q107" s="711">
        <v>119.95</v>
      </c>
      <c r="R107" s="711">
        <v>130.61000000000001</v>
      </c>
      <c r="S107" s="711">
        <v>135.94</v>
      </c>
      <c r="T107" s="711">
        <v>140.97999999999999</v>
      </c>
      <c r="U107" s="711">
        <v>143.22</v>
      </c>
      <c r="V107" s="711">
        <v>143.22</v>
      </c>
      <c r="W107" s="711">
        <v>154.96</v>
      </c>
    </row>
    <row r="108" spans="1:23" x14ac:dyDescent="0.25">
      <c r="A108" s="118">
        <v>102</v>
      </c>
      <c r="B108" s="711">
        <v>49.27</v>
      </c>
      <c r="C108" s="711">
        <v>69.930000000000007</v>
      </c>
      <c r="D108" s="711">
        <v>111.84</v>
      </c>
      <c r="E108" s="711">
        <v>119.48</v>
      </c>
      <c r="F108" s="711">
        <v>130.22</v>
      </c>
      <c r="G108" s="711">
        <v>135.62</v>
      </c>
      <c r="H108" s="711">
        <v>140.71</v>
      </c>
      <c r="I108" s="711">
        <v>142.97</v>
      </c>
      <c r="J108" s="711">
        <v>142.97</v>
      </c>
      <c r="K108" s="711">
        <v>154.85</v>
      </c>
      <c r="L108" s="708"/>
      <c r="M108" s="118">
        <v>102</v>
      </c>
      <c r="N108" s="711">
        <v>50.91</v>
      </c>
      <c r="O108" s="711">
        <v>71.58</v>
      </c>
      <c r="P108" s="711">
        <v>113.49</v>
      </c>
      <c r="Q108" s="711">
        <v>121.13</v>
      </c>
      <c r="R108" s="711">
        <v>131.87</v>
      </c>
      <c r="S108" s="711">
        <v>137.26</v>
      </c>
      <c r="T108" s="711">
        <v>142.35</v>
      </c>
      <c r="U108" s="711">
        <v>144.62</v>
      </c>
      <c r="V108" s="711">
        <v>144.62</v>
      </c>
      <c r="W108" s="711">
        <v>156.47999999999999</v>
      </c>
    </row>
    <row r="109" spans="1:23" x14ac:dyDescent="0.25">
      <c r="A109" s="118">
        <v>103</v>
      </c>
      <c r="B109" s="711">
        <v>49.75</v>
      </c>
      <c r="C109" s="711">
        <v>70.62</v>
      </c>
      <c r="D109" s="711">
        <v>112.95</v>
      </c>
      <c r="E109" s="711">
        <v>120.65</v>
      </c>
      <c r="F109" s="711">
        <v>131.52000000000001</v>
      </c>
      <c r="G109" s="711">
        <v>136.94</v>
      </c>
      <c r="H109" s="711">
        <v>142.1</v>
      </c>
      <c r="I109" s="711">
        <v>144.38</v>
      </c>
      <c r="J109" s="711">
        <v>144.38</v>
      </c>
      <c r="K109" s="711">
        <v>156.38</v>
      </c>
      <c r="L109" s="708"/>
      <c r="M109" s="118">
        <v>103</v>
      </c>
      <c r="N109" s="711">
        <v>51.4</v>
      </c>
      <c r="O109" s="711">
        <v>72.260000000000005</v>
      </c>
      <c r="P109" s="711">
        <v>114.6</v>
      </c>
      <c r="Q109" s="711">
        <v>122.3</v>
      </c>
      <c r="R109" s="711">
        <v>133.16</v>
      </c>
      <c r="S109" s="711">
        <v>138.59</v>
      </c>
      <c r="T109" s="711">
        <v>143.74</v>
      </c>
      <c r="U109" s="711">
        <v>146.03</v>
      </c>
      <c r="V109" s="711">
        <v>146.03</v>
      </c>
      <c r="W109" s="711">
        <v>158.02000000000001</v>
      </c>
    </row>
    <row r="110" spans="1:23" x14ac:dyDescent="0.25">
      <c r="A110" s="118">
        <v>104</v>
      </c>
      <c r="B110" s="711">
        <v>50.23</v>
      </c>
      <c r="C110" s="711">
        <v>71.31</v>
      </c>
      <c r="D110" s="711">
        <v>114.05</v>
      </c>
      <c r="E110" s="711">
        <v>121.81</v>
      </c>
      <c r="F110" s="711">
        <v>132.79</v>
      </c>
      <c r="G110" s="711">
        <v>138.28</v>
      </c>
      <c r="H110" s="711">
        <v>143.47</v>
      </c>
      <c r="I110" s="711">
        <v>145.78</v>
      </c>
      <c r="J110" s="711">
        <v>145.78</v>
      </c>
      <c r="K110" s="711">
        <v>157.91</v>
      </c>
      <c r="L110" s="708"/>
      <c r="M110" s="118">
        <v>104</v>
      </c>
      <c r="N110" s="711">
        <v>51.87</v>
      </c>
      <c r="O110" s="711">
        <v>72.959999999999994</v>
      </c>
      <c r="P110" s="711">
        <v>115.69</v>
      </c>
      <c r="Q110" s="711">
        <v>123.45</v>
      </c>
      <c r="R110" s="711">
        <v>134.44</v>
      </c>
      <c r="S110" s="711">
        <v>139.91999999999999</v>
      </c>
      <c r="T110" s="711">
        <v>145.12</v>
      </c>
      <c r="U110" s="711">
        <v>147.43</v>
      </c>
      <c r="V110" s="711">
        <v>147.43</v>
      </c>
      <c r="W110" s="711">
        <v>159.56</v>
      </c>
    </row>
    <row r="111" spans="1:23" x14ac:dyDescent="0.25">
      <c r="A111" s="119">
        <v>105</v>
      </c>
      <c r="B111" s="712">
        <v>50.72</v>
      </c>
      <c r="C111" s="712">
        <v>71.98</v>
      </c>
      <c r="D111" s="712">
        <v>115.15</v>
      </c>
      <c r="E111" s="712">
        <v>122.99</v>
      </c>
      <c r="F111" s="712">
        <v>134.06</v>
      </c>
      <c r="G111" s="712">
        <v>139.6</v>
      </c>
      <c r="H111" s="712">
        <v>144.85</v>
      </c>
      <c r="I111" s="712">
        <v>147.19</v>
      </c>
      <c r="J111" s="712">
        <v>147.19</v>
      </c>
      <c r="K111" s="712">
        <v>159.44999999999999</v>
      </c>
      <c r="L111" s="708"/>
      <c r="M111" s="119">
        <v>105</v>
      </c>
      <c r="N111" s="712">
        <v>52.36</v>
      </c>
      <c r="O111" s="712">
        <v>73.63</v>
      </c>
      <c r="P111" s="712">
        <v>116.8</v>
      </c>
      <c r="Q111" s="712">
        <v>124.63</v>
      </c>
      <c r="R111" s="712">
        <v>135.71</v>
      </c>
      <c r="S111" s="712">
        <v>141.25</v>
      </c>
      <c r="T111" s="712">
        <v>146.49</v>
      </c>
      <c r="U111" s="712">
        <v>148.83000000000001</v>
      </c>
      <c r="V111" s="712">
        <v>148.83000000000001</v>
      </c>
      <c r="W111" s="712">
        <v>161.1</v>
      </c>
    </row>
    <row r="112" spans="1:23" x14ac:dyDescent="0.25">
      <c r="A112" s="117">
        <v>106</v>
      </c>
      <c r="B112" s="710">
        <v>51.2</v>
      </c>
      <c r="C112" s="710">
        <v>72.680000000000007</v>
      </c>
      <c r="D112" s="710">
        <v>116.23</v>
      </c>
      <c r="E112" s="710">
        <v>124.17</v>
      </c>
      <c r="F112" s="710">
        <v>135.35</v>
      </c>
      <c r="G112" s="710">
        <v>140.94</v>
      </c>
      <c r="H112" s="710">
        <v>146.24</v>
      </c>
      <c r="I112" s="710">
        <v>148.58000000000001</v>
      </c>
      <c r="J112" s="710">
        <v>148.58000000000001</v>
      </c>
      <c r="K112" s="710">
        <v>160.99</v>
      </c>
      <c r="L112" s="708"/>
      <c r="M112" s="117">
        <v>106</v>
      </c>
      <c r="N112" s="710">
        <v>52.85</v>
      </c>
      <c r="O112" s="710">
        <v>74.319999999999993</v>
      </c>
      <c r="P112" s="710">
        <v>117.88</v>
      </c>
      <c r="Q112" s="710">
        <v>125.8</v>
      </c>
      <c r="R112" s="710">
        <v>136.99</v>
      </c>
      <c r="S112" s="710">
        <v>142.58000000000001</v>
      </c>
      <c r="T112" s="710">
        <v>147.88</v>
      </c>
      <c r="U112" s="710">
        <v>150.22999999999999</v>
      </c>
      <c r="V112" s="710">
        <v>150.22999999999999</v>
      </c>
      <c r="W112" s="710">
        <v>162.63</v>
      </c>
    </row>
    <row r="113" spans="1:23" x14ac:dyDescent="0.25">
      <c r="A113" s="118">
        <v>107</v>
      </c>
      <c r="B113" s="711">
        <v>51.69</v>
      </c>
      <c r="C113" s="711">
        <v>73.36</v>
      </c>
      <c r="D113" s="711">
        <v>117.34</v>
      </c>
      <c r="E113" s="711">
        <v>125.34</v>
      </c>
      <c r="F113" s="711">
        <v>136.63</v>
      </c>
      <c r="G113" s="711">
        <v>142.26</v>
      </c>
      <c r="H113" s="711">
        <v>147.61000000000001</v>
      </c>
      <c r="I113" s="711">
        <v>149.99</v>
      </c>
      <c r="J113" s="711">
        <v>149.99</v>
      </c>
      <c r="K113" s="711">
        <v>162.52000000000001</v>
      </c>
      <c r="L113" s="708"/>
      <c r="M113" s="118">
        <v>107</v>
      </c>
      <c r="N113" s="711">
        <v>53.33</v>
      </c>
      <c r="O113" s="711">
        <v>75.010000000000005</v>
      </c>
      <c r="P113" s="711">
        <v>118.98</v>
      </c>
      <c r="Q113" s="711">
        <v>126.98</v>
      </c>
      <c r="R113" s="711">
        <v>138.28</v>
      </c>
      <c r="S113" s="711">
        <v>143.91</v>
      </c>
      <c r="T113" s="711">
        <v>149.25</v>
      </c>
      <c r="U113" s="711">
        <v>151.63999999999999</v>
      </c>
      <c r="V113" s="711">
        <v>151.63999999999999</v>
      </c>
      <c r="W113" s="711">
        <v>164.16</v>
      </c>
    </row>
    <row r="114" spans="1:23" x14ac:dyDescent="0.25">
      <c r="A114" s="118">
        <v>108</v>
      </c>
      <c r="B114" s="711">
        <v>52.15</v>
      </c>
      <c r="C114" s="711">
        <v>74.040000000000006</v>
      </c>
      <c r="D114" s="711">
        <v>118.44</v>
      </c>
      <c r="E114" s="711">
        <v>126.52</v>
      </c>
      <c r="F114" s="711">
        <v>137.88999999999999</v>
      </c>
      <c r="G114" s="711">
        <v>143.59</v>
      </c>
      <c r="H114" s="711">
        <v>148.97999999999999</v>
      </c>
      <c r="I114" s="711">
        <v>151.38999999999999</v>
      </c>
      <c r="J114" s="711">
        <v>151.38999999999999</v>
      </c>
      <c r="K114" s="711">
        <v>164.06</v>
      </c>
      <c r="L114" s="708"/>
      <c r="M114" s="118">
        <v>108</v>
      </c>
      <c r="N114" s="711">
        <v>53.8</v>
      </c>
      <c r="O114" s="711">
        <v>75.69</v>
      </c>
      <c r="P114" s="711">
        <v>120.08</v>
      </c>
      <c r="Q114" s="711">
        <v>128.16</v>
      </c>
      <c r="R114" s="711">
        <v>139.54</v>
      </c>
      <c r="S114" s="711">
        <v>145.22999999999999</v>
      </c>
      <c r="T114" s="711">
        <v>150.62</v>
      </c>
      <c r="U114" s="711">
        <v>153.04</v>
      </c>
      <c r="V114" s="711">
        <v>153.04</v>
      </c>
      <c r="W114" s="711">
        <v>165.7</v>
      </c>
    </row>
    <row r="115" spans="1:23" x14ac:dyDescent="0.25">
      <c r="A115" s="118">
        <v>109</v>
      </c>
      <c r="B115" s="711">
        <v>52.64</v>
      </c>
      <c r="C115" s="711">
        <v>74.739999999999995</v>
      </c>
      <c r="D115" s="711">
        <v>119.54</v>
      </c>
      <c r="E115" s="711">
        <v>127.68</v>
      </c>
      <c r="F115" s="711">
        <v>139.18</v>
      </c>
      <c r="G115" s="711">
        <v>144.91999999999999</v>
      </c>
      <c r="H115" s="711">
        <v>150.36000000000001</v>
      </c>
      <c r="I115" s="711">
        <v>152.80000000000001</v>
      </c>
      <c r="J115" s="711">
        <v>152.80000000000001</v>
      </c>
      <c r="K115" s="711">
        <v>165.59</v>
      </c>
      <c r="L115" s="708"/>
      <c r="M115" s="118">
        <v>109</v>
      </c>
      <c r="N115" s="711">
        <v>54.29</v>
      </c>
      <c r="O115" s="711">
        <v>76.38</v>
      </c>
      <c r="P115" s="711">
        <v>121.19</v>
      </c>
      <c r="Q115" s="711">
        <v>129.32</v>
      </c>
      <c r="R115" s="711">
        <v>140.82</v>
      </c>
      <c r="S115" s="711">
        <v>146.57</v>
      </c>
      <c r="T115" s="711">
        <v>152.01</v>
      </c>
      <c r="U115" s="711">
        <v>154.44</v>
      </c>
      <c r="V115" s="711">
        <v>154.44</v>
      </c>
      <c r="W115" s="711">
        <v>167.24</v>
      </c>
    </row>
    <row r="116" spans="1:23" x14ac:dyDescent="0.25">
      <c r="A116" s="119">
        <v>110</v>
      </c>
      <c r="B116" s="712">
        <v>53.14</v>
      </c>
      <c r="C116" s="712">
        <v>75.41</v>
      </c>
      <c r="D116" s="712">
        <v>120.62</v>
      </c>
      <c r="E116" s="712">
        <v>128.85</v>
      </c>
      <c r="F116" s="712">
        <v>140.44999999999999</v>
      </c>
      <c r="G116" s="712">
        <v>146.25</v>
      </c>
      <c r="H116" s="712">
        <v>151.74</v>
      </c>
      <c r="I116" s="712">
        <v>154.19</v>
      </c>
      <c r="J116" s="712">
        <v>154.19</v>
      </c>
      <c r="K116" s="712">
        <v>167.13</v>
      </c>
      <c r="L116" s="708"/>
      <c r="M116" s="119">
        <v>110</v>
      </c>
      <c r="N116" s="712">
        <v>54.78</v>
      </c>
      <c r="O116" s="712">
        <v>77.06</v>
      </c>
      <c r="P116" s="712">
        <v>122.26</v>
      </c>
      <c r="Q116" s="712">
        <v>130.49</v>
      </c>
      <c r="R116" s="712">
        <v>142.1</v>
      </c>
      <c r="S116" s="712">
        <v>147.88999999999999</v>
      </c>
      <c r="T116" s="712">
        <v>153.38999999999999</v>
      </c>
      <c r="U116" s="712">
        <v>155.84</v>
      </c>
      <c r="V116" s="712">
        <v>155.84</v>
      </c>
      <c r="W116" s="712">
        <v>168.77</v>
      </c>
    </row>
    <row r="117" spans="1:23" x14ac:dyDescent="0.25">
      <c r="A117" s="117">
        <v>111</v>
      </c>
      <c r="B117" s="710">
        <v>53.6</v>
      </c>
      <c r="C117" s="710">
        <v>76.099999999999994</v>
      </c>
      <c r="D117" s="710">
        <v>121.73</v>
      </c>
      <c r="E117" s="710">
        <v>130.03</v>
      </c>
      <c r="F117" s="710">
        <v>141.72999999999999</v>
      </c>
      <c r="G117" s="710">
        <v>147.57</v>
      </c>
      <c r="H117" s="710">
        <v>153.13</v>
      </c>
      <c r="I117" s="710">
        <v>155.6</v>
      </c>
      <c r="J117" s="710">
        <v>155.6</v>
      </c>
      <c r="K117" s="710">
        <v>168.66</v>
      </c>
      <c r="L117" s="708"/>
      <c r="M117" s="117">
        <v>111</v>
      </c>
      <c r="N117" s="710">
        <v>55.25</v>
      </c>
      <c r="O117" s="710">
        <v>77.75</v>
      </c>
      <c r="P117" s="710">
        <v>123.37</v>
      </c>
      <c r="Q117" s="710">
        <v>131.66999999999999</v>
      </c>
      <c r="R117" s="710">
        <v>143.38</v>
      </c>
      <c r="S117" s="710">
        <v>149.22</v>
      </c>
      <c r="T117" s="710">
        <v>154.77000000000001</v>
      </c>
      <c r="U117" s="710">
        <v>157.25</v>
      </c>
      <c r="V117" s="710">
        <v>157.25</v>
      </c>
      <c r="W117" s="710">
        <v>170.31</v>
      </c>
    </row>
    <row r="118" spans="1:23" x14ac:dyDescent="0.25">
      <c r="A118" s="118">
        <v>112</v>
      </c>
      <c r="B118" s="711">
        <v>54.1</v>
      </c>
      <c r="C118" s="711">
        <v>76.790000000000006</v>
      </c>
      <c r="D118" s="711">
        <v>122.82</v>
      </c>
      <c r="E118" s="711">
        <v>131.19</v>
      </c>
      <c r="F118" s="711">
        <v>143</v>
      </c>
      <c r="G118" s="711">
        <v>148.91</v>
      </c>
      <c r="H118" s="711">
        <v>154.5</v>
      </c>
      <c r="I118" s="711">
        <v>157</v>
      </c>
      <c r="J118" s="711">
        <v>157</v>
      </c>
      <c r="K118" s="711">
        <v>170.2</v>
      </c>
      <c r="L118" s="708"/>
      <c r="M118" s="118">
        <v>112</v>
      </c>
      <c r="N118" s="711">
        <v>55.75</v>
      </c>
      <c r="O118" s="711">
        <v>78.430000000000007</v>
      </c>
      <c r="P118" s="711">
        <v>124.47</v>
      </c>
      <c r="Q118" s="711">
        <v>132.83000000000001</v>
      </c>
      <c r="R118" s="711">
        <v>144.63999999999999</v>
      </c>
      <c r="S118" s="711">
        <v>150.55000000000001</v>
      </c>
      <c r="T118" s="711">
        <v>156.15</v>
      </c>
      <c r="U118" s="711">
        <v>158.63999999999999</v>
      </c>
      <c r="V118" s="711">
        <v>158.63999999999999</v>
      </c>
      <c r="W118" s="711">
        <v>171.84</v>
      </c>
    </row>
    <row r="119" spans="1:23" x14ac:dyDescent="0.25">
      <c r="A119" s="118">
        <v>113</v>
      </c>
      <c r="B119" s="711">
        <v>54.59</v>
      </c>
      <c r="C119" s="711">
        <v>77.48</v>
      </c>
      <c r="D119" s="711">
        <v>123.93</v>
      </c>
      <c r="E119" s="711">
        <v>132.36000000000001</v>
      </c>
      <c r="F119" s="711">
        <v>144.29</v>
      </c>
      <c r="G119" s="711">
        <v>150.22999999999999</v>
      </c>
      <c r="H119" s="711">
        <v>155.88999999999999</v>
      </c>
      <c r="I119" s="711">
        <v>158.41</v>
      </c>
      <c r="J119" s="711">
        <v>158.41</v>
      </c>
      <c r="K119" s="711">
        <v>171.74</v>
      </c>
      <c r="L119" s="708"/>
      <c r="M119" s="118">
        <v>113</v>
      </c>
      <c r="N119" s="711">
        <v>56.23</v>
      </c>
      <c r="O119" s="711">
        <v>79.13</v>
      </c>
      <c r="P119" s="711">
        <v>125.58</v>
      </c>
      <c r="Q119" s="711">
        <v>134</v>
      </c>
      <c r="R119" s="711">
        <v>145.94</v>
      </c>
      <c r="S119" s="711">
        <v>151.88</v>
      </c>
      <c r="T119" s="711">
        <v>157.54</v>
      </c>
      <c r="U119" s="711">
        <v>160.05000000000001</v>
      </c>
      <c r="V119" s="711">
        <v>160.05000000000001</v>
      </c>
      <c r="W119" s="711">
        <v>173.38</v>
      </c>
    </row>
    <row r="120" spans="1:23" x14ac:dyDescent="0.25">
      <c r="A120" s="118">
        <v>114</v>
      </c>
      <c r="B120" s="711">
        <v>55.07</v>
      </c>
      <c r="C120" s="711">
        <v>78.16</v>
      </c>
      <c r="D120" s="711">
        <v>125.02</v>
      </c>
      <c r="E120" s="711">
        <v>133.54</v>
      </c>
      <c r="F120" s="711">
        <v>145.56</v>
      </c>
      <c r="G120" s="711">
        <v>151.57</v>
      </c>
      <c r="H120" s="711">
        <v>157.27000000000001</v>
      </c>
      <c r="I120" s="711">
        <v>159.80000000000001</v>
      </c>
      <c r="J120" s="711">
        <v>159.80000000000001</v>
      </c>
      <c r="K120" s="711">
        <v>173.27</v>
      </c>
      <c r="L120" s="708"/>
      <c r="M120" s="118">
        <v>114</v>
      </c>
      <c r="N120" s="711">
        <v>56.72</v>
      </c>
      <c r="O120" s="711">
        <v>79.81</v>
      </c>
      <c r="P120" s="711">
        <v>126.66</v>
      </c>
      <c r="Q120" s="711">
        <v>135.18</v>
      </c>
      <c r="R120" s="711">
        <v>147.21</v>
      </c>
      <c r="S120" s="711">
        <v>153.21</v>
      </c>
      <c r="T120" s="711">
        <v>158.91</v>
      </c>
      <c r="U120" s="711">
        <v>161.44999999999999</v>
      </c>
      <c r="V120" s="711">
        <v>161.44999999999999</v>
      </c>
      <c r="W120" s="711">
        <v>174.9</v>
      </c>
    </row>
    <row r="121" spans="1:23" x14ac:dyDescent="0.25">
      <c r="A121" s="119">
        <v>115</v>
      </c>
      <c r="B121" s="712">
        <v>55.55</v>
      </c>
      <c r="C121" s="712">
        <v>78.849999999999994</v>
      </c>
      <c r="D121" s="712">
        <v>126.11</v>
      </c>
      <c r="E121" s="712">
        <v>134.71</v>
      </c>
      <c r="F121" s="712">
        <v>146.84</v>
      </c>
      <c r="G121" s="712">
        <v>152.88999999999999</v>
      </c>
      <c r="H121" s="712">
        <v>158.63999999999999</v>
      </c>
      <c r="I121" s="712">
        <v>161.21</v>
      </c>
      <c r="J121" s="712">
        <v>161.21</v>
      </c>
      <c r="K121" s="712">
        <v>174.8</v>
      </c>
      <c r="L121" s="708"/>
      <c r="M121" s="119">
        <v>115</v>
      </c>
      <c r="N121" s="712">
        <v>57.18</v>
      </c>
      <c r="O121" s="712">
        <v>80.489999999999995</v>
      </c>
      <c r="P121" s="712">
        <v>127.76</v>
      </c>
      <c r="Q121" s="712">
        <v>136.35</v>
      </c>
      <c r="R121" s="712">
        <v>148.47999999999999</v>
      </c>
      <c r="S121" s="712">
        <v>154.54</v>
      </c>
      <c r="T121" s="712">
        <v>160.29</v>
      </c>
      <c r="U121" s="712">
        <v>162.86000000000001</v>
      </c>
      <c r="V121" s="712">
        <v>162.86000000000001</v>
      </c>
      <c r="W121" s="712">
        <v>176.45</v>
      </c>
    </row>
    <row r="122" spans="1:23" x14ac:dyDescent="0.25">
      <c r="A122" s="117">
        <v>116</v>
      </c>
      <c r="B122" s="710">
        <v>56.02</v>
      </c>
      <c r="C122" s="710">
        <v>79.540000000000006</v>
      </c>
      <c r="D122" s="710">
        <v>127.22</v>
      </c>
      <c r="E122" s="710">
        <v>135.87</v>
      </c>
      <c r="F122" s="710">
        <v>148.11000000000001</v>
      </c>
      <c r="G122" s="710">
        <v>154.22</v>
      </c>
      <c r="H122" s="710">
        <v>160.03</v>
      </c>
      <c r="I122" s="710">
        <v>162.59</v>
      </c>
      <c r="J122" s="710">
        <v>162.59</v>
      </c>
      <c r="K122" s="710">
        <v>176.34</v>
      </c>
      <c r="L122" s="708"/>
      <c r="M122" s="117">
        <v>116</v>
      </c>
      <c r="N122" s="710">
        <v>57.67</v>
      </c>
      <c r="O122" s="710">
        <v>81.180000000000007</v>
      </c>
      <c r="P122" s="710">
        <v>128.87</v>
      </c>
      <c r="Q122" s="710">
        <v>137.51</v>
      </c>
      <c r="R122" s="710">
        <v>149.75</v>
      </c>
      <c r="S122" s="710">
        <v>155.86000000000001</v>
      </c>
      <c r="T122" s="710">
        <v>161.68</v>
      </c>
      <c r="U122" s="710">
        <v>164.23</v>
      </c>
      <c r="V122" s="710">
        <v>164.23</v>
      </c>
      <c r="W122" s="710">
        <v>177.99</v>
      </c>
    </row>
    <row r="123" spans="1:23" x14ac:dyDescent="0.25">
      <c r="A123" s="118">
        <v>117</v>
      </c>
      <c r="B123" s="711">
        <v>56.51</v>
      </c>
      <c r="C123" s="711">
        <v>80.209999999999994</v>
      </c>
      <c r="D123" s="711">
        <v>128.30000000000001</v>
      </c>
      <c r="E123" s="711">
        <v>137.05000000000001</v>
      </c>
      <c r="F123" s="711">
        <v>149.4</v>
      </c>
      <c r="G123" s="711">
        <v>155.55000000000001</v>
      </c>
      <c r="H123" s="711">
        <v>161.4</v>
      </c>
      <c r="I123" s="711">
        <v>164</v>
      </c>
      <c r="J123" s="711">
        <v>164</v>
      </c>
      <c r="K123" s="711">
        <v>177.88</v>
      </c>
      <c r="L123" s="708"/>
      <c r="M123" s="118">
        <v>117</v>
      </c>
      <c r="N123" s="711">
        <v>58.16</v>
      </c>
      <c r="O123" s="711">
        <v>81.86</v>
      </c>
      <c r="P123" s="711">
        <v>129.94</v>
      </c>
      <c r="Q123" s="711">
        <v>138.69999999999999</v>
      </c>
      <c r="R123" s="711">
        <v>151.05000000000001</v>
      </c>
      <c r="S123" s="711">
        <v>157.19999999999999</v>
      </c>
      <c r="T123" s="711">
        <v>163.04</v>
      </c>
      <c r="U123" s="711">
        <v>165.64</v>
      </c>
      <c r="V123" s="711">
        <v>165.64</v>
      </c>
      <c r="W123" s="711">
        <v>179.52</v>
      </c>
    </row>
    <row r="124" spans="1:23" x14ac:dyDescent="0.25">
      <c r="A124" s="118">
        <v>118</v>
      </c>
      <c r="B124" s="711">
        <v>56.99</v>
      </c>
      <c r="C124" s="711">
        <v>80.91</v>
      </c>
      <c r="D124" s="711">
        <v>129.41</v>
      </c>
      <c r="E124" s="711">
        <v>138.22</v>
      </c>
      <c r="F124" s="711">
        <v>150.66</v>
      </c>
      <c r="G124" s="711">
        <v>156.9</v>
      </c>
      <c r="H124" s="711">
        <v>162.78</v>
      </c>
      <c r="I124" s="711">
        <v>165.39</v>
      </c>
      <c r="J124" s="711">
        <v>165.39</v>
      </c>
      <c r="K124" s="711">
        <v>179.42</v>
      </c>
      <c r="L124" s="708"/>
      <c r="M124" s="118">
        <v>118</v>
      </c>
      <c r="N124" s="711">
        <v>58.63</v>
      </c>
      <c r="O124" s="711">
        <v>82.55</v>
      </c>
      <c r="P124" s="711">
        <v>131.05000000000001</v>
      </c>
      <c r="Q124" s="711">
        <v>139.87</v>
      </c>
      <c r="R124" s="711">
        <v>152.31</v>
      </c>
      <c r="S124" s="711">
        <v>158.54</v>
      </c>
      <c r="T124" s="711">
        <v>164.43</v>
      </c>
      <c r="U124" s="711">
        <v>167.04</v>
      </c>
      <c r="V124" s="711">
        <v>167.04</v>
      </c>
      <c r="W124" s="711">
        <v>181.05</v>
      </c>
    </row>
    <row r="125" spans="1:23" x14ac:dyDescent="0.25">
      <c r="A125" s="118">
        <v>119</v>
      </c>
      <c r="B125" s="711">
        <v>57.47</v>
      </c>
      <c r="C125" s="711">
        <v>81.58</v>
      </c>
      <c r="D125" s="711">
        <v>130.5</v>
      </c>
      <c r="E125" s="711">
        <v>139.38</v>
      </c>
      <c r="F125" s="711">
        <v>151.94999999999999</v>
      </c>
      <c r="G125" s="711">
        <v>158.22999999999999</v>
      </c>
      <c r="H125" s="711">
        <v>164.16</v>
      </c>
      <c r="I125" s="711">
        <v>166.8</v>
      </c>
      <c r="J125" s="711">
        <v>166.8</v>
      </c>
      <c r="K125" s="711">
        <v>180.94</v>
      </c>
      <c r="L125" s="708"/>
      <c r="M125" s="118">
        <v>119</v>
      </c>
      <c r="N125" s="711">
        <v>59.12</v>
      </c>
      <c r="O125" s="711">
        <v>83.22</v>
      </c>
      <c r="P125" s="711">
        <v>132.15</v>
      </c>
      <c r="Q125" s="711">
        <v>141.03</v>
      </c>
      <c r="R125" s="711">
        <v>153.59</v>
      </c>
      <c r="S125" s="711">
        <v>159.88</v>
      </c>
      <c r="T125" s="711">
        <v>165.81</v>
      </c>
      <c r="U125" s="711">
        <v>168.45</v>
      </c>
      <c r="V125" s="711">
        <v>168.45</v>
      </c>
      <c r="W125" s="711">
        <v>182.58</v>
      </c>
    </row>
    <row r="126" spans="1:23" x14ac:dyDescent="0.25">
      <c r="A126" s="119">
        <v>120</v>
      </c>
      <c r="B126" s="712">
        <v>57.96</v>
      </c>
      <c r="C126" s="712">
        <v>82.27</v>
      </c>
      <c r="D126" s="712">
        <v>131.61000000000001</v>
      </c>
      <c r="E126" s="712">
        <v>140.56</v>
      </c>
      <c r="F126" s="712">
        <v>153.22</v>
      </c>
      <c r="G126" s="712">
        <v>159.56</v>
      </c>
      <c r="H126" s="712">
        <v>165.55</v>
      </c>
      <c r="I126" s="712">
        <v>168.2</v>
      </c>
      <c r="J126" s="712">
        <v>168.2</v>
      </c>
      <c r="K126" s="712">
        <v>182.48</v>
      </c>
      <c r="L126" s="708"/>
      <c r="M126" s="119">
        <v>120</v>
      </c>
      <c r="N126" s="712">
        <v>59.61</v>
      </c>
      <c r="O126" s="712">
        <v>83.92</v>
      </c>
      <c r="P126" s="712">
        <v>133.26</v>
      </c>
      <c r="Q126" s="712">
        <v>142.21</v>
      </c>
      <c r="R126" s="712">
        <v>154.87</v>
      </c>
      <c r="S126" s="712">
        <v>161.19999999999999</v>
      </c>
      <c r="T126" s="712">
        <v>167.19</v>
      </c>
      <c r="U126" s="712">
        <v>169.84</v>
      </c>
      <c r="V126" s="712">
        <v>169.84</v>
      </c>
      <c r="W126" s="712">
        <v>184.13</v>
      </c>
    </row>
    <row r="127" spans="1:23" x14ac:dyDescent="0.25">
      <c r="A127" s="117">
        <v>121</v>
      </c>
      <c r="B127" s="710">
        <v>58.46</v>
      </c>
      <c r="C127" s="710">
        <v>82.97</v>
      </c>
      <c r="D127" s="710">
        <v>132.69</v>
      </c>
      <c r="E127" s="710">
        <v>141.72999999999999</v>
      </c>
      <c r="F127" s="710">
        <v>154.49</v>
      </c>
      <c r="G127" s="710">
        <v>160.88</v>
      </c>
      <c r="H127" s="710">
        <v>166.91</v>
      </c>
      <c r="I127" s="710">
        <v>169.61</v>
      </c>
      <c r="J127" s="710">
        <v>169.61</v>
      </c>
      <c r="K127" s="710">
        <v>184.02</v>
      </c>
      <c r="L127" s="708"/>
      <c r="M127" s="117">
        <v>121</v>
      </c>
      <c r="N127" s="710">
        <v>60.1</v>
      </c>
      <c r="O127" s="710">
        <v>84.61</v>
      </c>
      <c r="P127" s="710">
        <v>134.33000000000001</v>
      </c>
      <c r="Q127" s="710">
        <v>143.38</v>
      </c>
      <c r="R127" s="710">
        <v>156.13999999999999</v>
      </c>
      <c r="S127" s="710">
        <v>162.53</v>
      </c>
      <c r="T127" s="710">
        <v>168.56</v>
      </c>
      <c r="U127" s="710">
        <v>171.25</v>
      </c>
      <c r="V127" s="710">
        <v>171.25</v>
      </c>
      <c r="W127" s="710">
        <v>185.67</v>
      </c>
    </row>
    <row r="128" spans="1:23" x14ac:dyDescent="0.25">
      <c r="A128" s="118">
        <v>122</v>
      </c>
      <c r="B128" s="711">
        <v>58.92</v>
      </c>
      <c r="C128" s="711">
        <v>83.65</v>
      </c>
      <c r="D128" s="711">
        <v>133.79</v>
      </c>
      <c r="E128" s="711">
        <v>142.9</v>
      </c>
      <c r="F128" s="711">
        <v>155.77000000000001</v>
      </c>
      <c r="G128" s="711">
        <v>162.22</v>
      </c>
      <c r="H128" s="711">
        <v>168.31</v>
      </c>
      <c r="I128" s="711">
        <v>171</v>
      </c>
      <c r="J128" s="711">
        <v>171</v>
      </c>
      <c r="K128" s="711">
        <v>185.55</v>
      </c>
      <c r="L128" s="708"/>
      <c r="M128" s="118">
        <v>122</v>
      </c>
      <c r="N128" s="711">
        <v>60.57</v>
      </c>
      <c r="O128" s="711">
        <v>85.29</v>
      </c>
      <c r="P128" s="711">
        <v>135.44</v>
      </c>
      <c r="Q128" s="711">
        <v>144.55000000000001</v>
      </c>
      <c r="R128" s="711">
        <v>157.41</v>
      </c>
      <c r="S128" s="711">
        <v>163.86</v>
      </c>
      <c r="T128" s="711">
        <v>169.96</v>
      </c>
      <c r="U128" s="711">
        <v>172.65</v>
      </c>
      <c r="V128" s="711">
        <v>172.65</v>
      </c>
      <c r="W128" s="711">
        <v>187.19</v>
      </c>
    </row>
    <row r="129" spans="1:23" x14ac:dyDescent="0.25">
      <c r="A129" s="118">
        <v>123</v>
      </c>
      <c r="B129" s="711">
        <v>59.41</v>
      </c>
      <c r="C129" s="711">
        <v>84.33</v>
      </c>
      <c r="D129" s="711">
        <v>134.88</v>
      </c>
      <c r="E129" s="711">
        <v>144.08000000000001</v>
      </c>
      <c r="F129" s="711">
        <v>157.04</v>
      </c>
      <c r="G129" s="711">
        <v>163.54</v>
      </c>
      <c r="H129" s="711">
        <v>169.68</v>
      </c>
      <c r="I129" s="711">
        <v>172.41</v>
      </c>
      <c r="J129" s="711">
        <v>172.41</v>
      </c>
      <c r="K129" s="711">
        <v>187.09</v>
      </c>
      <c r="L129" s="708"/>
      <c r="M129" s="118">
        <v>123</v>
      </c>
      <c r="N129" s="711">
        <v>61.05</v>
      </c>
      <c r="O129" s="711">
        <v>85.98</v>
      </c>
      <c r="P129" s="711">
        <v>136.53</v>
      </c>
      <c r="Q129" s="711">
        <v>145.72999999999999</v>
      </c>
      <c r="R129" s="711">
        <v>158.69</v>
      </c>
      <c r="S129" s="711">
        <v>165.19</v>
      </c>
      <c r="T129" s="711">
        <v>171.32</v>
      </c>
      <c r="U129" s="711">
        <v>174.06</v>
      </c>
      <c r="V129" s="711">
        <v>174.06</v>
      </c>
      <c r="W129" s="711">
        <v>188.73</v>
      </c>
    </row>
    <row r="130" spans="1:23" x14ac:dyDescent="0.25">
      <c r="A130" s="118">
        <v>124</v>
      </c>
      <c r="B130" s="711">
        <v>59.9</v>
      </c>
      <c r="C130" s="711">
        <v>85</v>
      </c>
      <c r="D130" s="711">
        <v>135.99</v>
      </c>
      <c r="E130" s="711">
        <v>145.24</v>
      </c>
      <c r="F130" s="711">
        <v>158.33000000000001</v>
      </c>
      <c r="G130" s="711">
        <v>164.87</v>
      </c>
      <c r="H130" s="711">
        <v>171.05</v>
      </c>
      <c r="I130" s="711">
        <v>173.82</v>
      </c>
      <c r="J130" s="711">
        <v>173.82</v>
      </c>
      <c r="K130" s="711">
        <v>188.62</v>
      </c>
      <c r="L130" s="708"/>
      <c r="M130" s="118">
        <v>124</v>
      </c>
      <c r="N130" s="711">
        <v>61.54</v>
      </c>
      <c r="O130" s="711">
        <v>86.65</v>
      </c>
      <c r="P130" s="711">
        <v>137.63</v>
      </c>
      <c r="Q130" s="711">
        <v>146.88999999999999</v>
      </c>
      <c r="R130" s="711">
        <v>159.97999999999999</v>
      </c>
      <c r="S130" s="711">
        <v>166.51</v>
      </c>
      <c r="T130" s="711">
        <v>172.7</v>
      </c>
      <c r="U130" s="711">
        <v>175.45</v>
      </c>
      <c r="V130" s="711">
        <v>175.45</v>
      </c>
      <c r="W130" s="711">
        <v>190.26</v>
      </c>
    </row>
    <row r="131" spans="1:23" x14ac:dyDescent="0.25">
      <c r="A131" s="119">
        <v>125</v>
      </c>
      <c r="B131" s="712">
        <v>60.37</v>
      </c>
      <c r="C131" s="712">
        <v>85.71</v>
      </c>
      <c r="D131" s="712">
        <v>137.08000000000001</v>
      </c>
      <c r="E131" s="712">
        <v>146.41</v>
      </c>
      <c r="F131" s="712">
        <v>159.6</v>
      </c>
      <c r="G131" s="712">
        <v>166.2</v>
      </c>
      <c r="H131" s="712">
        <v>172.44</v>
      </c>
      <c r="I131" s="712">
        <v>175.22</v>
      </c>
      <c r="J131" s="712">
        <v>175.22</v>
      </c>
      <c r="K131" s="712">
        <v>190.16</v>
      </c>
      <c r="L131" s="708"/>
      <c r="M131" s="119">
        <v>125</v>
      </c>
      <c r="N131" s="712">
        <v>62.02</v>
      </c>
      <c r="O131" s="712">
        <v>87.35</v>
      </c>
      <c r="P131" s="712">
        <v>138.72</v>
      </c>
      <c r="Q131" s="712">
        <v>148.06</v>
      </c>
      <c r="R131" s="712">
        <v>161.24</v>
      </c>
      <c r="S131" s="712">
        <v>167.85</v>
      </c>
      <c r="T131" s="712">
        <v>174.09</v>
      </c>
      <c r="U131" s="712">
        <v>176.86</v>
      </c>
      <c r="V131" s="712">
        <v>176.86</v>
      </c>
      <c r="W131" s="712">
        <v>191.81</v>
      </c>
    </row>
    <row r="132" spans="1:23" x14ac:dyDescent="0.25">
      <c r="A132" s="117">
        <v>126</v>
      </c>
      <c r="B132" s="710">
        <v>60.86</v>
      </c>
      <c r="C132" s="710">
        <v>86.38</v>
      </c>
      <c r="D132" s="710">
        <v>138.18</v>
      </c>
      <c r="E132" s="710">
        <v>147.6</v>
      </c>
      <c r="F132" s="710">
        <v>160.88</v>
      </c>
      <c r="G132" s="710">
        <v>167.53</v>
      </c>
      <c r="H132" s="710">
        <v>173.82</v>
      </c>
      <c r="I132" s="710">
        <v>176.62</v>
      </c>
      <c r="J132" s="710">
        <v>176.62</v>
      </c>
      <c r="K132" s="710">
        <v>191.7</v>
      </c>
      <c r="L132" s="708"/>
      <c r="M132" s="117">
        <v>126</v>
      </c>
      <c r="N132" s="710">
        <v>62.5</v>
      </c>
      <c r="O132" s="710">
        <v>88.03</v>
      </c>
      <c r="P132" s="710">
        <v>139.83000000000001</v>
      </c>
      <c r="Q132" s="710">
        <v>149.24</v>
      </c>
      <c r="R132" s="710">
        <v>162.53</v>
      </c>
      <c r="S132" s="710">
        <v>169.17</v>
      </c>
      <c r="T132" s="710">
        <v>175.45</v>
      </c>
      <c r="U132" s="710">
        <v>178.26</v>
      </c>
      <c r="V132" s="710">
        <v>178.26</v>
      </c>
      <c r="W132" s="710">
        <v>193.35</v>
      </c>
    </row>
    <row r="133" spans="1:23" x14ac:dyDescent="0.25">
      <c r="A133" s="118">
        <v>127</v>
      </c>
      <c r="B133" s="711">
        <v>61.34</v>
      </c>
      <c r="C133" s="711">
        <v>87.07</v>
      </c>
      <c r="D133" s="711">
        <v>139.27000000000001</v>
      </c>
      <c r="E133" s="711">
        <v>148.76</v>
      </c>
      <c r="F133" s="711">
        <v>162.15</v>
      </c>
      <c r="G133" s="711">
        <v>168.86</v>
      </c>
      <c r="H133" s="711">
        <v>175.2</v>
      </c>
      <c r="I133" s="711">
        <v>178.02</v>
      </c>
      <c r="J133" s="711">
        <v>178.02</v>
      </c>
      <c r="K133" s="711">
        <v>193.22</v>
      </c>
      <c r="L133" s="708"/>
      <c r="M133" s="118">
        <v>127</v>
      </c>
      <c r="N133" s="711">
        <v>62.99</v>
      </c>
      <c r="O133" s="711">
        <v>88.72</v>
      </c>
      <c r="P133" s="711">
        <v>140.91999999999999</v>
      </c>
      <c r="Q133" s="711">
        <v>150.41</v>
      </c>
      <c r="R133" s="711">
        <v>163.80000000000001</v>
      </c>
      <c r="S133" s="711">
        <v>170.51</v>
      </c>
      <c r="T133" s="711">
        <v>176.85</v>
      </c>
      <c r="U133" s="711">
        <v>179.67</v>
      </c>
      <c r="V133" s="711">
        <v>179.67</v>
      </c>
      <c r="W133" s="711">
        <v>194.87</v>
      </c>
    </row>
    <row r="134" spans="1:23" x14ac:dyDescent="0.25">
      <c r="A134" s="118">
        <v>128</v>
      </c>
      <c r="B134" s="711">
        <v>61.83</v>
      </c>
      <c r="C134" s="711">
        <v>87.76</v>
      </c>
      <c r="D134" s="711">
        <v>140.38</v>
      </c>
      <c r="E134" s="711">
        <v>149.93</v>
      </c>
      <c r="F134" s="711">
        <v>163.44</v>
      </c>
      <c r="G134" s="711">
        <v>170.19</v>
      </c>
      <c r="H134" s="711">
        <v>176.57</v>
      </c>
      <c r="I134" s="711">
        <v>179.43</v>
      </c>
      <c r="J134" s="711">
        <v>179.43</v>
      </c>
      <c r="K134" s="711">
        <v>194.77</v>
      </c>
      <c r="L134" s="708"/>
      <c r="M134" s="118">
        <v>128</v>
      </c>
      <c r="N134" s="711">
        <v>63.48</v>
      </c>
      <c r="O134" s="711">
        <v>89.4</v>
      </c>
      <c r="P134" s="711">
        <v>142.02000000000001</v>
      </c>
      <c r="Q134" s="711">
        <v>151.58000000000001</v>
      </c>
      <c r="R134" s="711">
        <v>165.08</v>
      </c>
      <c r="S134" s="711">
        <v>171.83</v>
      </c>
      <c r="T134" s="711">
        <v>178.22</v>
      </c>
      <c r="U134" s="711">
        <v>181.07</v>
      </c>
      <c r="V134" s="711">
        <v>181.07</v>
      </c>
      <c r="W134" s="711">
        <v>196.41</v>
      </c>
    </row>
    <row r="135" spans="1:23" x14ac:dyDescent="0.25">
      <c r="A135" s="118">
        <v>129</v>
      </c>
      <c r="B135" s="711">
        <v>62.31</v>
      </c>
      <c r="C135" s="711">
        <v>88.45</v>
      </c>
      <c r="D135" s="711">
        <v>141.47</v>
      </c>
      <c r="E135" s="711">
        <v>151.11000000000001</v>
      </c>
      <c r="F135" s="711">
        <v>164.7</v>
      </c>
      <c r="G135" s="711">
        <v>171.51</v>
      </c>
      <c r="H135" s="711">
        <v>177.97</v>
      </c>
      <c r="I135" s="711">
        <v>180.82</v>
      </c>
      <c r="J135" s="711">
        <v>180.82</v>
      </c>
      <c r="K135" s="711">
        <v>196.3</v>
      </c>
      <c r="L135" s="708"/>
      <c r="M135" s="118">
        <v>129</v>
      </c>
      <c r="N135" s="711">
        <v>63.95</v>
      </c>
      <c r="O135" s="711">
        <v>90.09</v>
      </c>
      <c r="P135" s="711">
        <v>143.11000000000001</v>
      </c>
      <c r="Q135" s="711">
        <v>152.76</v>
      </c>
      <c r="R135" s="711">
        <v>166.35</v>
      </c>
      <c r="S135" s="711">
        <v>173.16</v>
      </c>
      <c r="T135" s="711">
        <v>179.61</v>
      </c>
      <c r="U135" s="711">
        <v>182.47</v>
      </c>
      <c r="V135" s="711">
        <v>182.47</v>
      </c>
      <c r="W135" s="711">
        <v>197.94</v>
      </c>
    </row>
    <row r="136" spans="1:23" x14ac:dyDescent="0.25">
      <c r="A136" s="119">
        <v>130</v>
      </c>
      <c r="B136" s="712">
        <v>62.79</v>
      </c>
      <c r="C136" s="712">
        <v>89.13</v>
      </c>
      <c r="D136" s="712">
        <v>142.55000000000001</v>
      </c>
      <c r="E136" s="712">
        <v>152.28</v>
      </c>
      <c r="F136" s="712">
        <v>165.98</v>
      </c>
      <c r="G136" s="712">
        <v>172.85</v>
      </c>
      <c r="H136" s="712">
        <v>179.33</v>
      </c>
      <c r="I136" s="712">
        <v>182.23</v>
      </c>
      <c r="J136" s="712">
        <v>182.23</v>
      </c>
      <c r="K136" s="712">
        <v>197.84</v>
      </c>
      <c r="L136" s="708"/>
      <c r="M136" s="119">
        <v>130</v>
      </c>
      <c r="N136" s="712">
        <v>64.430000000000007</v>
      </c>
      <c r="O136" s="712">
        <v>90.78</v>
      </c>
      <c r="P136" s="712">
        <v>144.19999999999999</v>
      </c>
      <c r="Q136" s="712">
        <v>153.93</v>
      </c>
      <c r="R136" s="712">
        <v>167.63</v>
      </c>
      <c r="S136" s="712">
        <v>174.49</v>
      </c>
      <c r="T136" s="712">
        <v>180.98</v>
      </c>
      <c r="U136" s="712">
        <v>183.88</v>
      </c>
      <c r="V136" s="712">
        <v>183.88</v>
      </c>
      <c r="W136" s="712">
        <v>199.49</v>
      </c>
    </row>
    <row r="137" spans="1:23" x14ac:dyDescent="0.25">
      <c r="A137" s="117">
        <v>131</v>
      </c>
      <c r="B137" s="710">
        <v>63.27</v>
      </c>
      <c r="C137" s="710">
        <v>89.83</v>
      </c>
      <c r="D137" s="710">
        <v>143.66</v>
      </c>
      <c r="E137" s="710">
        <v>153.44</v>
      </c>
      <c r="F137" s="710">
        <v>167.27</v>
      </c>
      <c r="G137" s="710">
        <v>174.17</v>
      </c>
      <c r="H137" s="710">
        <v>180.72</v>
      </c>
      <c r="I137" s="710">
        <v>183.63</v>
      </c>
      <c r="J137" s="710">
        <v>183.63</v>
      </c>
      <c r="K137" s="710">
        <v>199.37</v>
      </c>
      <c r="L137" s="708"/>
      <c r="M137" s="117">
        <v>131</v>
      </c>
      <c r="N137" s="710">
        <v>64.92</v>
      </c>
      <c r="O137" s="710">
        <v>91.47</v>
      </c>
      <c r="P137" s="710">
        <v>145.30000000000001</v>
      </c>
      <c r="Q137" s="710">
        <v>155.08000000000001</v>
      </c>
      <c r="R137" s="710">
        <v>168.91</v>
      </c>
      <c r="S137" s="710">
        <v>175.82</v>
      </c>
      <c r="T137" s="710">
        <v>182.37</v>
      </c>
      <c r="U137" s="710">
        <v>185.28</v>
      </c>
      <c r="V137" s="710">
        <v>185.28</v>
      </c>
      <c r="W137" s="710">
        <v>201.02</v>
      </c>
    </row>
    <row r="138" spans="1:23" x14ac:dyDescent="0.25">
      <c r="A138" s="118">
        <v>132</v>
      </c>
      <c r="B138" s="711">
        <v>63.75</v>
      </c>
      <c r="C138" s="711">
        <v>90.5</v>
      </c>
      <c r="D138" s="711">
        <v>144.74</v>
      </c>
      <c r="E138" s="711">
        <v>154.62</v>
      </c>
      <c r="F138" s="711">
        <v>168.54</v>
      </c>
      <c r="G138" s="711">
        <v>175.5</v>
      </c>
      <c r="H138" s="711">
        <v>182.1</v>
      </c>
      <c r="I138" s="711">
        <v>185.03</v>
      </c>
      <c r="J138" s="711">
        <v>185.03</v>
      </c>
      <c r="K138" s="711">
        <v>200.9</v>
      </c>
      <c r="L138" s="708"/>
      <c r="M138" s="118">
        <v>132</v>
      </c>
      <c r="N138" s="711">
        <v>65.39</v>
      </c>
      <c r="O138" s="711">
        <v>92.15</v>
      </c>
      <c r="P138" s="711">
        <v>146.38999999999999</v>
      </c>
      <c r="Q138" s="711">
        <v>156.26</v>
      </c>
      <c r="R138" s="711">
        <v>170.19</v>
      </c>
      <c r="S138" s="711">
        <v>177.14</v>
      </c>
      <c r="T138" s="711">
        <v>183.74</v>
      </c>
      <c r="U138" s="711">
        <v>186.67</v>
      </c>
      <c r="V138" s="711">
        <v>186.67</v>
      </c>
      <c r="W138" s="711">
        <v>202.55</v>
      </c>
    </row>
    <row r="139" spans="1:23" x14ac:dyDescent="0.25">
      <c r="A139" s="118">
        <v>133</v>
      </c>
      <c r="B139" s="711">
        <v>64.23</v>
      </c>
      <c r="C139" s="711">
        <v>91.17</v>
      </c>
      <c r="D139" s="711">
        <v>145.85</v>
      </c>
      <c r="E139" s="711">
        <v>155.79</v>
      </c>
      <c r="F139" s="711">
        <v>169.81</v>
      </c>
      <c r="G139" s="711">
        <v>176.83</v>
      </c>
      <c r="H139" s="711">
        <v>183.47</v>
      </c>
      <c r="I139" s="711">
        <v>186.42</v>
      </c>
      <c r="J139" s="711">
        <v>186.42</v>
      </c>
      <c r="K139" s="711">
        <v>202.45</v>
      </c>
      <c r="L139" s="708"/>
      <c r="M139" s="118">
        <v>133</v>
      </c>
      <c r="N139" s="711">
        <v>65.88</v>
      </c>
      <c r="O139" s="711">
        <v>92.82</v>
      </c>
      <c r="P139" s="711">
        <v>147.5</v>
      </c>
      <c r="Q139" s="711">
        <v>157.43</v>
      </c>
      <c r="R139" s="711">
        <v>171.46</v>
      </c>
      <c r="S139" s="711">
        <v>178.48</v>
      </c>
      <c r="T139" s="711">
        <v>185.12</v>
      </c>
      <c r="U139" s="711">
        <v>188.07</v>
      </c>
      <c r="V139" s="711">
        <v>188.07</v>
      </c>
      <c r="W139" s="711">
        <v>204.09</v>
      </c>
    </row>
    <row r="140" spans="1:23" x14ac:dyDescent="0.25">
      <c r="A140" s="118">
        <v>134</v>
      </c>
      <c r="B140" s="711">
        <v>64.73</v>
      </c>
      <c r="C140" s="711">
        <v>91.88</v>
      </c>
      <c r="D140" s="711">
        <v>146.94</v>
      </c>
      <c r="E140" s="711">
        <v>156.94999999999999</v>
      </c>
      <c r="F140" s="711">
        <v>171.11</v>
      </c>
      <c r="G140" s="711">
        <v>178.15</v>
      </c>
      <c r="H140" s="711">
        <v>184.85</v>
      </c>
      <c r="I140" s="711">
        <v>187.83</v>
      </c>
      <c r="J140" s="711">
        <v>187.83</v>
      </c>
      <c r="K140" s="711">
        <v>203.98</v>
      </c>
      <c r="L140" s="708"/>
      <c r="M140" s="118">
        <v>134</v>
      </c>
      <c r="N140" s="711">
        <v>66.37</v>
      </c>
      <c r="O140" s="711">
        <v>93.52</v>
      </c>
      <c r="P140" s="711">
        <v>148.58000000000001</v>
      </c>
      <c r="Q140" s="711">
        <v>158.59</v>
      </c>
      <c r="R140" s="711">
        <v>172.75</v>
      </c>
      <c r="S140" s="711">
        <v>179.8</v>
      </c>
      <c r="T140" s="711">
        <v>186.5</v>
      </c>
      <c r="U140" s="711">
        <v>189.48</v>
      </c>
      <c r="V140" s="711">
        <v>189.48</v>
      </c>
      <c r="W140" s="711">
        <v>205.62</v>
      </c>
    </row>
    <row r="141" spans="1:23" x14ac:dyDescent="0.25">
      <c r="A141" s="119">
        <v>135</v>
      </c>
      <c r="B141" s="712">
        <v>65.22</v>
      </c>
      <c r="C141" s="712">
        <v>92.56</v>
      </c>
      <c r="D141" s="712">
        <v>148.05000000000001</v>
      </c>
      <c r="E141" s="712">
        <v>158.13</v>
      </c>
      <c r="F141" s="712">
        <v>172.37</v>
      </c>
      <c r="G141" s="712">
        <v>179.49</v>
      </c>
      <c r="H141" s="712">
        <v>186.24</v>
      </c>
      <c r="I141" s="712">
        <v>189.23</v>
      </c>
      <c r="J141" s="712">
        <v>189.23</v>
      </c>
      <c r="K141" s="712">
        <v>205.51</v>
      </c>
      <c r="L141" s="708"/>
      <c r="M141" s="119">
        <v>135</v>
      </c>
      <c r="N141" s="712">
        <v>66.86</v>
      </c>
      <c r="O141" s="712">
        <v>94.21</v>
      </c>
      <c r="P141" s="712">
        <v>149.69</v>
      </c>
      <c r="Q141" s="712">
        <v>159.77000000000001</v>
      </c>
      <c r="R141" s="712">
        <v>174.01</v>
      </c>
      <c r="S141" s="712">
        <v>181.14</v>
      </c>
      <c r="T141" s="712">
        <v>187.88</v>
      </c>
      <c r="U141" s="712">
        <v>190.87</v>
      </c>
      <c r="V141" s="712">
        <v>190.87</v>
      </c>
      <c r="W141" s="712">
        <v>207.16</v>
      </c>
    </row>
    <row r="142" spans="1:23" x14ac:dyDescent="0.25">
      <c r="A142" s="117">
        <v>136</v>
      </c>
      <c r="B142" s="710">
        <v>65.69</v>
      </c>
      <c r="C142" s="710">
        <v>93.24</v>
      </c>
      <c r="D142" s="710">
        <v>149.12</v>
      </c>
      <c r="E142" s="710">
        <v>159.31</v>
      </c>
      <c r="F142" s="710">
        <v>173.65</v>
      </c>
      <c r="G142" s="710">
        <v>180.81</v>
      </c>
      <c r="H142" s="710">
        <v>187.61</v>
      </c>
      <c r="I142" s="710">
        <v>190.64</v>
      </c>
      <c r="J142" s="710">
        <v>190.64</v>
      </c>
      <c r="K142" s="710">
        <v>207.05</v>
      </c>
      <c r="L142" s="708"/>
      <c r="M142" s="117">
        <v>136</v>
      </c>
      <c r="N142" s="710">
        <v>67.34</v>
      </c>
      <c r="O142" s="710">
        <v>94.89</v>
      </c>
      <c r="P142" s="710">
        <v>150.77000000000001</v>
      </c>
      <c r="Q142" s="710">
        <v>160.94</v>
      </c>
      <c r="R142" s="710">
        <v>175.3</v>
      </c>
      <c r="S142" s="710">
        <v>182.46</v>
      </c>
      <c r="T142" s="710">
        <v>189.26</v>
      </c>
      <c r="U142" s="710">
        <v>192.28</v>
      </c>
      <c r="V142" s="710">
        <v>192.28</v>
      </c>
      <c r="W142" s="710">
        <v>208.7</v>
      </c>
    </row>
    <row r="143" spans="1:23" x14ac:dyDescent="0.25">
      <c r="A143" s="118">
        <v>137</v>
      </c>
      <c r="B143" s="711">
        <v>66.180000000000007</v>
      </c>
      <c r="C143" s="711">
        <v>93.93</v>
      </c>
      <c r="D143" s="711">
        <v>150.22999999999999</v>
      </c>
      <c r="E143" s="711">
        <v>160.47999999999999</v>
      </c>
      <c r="F143" s="711">
        <v>174.92</v>
      </c>
      <c r="G143" s="711">
        <v>182.15</v>
      </c>
      <c r="H143" s="711">
        <v>188.99</v>
      </c>
      <c r="I143" s="711">
        <v>192.03</v>
      </c>
      <c r="J143" s="711">
        <v>192.03</v>
      </c>
      <c r="K143" s="711">
        <v>208.58</v>
      </c>
      <c r="L143" s="708"/>
      <c r="M143" s="118">
        <v>137</v>
      </c>
      <c r="N143" s="711">
        <v>67.819999999999993</v>
      </c>
      <c r="O143" s="711">
        <v>95.57</v>
      </c>
      <c r="P143" s="711">
        <v>151.88</v>
      </c>
      <c r="Q143" s="711">
        <v>162.12</v>
      </c>
      <c r="R143" s="711">
        <v>176.56</v>
      </c>
      <c r="S143" s="711">
        <v>183.8</v>
      </c>
      <c r="T143" s="711">
        <v>190.64</v>
      </c>
      <c r="U143" s="711">
        <v>193.68</v>
      </c>
      <c r="V143" s="711">
        <v>193.68</v>
      </c>
      <c r="W143" s="711">
        <v>210.23</v>
      </c>
    </row>
    <row r="144" spans="1:23" x14ac:dyDescent="0.25">
      <c r="A144" s="118">
        <v>138</v>
      </c>
      <c r="B144" s="711">
        <v>66.650000000000006</v>
      </c>
      <c r="C144" s="711">
        <v>94.63</v>
      </c>
      <c r="D144" s="711">
        <v>151.33000000000001</v>
      </c>
      <c r="E144" s="711">
        <v>161.66</v>
      </c>
      <c r="F144" s="711">
        <v>176.21</v>
      </c>
      <c r="G144" s="711">
        <v>183.48</v>
      </c>
      <c r="H144" s="711">
        <v>190.38</v>
      </c>
      <c r="I144" s="711">
        <v>193.44</v>
      </c>
      <c r="J144" s="711">
        <v>193.44</v>
      </c>
      <c r="K144" s="711">
        <v>210.13</v>
      </c>
      <c r="L144" s="708"/>
      <c r="M144" s="118">
        <v>138</v>
      </c>
      <c r="N144" s="711">
        <v>68.3</v>
      </c>
      <c r="O144" s="711">
        <v>96.28</v>
      </c>
      <c r="P144" s="711">
        <v>152.97</v>
      </c>
      <c r="Q144" s="711">
        <v>163.30000000000001</v>
      </c>
      <c r="R144" s="711">
        <v>177.85</v>
      </c>
      <c r="S144" s="711">
        <v>185.13</v>
      </c>
      <c r="T144" s="711">
        <v>192.02</v>
      </c>
      <c r="U144" s="711">
        <v>195.09</v>
      </c>
      <c r="V144" s="711">
        <v>195.09</v>
      </c>
      <c r="W144" s="711">
        <v>211.77</v>
      </c>
    </row>
    <row r="145" spans="1:23" x14ac:dyDescent="0.25">
      <c r="A145" s="118">
        <v>139</v>
      </c>
      <c r="B145" s="711">
        <v>67.13</v>
      </c>
      <c r="C145" s="711">
        <v>95.3</v>
      </c>
      <c r="D145" s="711">
        <v>152.43</v>
      </c>
      <c r="E145" s="711">
        <v>162.82</v>
      </c>
      <c r="F145" s="711">
        <v>177.47</v>
      </c>
      <c r="G145" s="711">
        <v>184.81</v>
      </c>
      <c r="H145" s="711">
        <v>191.75</v>
      </c>
      <c r="I145" s="711">
        <v>194.84</v>
      </c>
      <c r="J145" s="711">
        <v>194.84</v>
      </c>
      <c r="K145" s="711">
        <v>211.65</v>
      </c>
      <c r="L145" s="708"/>
      <c r="M145" s="118">
        <v>139</v>
      </c>
      <c r="N145" s="711">
        <v>68.78</v>
      </c>
      <c r="O145" s="711">
        <v>96.95</v>
      </c>
      <c r="P145" s="711">
        <v>154.08000000000001</v>
      </c>
      <c r="Q145" s="711">
        <v>164.46</v>
      </c>
      <c r="R145" s="711">
        <v>179.12</v>
      </c>
      <c r="S145" s="711">
        <v>186.46</v>
      </c>
      <c r="T145" s="711">
        <v>193.4</v>
      </c>
      <c r="U145" s="711">
        <v>196.48</v>
      </c>
      <c r="V145" s="711">
        <v>196.48</v>
      </c>
      <c r="W145" s="711">
        <v>213.29</v>
      </c>
    </row>
    <row r="146" spans="1:23" x14ac:dyDescent="0.25">
      <c r="A146" s="119">
        <v>140</v>
      </c>
      <c r="B146" s="712">
        <v>67.62</v>
      </c>
      <c r="C146" s="712">
        <v>95.98</v>
      </c>
      <c r="D146" s="712">
        <v>153.51</v>
      </c>
      <c r="E146" s="712">
        <v>163.99</v>
      </c>
      <c r="F146" s="712">
        <v>178.75</v>
      </c>
      <c r="G146" s="712">
        <v>186.14</v>
      </c>
      <c r="H146" s="712">
        <v>193.12</v>
      </c>
      <c r="I146" s="712">
        <v>196.25</v>
      </c>
      <c r="J146" s="712">
        <v>196.25</v>
      </c>
      <c r="K146" s="712">
        <v>213.19</v>
      </c>
      <c r="L146" s="708"/>
      <c r="M146" s="119">
        <v>140</v>
      </c>
      <c r="N146" s="712">
        <v>69.260000000000005</v>
      </c>
      <c r="O146" s="712">
        <v>97.62</v>
      </c>
      <c r="P146" s="712">
        <v>155.16</v>
      </c>
      <c r="Q146" s="712">
        <v>165.63</v>
      </c>
      <c r="R146" s="712">
        <v>180.4</v>
      </c>
      <c r="S146" s="712">
        <v>187.79</v>
      </c>
      <c r="T146" s="712">
        <v>194.77</v>
      </c>
      <c r="U146" s="712">
        <v>197.89</v>
      </c>
      <c r="V146" s="712">
        <v>197.89</v>
      </c>
      <c r="W146" s="712">
        <v>214.83</v>
      </c>
    </row>
    <row r="147" spans="1:23" x14ac:dyDescent="0.25">
      <c r="A147" s="117">
        <v>141</v>
      </c>
      <c r="B147" s="710">
        <v>68.099999999999994</v>
      </c>
      <c r="C147" s="710">
        <v>96.67</v>
      </c>
      <c r="D147" s="710">
        <v>154.62</v>
      </c>
      <c r="E147" s="710">
        <v>165.17</v>
      </c>
      <c r="F147" s="710">
        <v>180.04</v>
      </c>
      <c r="G147" s="710">
        <v>187.47</v>
      </c>
      <c r="H147" s="710">
        <v>194.52</v>
      </c>
      <c r="I147" s="710">
        <v>197.64</v>
      </c>
      <c r="J147" s="710">
        <v>197.64</v>
      </c>
      <c r="K147" s="710">
        <v>214.73</v>
      </c>
      <c r="L147" s="708"/>
      <c r="M147" s="117">
        <v>141</v>
      </c>
      <c r="N147" s="710">
        <v>69.75</v>
      </c>
      <c r="O147" s="710">
        <v>98.31</v>
      </c>
      <c r="P147" s="710">
        <v>156.26</v>
      </c>
      <c r="Q147" s="710">
        <v>166.81</v>
      </c>
      <c r="R147" s="710">
        <v>181.68</v>
      </c>
      <c r="S147" s="710">
        <v>189.12</v>
      </c>
      <c r="T147" s="710">
        <v>196.16</v>
      </c>
      <c r="U147" s="710">
        <v>199.29</v>
      </c>
      <c r="V147" s="710">
        <v>199.29</v>
      </c>
      <c r="W147" s="710">
        <v>216.38</v>
      </c>
    </row>
    <row r="148" spans="1:23" x14ac:dyDescent="0.25">
      <c r="A148" s="118">
        <v>142</v>
      </c>
      <c r="B148" s="711">
        <v>68.59</v>
      </c>
      <c r="C148" s="711">
        <v>97.35</v>
      </c>
      <c r="D148" s="711">
        <v>155.72999999999999</v>
      </c>
      <c r="E148" s="711">
        <v>166.32</v>
      </c>
      <c r="F148" s="711">
        <v>181.31</v>
      </c>
      <c r="G148" s="711">
        <v>188.79</v>
      </c>
      <c r="H148" s="711">
        <v>195.88</v>
      </c>
      <c r="I148" s="711">
        <v>199.05</v>
      </c>
      <c r="J148" s="711">
        <v>199.05</v>
      </c>
      <c r="K148" s="711">
        <v>216.26</v>
      </c>
      <c r="L148" s="708"/>
      <c r="M148" s="118">
        <v>142</v>
      </c>
      <c r="N148" s="711">
        <v>70.239999999999995</v>
      </c>
      <c r="O148" s="711">
        <v>99</v>
      </c>
      <c r="P148" s="711">
        <v>157.37</v>
      </c>
      <c r="Q148" s="711">
        <v>167.97</v>
      </c>
      <c r="R148" s="711">
        <v>182.96</v>
      </c>
      <c r="S148" s="711">
        <v>190.44</v>
      </c>
      <c r="T148" s="711">
        <v>197.53</v>
      </c>
      <c r="U148" s="711">
        <v>200.7</v>
      </c>
      <c r="V148" s="711">
        <v>200.7</v>
      </c>
      <c r="W148" s="711">
        <v>217.91</v>
      </c>
    </row>
    <row r="149" spans="1:23" x14ac:dyDescent="0.25">
      <c r="A149" s="118">
        <v>143</v>
      </c>
      <c r="B149" s="711">
        <v>69.069999999999993</v>
      </c>
      <c r="C149" s="711">
        <v>98.05</v>
      </c>
      <c r="D149" s="711">
        <v>156.82</v>
      </c>
      <c r="E149" s="711">
        <v>167.49</v>
      </c>
      <c r="F149" s="711">
        <v>182.58</v>
      </c>
      <c r="G149" s="711">
        <v>190.13</v>
      </c>
      <c r="H149" s="711">
        <v>197.28</v>
      </c>
      <c r="I149" s="711">
        <v>200.45</v>
      </c>
      <c r="J149" s="711">
        <v>200.45</v>
      </c>
      <c r="K149" s="711">
        <v>217.8</v>
      </c>
      <c r="L149" s="708"/>
      <c r="M149" s="118">
        <v>143</v>
      </c>
      <c r="N149" s="711">
        <v>70.709999999999994</v>
      </c>
      <c r="O149" s="711">
        <v>99.69</v>
      </c>
      <c r="P149" s="711">
        <v>158.47</v>
      </c>
      <c r="Q149" s="711">
        <v>169.14</v>
      </c>
      <c r="R149" s="711">
        <v>184.23</v>
      </c>
      <c r="S149" s="711">
        <v>191.78</v>
      </c>
      <c r="T149" s="711">
        <v>198.93</v>
      </c>
      <c r="U149" s="711">
        <v>202.09</v>
      </c>
      <c r="V149" s="711">
        <v>202.09</v>
      </c>
      <c r="W149" s="711">
        <v>219.44</v>
      </c>
    </row>
    <row r="150" spans="1:23" x14ac:dyDescent="0.25">
      <c r="A150" s="118">
        <v>144</v>
      </c>
      <c r="B150" s="711">
        <v>69.55</v>
      </c>
      <c r="C150" s="711">
        <v>98.73</v>
      </c>
      <c r="D150" s="711">
        <v>157.91</v>
      </c>
      <c r="E150" s="711">
        <v>168.67</v>
      </c>
      <c r="F150" s="711">
        <v>183.88</v>
      </c>
      <c r="G150" s="711">
        <v>191.45</v>
      </c>
      <c r="H150" s="711">
        <v>198.65</v>
      </c>
      <c r="I150" s="711">
        <v>201.86</v>
      </c>
      <c r="J150" s="711">
        <v>201.86</v>
      </c>
      <c r="K150" s="711">
        <v>219.33</v>
      </c>
      <c r="L150" s="708"/>
      <c r="M150" s="118">
        <v>144</v>
      </c>
      <c r="N150" s="711">
        <v>71.2</v>
      </c>
      <c r="O150" s="711">
        <v>100.37</v>
      </c>
      <c r="P150" s="711">
        <v>159.56</v>
      </c>
      <c r="Q150" s="711">
        <v>170.32</v>
      </c>
      <c r="R150" s="711">
        <v>185.51</v>
      </c>
      <c r="S150" s="711">
        <v>193.1</v>
      </c>
      <c r="T150" s="711">
        <v>200.29</v>
      </c>
      <c r="U150" s="711">
        <v>203.5</v>
      </c>
      <c r="V150" s="711">
        <v>203.5</v>
      </c>
      <c r="W150" s="711">
        <v>220.97</v>
      </c>
    </row>
    <row r="151" spans="1:23" x14ac:dyDescent="0.25">
      <c r="A151" s="119">
        <v>145</v>
      </c>
      <c r="B151" s="712">
        <v>70.05</v>
      </c>
      <c r="C151" s="712">
        <v>99.42</v>
      </c>
      <c r="D151" s="712">
        <v>159.01</v>
      </c>
      <c r="E151" s="712">
        <v>169.84</v>
      </c>
      <c r="F151" s="712">
        <v>185.14</v>
      </c>
      <c r="G151" s="712">
        <v>192.79</v>
      </c>
      <c r="H151" s="712">
        <v>200.04</v>
      </c>
      <c r="I151" s="712">
        <v>203.25</v>
      </c>
      <c r="J151" s="712">
        <v>203.25</v>
      </c>
      <c r="K151" s="712">
        <v>220.87</v>
      </c>
      <c r="L151" s="708"/>
      <c r="M151" s="119">
        <v>145</v>
      </c>
      <c r="N151" s="712">
        <v>71.680000000000007</v>
      </c>
      <c r="O151" s="712">
        <v>101.07</v>
      </c>
      <c r="P151" s="712">
        <v>160.65</v>
      </c>
      <c r="Q151" s="712">
        <v>171.49</v>
      </c>
      <c r="R151" s="712">
        <v>186.79</v>
      </c>
      <c r="S151" s="712">
        <v>194.42</v>
      </c>
      <c r="T151" s="712">
        <v>201.68</v>
      </c>
      <c r="U151" s="712">
        <v>204.9</v>
      </c>
      <c r="V151" s="712">
        <v>204.9</v>
      </c>
      <c r="W151" s="712">
        <v>222.51</v>
      </c>
    </row>
    <row r="152" spans="1:23" x14ac:dyDescent="0.25">
      <c r="A152" s="117">
        <v>146</v>
      </c>
      <c r="B152" s="710">
        <v>70.5</v>
      </c>
      <c r="C152" s="710">
        <v>100.09</v>
      </c>
      <c r="D152" s="710">
        <v>160.11000000000001</v>
      </c>
      <c r="E152" s="710">
        <v>171</v>
      </c>
      <c r="F152" s="710">
        <v>186.4</v>
      </c>
      <c r="G152" s="710">
        <v>194.11</v>
      </c>
      <c r="H152" s="710">
        <v>201.41</v>
      </c>
      <c r="I152" s="710">
        <v>204.66</v>
      </c>
      <c r="J152" s="710">
        <v>204.66</v>
      </c>
      <c r="K152" s="710">
        <v>222.41</v>
      </c>
      <c r="L152" s="708"/>
      <c r="M152" s="117">
        <v>146</v>
      </c>
      <c r="N152" s="710">
        <v>72.150000000000006</v>
      </c>
      <c r="O152" s="710">
        <v>101.74</v>
      </c>
      <c r="P152" s="710">
        <v>161.76</v>
      </c>
      <c r="Q152" s="710">
        <v>172.65</v>
      </c>
      <c r="R152" s="710">
        <v>188.05</v>
      </c>
      <c r="S152" s="710">
        <v>195.76</v>
      </c>
      <c r="T152" s="710">
        <v>203.06</v>
      </c>
      <c r="U152" s="710">
        <v>206.31</v>
      </c>
      <c r="V152" s="710">
        <v>206.31</v>
      </c>
      <c r="W152" s="710">
        <v>224.06</v>
      </c>
    </row>
    <row r="153" spans="1:23" x14ac:dyDescent="0.25">
      <c r="A153" s="118">
        <v>147</v>
      </c>
      <c r="B153" s="711">
        <v>71</v>
      </c>
      <c r="C153" s="711">
        <v>100.78</v>
      </c>
      <c r="D153" s="711">
        <v>161.21</v>
      </c>
      <c r="E153" s="711">
        <v>172.19</v>
      </c>
      <c r="F153" s="711">
        <v>187.69</v>
      </c>
      <c r="G153" s="711">
        <v>195.44</v>
      </c>
      <c r="H153" s="711">
        <v>202.78</v>
      </c>
      <c r="I153" s="711">
        <v>206.06</v>
      </c>
      <c r="J153" s="711">
        <v>206.06</v>
      </c>
      <c r="K153" s="711">
        <v>223.93</v>
      </c>
      <c r="L153" s="708"/>
      <c r="M153" s="118">
        <v>147</v>
      </c>
      <c r="N153" s="711">
        <v>72.650000000000006</v>
      </c>
      <c r="O153" s="711">
        <v>102.42</v>
      </c>
      <c r="P153" s="711">
        <v>162.86000000000001</v>
      </c>
      <c r="Q153" s="711">
        <v>173.84</v>
      </c>
      <c r="R153" s="711">
        <v>189.33</v>
      </c>
      <c r="S153" s="711">
        <v>197.08</v>
      </c>
      <c r="T153" s="711">
        <v>204.42</v>
      </c>
      <c r="U153" s="711">
        <v>207.7</v>
      </c>
      <c r="V153" s="711">
        <v>207.7</v>
      </c>
      <c r="W153" s="711">
        <v>225.58</v>
      </c>
    </row>
    <row r="154" spans="1:23" x14ac:dyDescent="0.25">
      <c r="A154" s="118">
        <v>148</v>
      </c>
      <c r="B154" s="711">
        <v>71.489999999999995</v>
      </c>
      <c r="C154" s="711">
        <v>101.47</v>
      </c>
      <c r="D154" s="711">
        <v>162.30000000000001</v>
      </c>
      <c r="E154" s="711">
        <v>173.36</v>
      </c>
      <c r="F154" s="711">
        <v>188.97</v>
      </c>
      <c r="G154" s="711">
        <v>196.77</v>
      </c>
      <c r="H154" s="711">
        <v>204.17</v>
      </c>
      <c r="I154" s="711">
        <v>207.47</v>
      </c>
      <c r="J154" s="711">
        <v>207.47</v>
      </c>
      <c r="K154" s="711">
        <v>225.47</v>
      </c>
      <c r="L154" s="708"/>
      <c r="M154" s="118">
        <v>148</v>
      </c>
      <c r="N154" s="711">
        <v>73.13</v>
      </c>
      <c r="O154" s="711">
        <v>103.12</v>
      </c>
      <c r="P154" s="711">
        <v>163.94</v>
      </c>
      <c r="Q154" s="711">
        <v>175.01</v>
      </c>
      <c r="R154" s="711">
        <v>190.62</v>
      </c>
      <c r="S154" s="711">
        <v>198.42</v>
      </c>
      <c r="T154" s="711">
        <v>205.82</v>
      </c>
      <c r="U154" s="711">
        <v>209.11</v>
      </c>
      <c r="V154" s="711">
        <v>209.11</v>
      </c>
      <c r="W154" s="711">
        <v>227.12</v>
      </c>
    </row>
    <row r="155" spans="1:23" x14ac:dyDescent="0.25">
      <c r="A155" s="118">
        <v>149</v>
      </c>
      <c r="B155" s="711">
        <v>71.959999999999994</v>
      </c>
      <c r="C155" s="711">
        <v>102.15</v>
      </c>
      <c r="D155" s="711">
        <v>163.4</v>
      </c>
      <c r="E155" s="711">
        <v>174.52</v>
      </c>
      <c r="F155" s="711">
        <v>190.24</v>
      </c>
      <c r="G155" s="711">
        <v>198.1</v>
      </c>
      <c r="H155" s="711">
        <v>205.54</v>
      </c>
      <c r="I155" s="711">
        <v>208.84</v>
      </c>
      <c r="J155" s="711">
        <v>208.84</v>
      </c>
      <c r="K155" s="711">
        <v>227.01</v>
      </c>
      <c r="L155" s="708"/>
      <c r="M155" s="118">
        <v>149</v>
      </c>
      <c r="N155" s="711">
        <v>73.61</v>
      </c>
      <c r="O155" s="711">
        <v>103.8</v>
      </c>
      <c r="P155" s="711">
        <v>165.04</v>
      </c>
      <c r="Q155" s="711">
        <v>176.17</v>
      </c>
      <c r="R155" s="711">
        <v>191.89</v>
      </c>
      <c r="S155" s="711">
        <v>199.74</v>
      </c>
      <c r="T155" s="711">
        <v>207.19</v>
      </c>
      <c r="U155" s="711">
        <v>210.49</v>
      </c>
      <c r="V155" s="711">
        <v>210.49</v>
      </c>
      <c r="W155" s="711">
        <v>228.65</v>
      </c>
    </row>
    <row r="156" spans="1:23" x14ac:dyDescent="0.25">
      <c r="A156" s="119">
        <v>150</v>
      </c>
      <c r="B156" s="712">
        <v>72.45</v>
      </c>
      <c r="C156" s="712">
        <v>102.84</v>
      </c>
      <c r="D156" s="712">
        <v>164.5</v>
      </c>
      <c r="E156" s="712">
        <v>175.7</v>
      </c>
      <c r="F156" s="712">
        <v>191.52</v>
      </c>
      <c r="G156" s="712">
        <v>199.42</v>
      </c>
      <c r="H156" s="712">
        <v>206.93</v>
      </c>
      <c r="I156" s="712">
        <v>210.25</v>
      </c>
      <c r="J156" s="712">
        <v>210.25</v>
      </c>
      <c r="K156" s="712">
        <v>228.55</v>
      </c>
      <c r="L156" s="708"/>
      <c r="M156" s="119">
        <v>150</v>
      </c>
      <c r="N156" s="712">
        <v>74.099999999999994</v>
      </c>
      <c r="O156" s="712">
        <v>104.48</v>
      </c>
      <c r="P156" s="712">
        <v>166.15</v>
      </c>
      <c r="Q156" s="712">
        <v>177.35</v>
      </c>
      <c r="R156" s="712">
        <v>193.16</v>
      </c>
      <c r="S156" s="712">
        <v>201.07</v>
      </c>
      <c r="T156" s="712">
        <v>208.57</v>
      </c>
      <c r="U156" s="712">
        <v>211.9</v>
      </c>
      <c r="V156" s="712">
        <v>211.9</v>
      </c>
      <c r="W156" s="712">
        <v>230.19</v>
      </c>
    </row>
    <row r="157" spans="1:23" x14ac:dyDescent="0.25">
      <c r="A157" s="119" t="s">
        <v>49</v>
      </c>
      <c r="B157" s="712">
        <v>0.48509999999999998</v>
      </c>
      <c r="C157" s="712">
        <v>0.6855</v>
      </c>
      <c r="D157" s="712">
        <v>1.0968</v>
      </c>
      <c r="E157" s="712">
        <v>1.1706000000000001</v>
      </c>
      <c r="F157" s="712">
        <v>1.2761</v>
      </c>
      <c r="G157" s="712">
        <v>1.3287</v>
      </c>
      <c r="H157" s="712">
        <v>1.3815</v>
      </c>
      <c r="I157" s="712">
        <v>1.4025000000000001</v>
      </c>
      <c r="J157" s="712">
        <v>1.4025000000000001</v>
      </c>
      <c r="K157" s="712">
        <v>1.5185999999999999</v>
      </c>
      <c r="L157" s="116"/>
      <c r="M157" s="119" t="s">
        <v>49</v>
      </c>
      <c r="N157" s="712">
        <v>2.0985999999999998</v>
      </c>
      <c r="O157" s="712">
        <v>2.2989000000000002</v>
      </c>
      <c r="P157" s="712">
        <v>2.7103000000000002</v>
      </c>
      <c r="Q157" s="712">
        <v>2.7839999999999998</v>
      </c>
      <c r="R157" s="712">
        <v>2.8895</v>
      </c>
      <c r="S157" s="712">
        <v>2.9422000000000001</v>
      </c>
      <c r="T157" s="712">
        <v>2.9950000000000001</v>
      </c>
      <c r="U157" s="712">
        <v>3.0160999999999998</v>
      </c>
      <c r="V157" s="712">
        <v>3.0160999999999998</v>
      </c>
      <c r="W157" s="712">
        <v>3.1320000000000001</v>
      </c>
    </row>
    <row r="159" spans="1:23" x14ac:dyDescent="0.25">
      <c r="B159" s="714"/>
      <c r="C159" s="714"/>
      <c r="D159" s="714"/>
      <c r="E159" s="714"/>
      <c r="F159" s="714"/>
      <c r="G159" s="714"/>
      <c r="H159" s="714"/>
      <c r="I159" s="714"/>
      <c r="J159" s="714"/>
      <c r="K159" s="714"/>
      <c r="N159" s="714"/>
      <c r="O159" s="714"/>
      <c r="P159" s="714"/>
      <c r="Q159" s="714"/>
      <c r="R159" s="714"/>
      <c r="S159" s="714"/>
      <c r="T159" s="714"/>
      <c r="U159" s="714"/>
      <c r="V159" s="714"/>
      <c r="W159" s="714"/>
    </row>
    <row r="160" spans="1:23" x14ac:dyDescent="0.25">
      <c r="B160" s="714"/>
      <c r="C160" s="714"/>
      <c r="D160" s="714"/>
      <c r="E160" s="714"/>
      <c r="F160" s="714"/>
      <c r="G160" s="714"/>
      <c r="H160" s="714"/>
      <c r="I160" s="714"/>
      <c r="J160" s="714"/>
      <c r="K160" s="714"/>
      <c r="N160" s="714"/>
      <c r="O160" s="714"/>
      <c r="P160" s="714"/>
      <c r="Q160" s="714"/>
      <c r="R160" s="714"/>
      <c r="S160" s="714"/>
      <c r="T160" s="714"/>
      <c r="U160" s="714"/>
      <c r="V160" s="714"/>
      <c r="W160" s="714"/>
    </row>
    <row r="161" spans="2:23" x14ac:dyDescent="0.25">
      <c r="B161" s="714"/>
      <c r="C161" s="714"/>
      <c r="D161" s="714"/>
      <c r="E161" s="714"/>
      <c r="F161" s="714"/>
      <c r="G161" s="714"/>
      <c r="H161" s="714"/>
      <c r="I161" s="714"/>
      <c r="J161" s="714"/>
      <c r="K161" s="714"/>
      <c r="N161" s="714"/>
      <c r="O161" s="714"/>
      <c r="P161" s="714"/>
      <c r="Q161" s="714"/>
      <c r="R161" s="714"/>
      <c r="S161" s="714"/>
      <c r="T161" s="714"/>
      <c r="U161" s="714"/>
      <c r="V161" s="714"/>
      <c r="W161" s="714"/>
    </row>
    <row r="162" spans="2:23" x14ac:dyDescent="0.25">
      <c r="B162" s="714"/>
      <c r="C162" s="714"/>
      <c r="D162" s="714"/>
      <c r="E162" s="714"/>
      <c r="F162" s="714"/>
      <c r="G162" s="714"/>
      <c r="H162" s="714"/>
      <c r="I162" s="714"/>
      <c r="J162" s="714"/>
      <c r="K162" s="714"/>
      <c r="N162" s="714"/>
      <c r="O162" s="714"/>
      <c r="P162" s="714"/>
      <c r="Q162" s="714"/>
      <c r="R162" s="714"/>
      <c r="S162" s="714"/>
      <c r="T162" s="714"/>
      <c r="U162" s="714"/>
      <c r="V162" s="714"/>
      <c r="W162" s="714"/>
    </row>
    <row r="163" spans="2:23" x14ac:dyDescent="0.25">
      <c r="B163" s="714"/>
      <c r="C163" s="714"/>
      <c r="D163" s="714"/>
      <c r="E163" s="714"/>
      <c r="F163" s="714"/>
      <c r="G163" s="714"/>
      <c r="H163" s="714"/>
      <c r="I163" s="714"/>
      <c r="J163" s="714"/>
      <c r="K163" s="714"/>
      <c r="N163" s="714"/>
      <c r="O163" s="714"/>
      <c r="P163" s="714"/>
      <c r="Q163" s="714"/>
      <c r="R163" s="714"/>
      <c r="S163" s="714"/>
      <c r="T163" s="714"/>
      <c r="U163" s="714"/>
      <c r="V163" s="714"/>
      <c r="W163" s="714"/>
    </row>
    <row r="164" spans="2:23" x14ac:dyDescent="0.25">
      <c r="B164" s="714"/>
      <c r="C164" s="714"/>
      <c r="D164" s="714"/>
      <c r="E164" s="714"/>
      <c r="F164" s="714"/>
      <c r="G164" s="714"/>
      <c r="H164" s="714"/>
      <c r="I164" s="714"/>
      <c r="J164" s="714"/>
      <c r="K164" s="714"/>
      <c r="N164" s="714"/>
      <c r="O164" s="714"/>
      <c r="P164" s="714"/>
      <c r="Q164" s="714"/>
      <c r="R164" s="714"/>
      <c r="S164" s="714"/>
      <c r="T164" s="714"/>
      <c r="U164" s="714"/>
      <c r="V164" s="714"/>
      <c r="W164" s="714"/>
    </row>
    <row r="165" spans="2:23" x14ac:dyDescent="0.25">
      <c r="B165" s="714"/>
      <c r="C165" s="714"/>
      <c r="D165" s="714"/>
      <c r="E165" s="714"/>
      <c r="F165" s="714"/>
      <c r="G165" s="714"/>
      <c r="H165" s="714"/>
      <c r="I165" s="714"/>
      <c r="J165" s="714"/>
      <c r="K165" s="714"/>
      <c r="N165" s="714"/>
      <c r="O165" s="714"/>
      <c r="P165" s="714"/>
      <c r="Q165" s="714"/>
      <c r="R165" s="714"/>
      <c r="S165" s="714"/>
      <c r="T165" s="714"/>
      <c r="U165" s="714"/>
      <c r="V165" s="714"/>
      <c r="W165" s="714"/>
    </row>
    <row r="166" spans="2:23" x14ac:dyDescent="0.25">
      <c r="B166" s="714"/>
      <c r="C166" s="714"/>
      <c r="D166" s="714"/>
      <c r="E166" s="714"/>
      <c r="F166" s="714"/>
      <c r="G166" s="714"/>
      <c r="H166" s="714"/>
      <c r="I166" s="714"/>
      <c r="J166" s="714"/>
      <c r="K166" s="714"/>
      <c r="N166" s="714"/>
      <c r="O166" s="714"/>
      <c r="P166" s="714"/>
      <c r="Q166" s="714"/>
      <c r="R166" s="714"/>
      <c r="S166" s="714"/>
      <c r="T166" s="714"/>
      <c r="U166" s="714"/>
      <c r="V166" s="714"/>
      <c r="W166" s="714"/>
    </row>
    <row r="167" spans="2:23" x14ac:dyDescent="0.25">
      <c r="B167" s="714"/>
      <c r="C167" s="714"/>
      <c r="D167" s="714"/>
      <c r="E167" s="714"/>
      <c r="F167" s="714"/>
      <c r="G167" s="714"/>
      <c r="H167" s="714"/>
      <c r="I167" s="714"/>
      <c r="J167" s="714"/>
      <c r="K167" s="714"/>
      <c r="N167" s="714"/>
      <c r="O167" s="714"/>
      <c r="P167" s="714"/>
      <c r="Q167" s="714"/>
      <c r="R167" s="714"/>
      <c r="S167" s="714"/>
      <c r="T167" s="714"/>
      <c r="U167" s="714"/>
      <c r="V167" s="714"/>
      <c r="W167" s="714"/>
    </row>
    <row r="168" spans="2:23" x14ac:dyDescent="0.25">
      <c r="B168" s="714"/>
      <c r="C168" s="714"/>
      <c r="D168" s="714"/>
      <c r="E168" s="714"/>
      <c r="F168" s="714"/>
      <c r="G168" s="714"/>
      <c r="H168" s="714"/>
      <c r="I168" s="714"/>
      <c r="J168" s="714"/>
      <c r="K168" s="714"/>
      <c r="N168" s="714"/>
      <c r="O168" s="714"/>
      <c r="P168" s="714"/>
      <c r="Q168" s="714"/>
      <c r="R168" s="714"/>
      <c r="S168" s="714"/>
      <c r="T168" s="714"/>
      <c r="U168" s="714"/>
      <c r="V168" s="714"/>
      <c r="W168" s="714"/>
    </row>
    <row r="169" spans="2:23" x14ac:dyDescent="0.25">
      <c r="B169" s="714"/>
      <c r="C169" s="714"/>
      <c r="D169" s="714"/>
      <c r="E169" s="714"/>
      <c r="F169" s="714"/>
      <c r="G169" s="714"/>
      <c r="H169" s="714"/>
      <c r="I169" s="714"/>
      <c r="J169" s="714"/>
      <c r="K169" s="714"/>
      <c r="N169" s="714"/>
      <c r="O169" s="714"/>
      <c r="P169" s="714"/>
      <c r="Q169" s="714"/>
      <c r="R169" s="714"/>
      <c r="S169" s="714"/>
      <c r="T169" s="714"/>
      <c r="U169" s="714"/>
      <c r="V169" s="714"/>
      <c r="W169" s="714"/>
    </row>
    <row r="170" spans="2:23" x14ac:dyDescent="0.25">
      <c r="B170" s="714"/>
      <c r="C170" s="714"/>
      <c r="D170" s="714"/>
      <c r="E170" s="714"/>
      <c r="F170" s="714"/>
      <c r="G170" s="714"/>
      <c r="H170" s="714"/>
      <c r="I170" s="714"/>
      <c r="J170" s="714"/>
      <c r="K170" s="714"/>
      <c r="N170" s="714"/>
      <c r="O170" s="714"/>
      <c r="P170" s="714"/>
      <c r="Q170" s="714"/>
      <c r="R170" s="714"/>
      <c r="S170" s="714"/>
      <c r="T170" s="714"/>
      <c r="U170" s="714"/>
      <c r="V170" s="714"/>
      <c r="W170" s="714"/>
    </row>
    <row r="171" spans="2:23" x14ac:dyDescent="0.25">
      <c r="B171" s="714"/>
      <c r="C171" s="714"/>
      <c r="D171" s="714"/>
      <c r="E171" s="714"/>
      <c r="F171" s="714"/>
      <c r="G171" s="714"/>
      <c r="H171" s="714"/>
      <c r="I171" s="714"/>
      <c r="J171" s="714"/>
      <c r="K171" s="714"/>
      <c r="N171" s="714"/>
      <c r="O171" s="714"/>
      <c r="P171" s="714"/>
      <c r="Q171" s="714"/>
      <c r="R171" s="714"/>
      <c r="S171" s="714"/>
      <c r="T171" s="714"/>
      <c r="U171" s="714"/>
      <c r="V171" s="714"/>
      <c r="W171" s="714"/>
    </row>
    <row r="172" spans="2:23" x14ac:dyDescent="0.25">
      <c r="B172" s="714"/>
      <c r="C172" s="714"/>
      <c r="D172" s="714"/>
      <c r="E172" s="714"/>
      <c r="F172" s="714"/>
      <c r="G172" s="714"/>
      <c r="H172" s="714"/>
      <c r="I172" s="714"/>
      <c r="J172" s="714"/>
      <c r="K172" s="714"/>
      <c r="N172" s="714"/>
      <c r="O172" s="714"/>
      <c r="P172" s="714"/>
      <c r="Q172" s="714"/>
      <c r="R172" s="714"/>
      <c r="S172" s="714"/>
      <c r="T172" s="714"/>
      <c r="U172" s="714"/>
      <c r="V172" s="714"/>
      <c r="W172" s="714"/>
    </row>
    <row r="173" spans="2:23" x14ac:dyDescent="0.25">
      <c r="B173" s="714"/>
      <c r="C173" s="714"/>
      <c r="D173" s="714"/>
      <c r="E173" s="714"/>
      <c r="F173" s="714"/>
      <c r="G173" s="714"/>
      <c r="H173" s="714"/>
      <c r="I173" s="714"/>
      <c r="J173" s="714"/>
      <c r="K173" s="714"/>
      <c r="N173" s="714"/>
      <c r="O173" s="714"/>
      <c r="P173" s="714"/>
      <c r="Q173" s="714"/>
      <c r="R173" s="714"/>
      <c r="S173" s="714"/>
      <c r="T173" s="714"/>
      <c r="U173" s="714"/>
      <c r="V173" s="714"/>
      <c r="W173" s="714"/>
    </row>
    <row r="174" spans="2:23" x14ac:dyDescent="0.25">
      <c r="B174" s="714"/>
      <c r="C174" s="714"/>
      <c r="D174" s="714"/>
      <c r="E174" s="714"/>
      <c r="F174" s="714"/>
      <c r="G174" s="714"/>
      <c r="H174" s="714"/>
      <c r="I174" s="714"/>
      <c r="J174" s="714"/>
      <c r="K174" s="714"/>
      <c r="N174" s="714"/>
      <c r="O174" s="714"/>
      <c r="P174" s="714"/>
      <c r="Q174" s="714"/>
      <c r="R174" s="714"/>
      <c r="S174" s="714"/>
      <c r="T174" s="714"/>
      <c r="U174" s="714"/>
      <c r="V174" s="714"/>
      <c r="W174" s="714"/>
    </row>
    <row r="175" spans="2:23" x14ac:dyDescent="0.25">
      <c r="B175" s="714"/>
      <c r="C175" s="714"/>
      <c r="D175" s="714"/>
      <c r="E175" s="714"/>
      <c r="F175" s="714"/>
      <c r="G175" s="714"/>
      <c r="H175" s="714"/>
      <c r="I175" s="714"/>
      <c r="J175" s="714"/>
      <c r="K175" s="714"/>
      <c r="N175" s="714"/>
      <c r="O175" s="714"/>
      <c r="P175" s="714"/>
      <c r="Q175" s="714"/>
      <c r="R175" s="714"/>
      <c r="S175" s="714"/>
      <c r="T175" s="714"/>
      <c r="U175" s="714"/>
      <c r="V175" s="714"/>
      <c r="W175" s="714"/>
    </row>
    <row r="176" spans="2:23" x14ac:dyDescent="0.25">
      <c r="B176" s="714"/>
      <c r="C176" s="714"/>
      <c r="D176" s="714"/>
      <c r="E176" s="714"/>
      <c r="F176" s="714"/>
      <c r="G176" s="714"/>
      <c r="H176" s="714"/>
      <c r="I176" s="714"/>
      <c r="J176" s="714"/>
      <c r="K176" s="714"/>
      <c r="N176" s="714"/>
      <c r="O176" s="714"/>
      <c r="P176" s="714"/>
      <c r="Q176" s="714"/>
      <c r="R176" s="714"/>
      <c r="S176" s="714"/>
      <c r="T176" s="714"/>
      <c r="U176" s="714"/>
      <c r="V176" s="714"/>
      <c r="W176" s="714"/>
    </row>
    <row r="177" spans="2:23" x14ac:dyDescent="0.25">
      <c r="B177" s="714"/>
      <c r="C177" s="714"/>
      <c r="D177" s="714"/>
      <c r="E177" s="714"/>
      <c r="F177" s="714"/>
      <c r="G177" s="714"/>
      <c r="H177" s="714"/>
      <c r="I177" s="714"/>
      <c r="J177" s="714"/>
      <c r="K177" s="714"/>
      <c r="N177" s="714"/>
      <c r="O177" s="714"/>
      <c r="P177" s="714"/>
      <c r="Q177" s="714"/>
      <c r="R177" s="714"/>
      <c r="S177" s="714"/>
      <c r="T177" s="714"/>
      <c r="U177" s="714"/>
      <c r="V177" s="714"/>
      <c r="W177" s="714"/>
    </row>
    <row r="178" spans="2:23" x14ac:dyDescent="0.25">
      <c r="B178" s="714"/>
      <c r="C178" s="714"/>
      <c r="D178" s="714"/>
      <c r="E178" s="714"/>
      <c r="F178" s="714"/>
      <c r="G178" s="714"/>
      <c r="H178" s="714"/>
      <c r="I178" s="714"/>
      <c r="J178" s="714"/>
      <c r="K178" s="714"/>
      <c r="N178" s="714"/>
      <c r="O178" s="714"/>
      <c r="P178" s="714"/>
      <c r="Q178" s="714"/>
      <c r="R178" s="714"/>
      <c r="S178" s="714"/>
      <c r="T178" s="714"/>
      <c r="U178" s="714"/>
      <c r="V178" s="714"/>
      <c r="W178" s="714"/>
    </row>
    <row r="179" spans="2:23" x14ac:dyDescent="0.25">
      <c r="B179" s="714"/>
      <c r="C179" s="714"/>
      <c r="D179" s="714"/>
      <c r="E179" s="714"/>
      <c r="F179" s="714"/>
      <c r="G179" s="714"/>
      <c r="H179" s="714"/>
      <c r="I179" s="714"/>
      <c r="J179" s="714"/>
      <c r="K179" s="714"/>
      <c r="N179" s="714"/>
      <c r="O179" s="714"/>
      <c r="P179" s="714"/>
      <c r="Q179" s="714"/>
      <c r="R179" s="714"/>
      <c r="S179" s="714"/>
      <c r="T179" s="714"/>
      <c r="U179" s="714"/>
      <c r="V179" s="714"/>
      <c r="W179" s="714"/>
    </row>
    <row r="180" spans="2:23" x14ac:dyDescent="0.25">
      <c r="B180" s="714"/>
      <c r="C180" s="714"/>
      <c r="D180" s="714"/>
      <c r="E180" s="714"/>
      <c r="F180" s="714"/>
      <c r="G180" s="714"/>
      <c r="H180" s="714"/>
      <c r="I180" s="714"/>
      <c r="J180" s="714"/>
      <c r="K180" s="714"/>
      <c r="N180" s="714"/>
      <c r="O180" s="714"/>
      <c r="P180" s="714"/>
      <c r="Q180" s="714"/>
      <c r="R180" s="714"/>
      <c r="S180" s="714"/>
      <c r="T180" s="714"/>
      <c r="U180" s="714"/>
      <c r="V180" s="714"/>
      <c r="W180" s="714"/>
    </row>
    <row r="181" spans="2:23" x14ac:dyDescent="0.25">
      <c r="B181" s="714"/>
      <c r="C181" s="714"/>
      <c r="D181" s="714"/>
      <c r="E181" s="714"/>
      <c r="F181" s="714"/>
      <c r="G181" s="714"/>
      <c r="H181" s="714"/>
      <c r="I181" s="714"/>
      <c r="J181" s="714"/>
      <c r="K181" s="714"/>
      <c r="N181" s="714"/>
      <c r="O181" s="714"/>
      <c r="P181" s="714"/>
      <c r="Q181" s="714"/>
      <c r="R181" s="714"/>
      <c r="S181" s="714"/>
      <c r="T181" s="714"/>
      <c r="U181" s="714"/>
      <c r="V181" s="714"/>
      <c r="W181" s="714"/>
    </row>
    <row r="182" spans="2:23" x14ac:dyDescent="0.25">
      <c r="B182" s="714"/>
      <c r="C182" s="714"/>
      <c r="D182" s="714"/>
      <c r="E182" s="714"/>
      <c r="F182" s="714"/>
      <c r="G182" s="714"/>
      <c r="H182" s="714"/>
      <c r="I182" s="714"/>
      <c r="J182" s="714"/>
      <c r="K182" s="714"/>
      <c r="N182" s="714"/>
      <c r="O182" s="714"/>
      <c r="P182" s="714"/>
      <c r="Q182" s="714"/>
      <c r="R182" s="714"/>
      <c r="S182" s="714"/>
      <c r="T182" s="714"/>
      <c r="U182" s="714"/>
      <c r="V182" s="714"/>
      <c r="W182" s="714"/>
    </row>
    <row r="183" spans="2:23" x14ac:dyDescent="0.25">
      <c r="B183" s="714"/>
      <c r="C183" s="714"/>
      <c r="D183" s="714"/>
      <c r="E183" s="714"/>
      <c r="F183" s="714"/>
      <c r="G183" s="714"/>
      <c r="H183" s="714"/>
      <c r="I183" s="714"/>
      <c r="J183" s="714"/>
      <c r="K183" s="714"/>
      <c r="N183" s="714"/>
      <c r="O183" s="714"/>
      <c r="P183" s="714"/>
      <c r="Q183" s="714"/>
      <c r="R183" s="714"/>
      <c r="S183" s="714"/>
      <c r="T183" s="714"/>
      <c r="U183" s="714"/>
      <c r="V183" s="714"/>
      <c r="W183" s="714"/>
    </row>
    <row r="184" spans="2:23" x14ac:dyDescent="0.25">
      <c r="B184" s="714"/>
      <c r="C184" s="714"/>
      <c r="D184" s="714"/>
      <c r="E184" s="714"/>
      <c r="F184" s="714"/>
      <c r="G184" s="714"/>
      <c r="H184" s="714"/>
      <c r="I184" s="714"/>
      <c r="J184" s="714"/>
      <c r="K184" s="714"/>
      <c r="N184" s="714"/>
      <c r="O184" s="714"/>
      <c r="P184" s="714"/>
      <c r="Q184" s="714"/>
      <c r="R184" s="714"/>
      <c r="S184" s="714"/>
      <c r="T184" s="714"/>
      <c r="U184" s="714"/>
      <c r="V184" s="714"/>
      <c r="W184" s="714"/>
    </row>
    <row r="185" spans="2:23" x14ac:dyDescent="0.25">
      <c r="B185" s="714"/>
      <c r="C185" s="714"/>
      <c r="D185" s="714"/>
      <c r="E185" s="714"/>
      <c r="F185" s="714"/>
      <c r="G185" s="714"/>
      <c r="H185" s="714"/>
      <c r="I185" s="714"/>
      <c r="J185" s="714"/>
      <c r="K185" s="714"/>
      <c r="N185" s="714"/>
      <c r="O185" s="714"/>
      <c r="P185" s="714"/>
      <c r="Q185" s="714"/>
      <c r="R185" s="714"/>
      <c r="S185" s="714"/>
      <c r="T185" s="714"/>
      <c r="U185" s="714"/>
      <c r="V185" s="714"/>
      <c r="W185" s="714"/>
    </row>
    <row r="186" spans="2:23" x14ac:dyDescent="0.25">
      <c r="B186" s="714"/>
      <c r="C186" s="714"/>
      <c r="D186" s="714"/>
      <c r="E186" s="714"/>
      <c r="F186" s="714"/>
      <c r="G186" s="714"/>
      <c r="H186" s="714"/>
      <c r="I186" s="714"/>
      <c r="J186" s="714"/>
      <c r="K186" s="714"/>
      <c r="N186" s="714"/>
      <c r="O186" s="714"/>
      <c r="P186" s="714"/>
      <c r="Q186" s="714"/>
      <c r="R186" s="714"/>
      <c r="S186" s="714"/>
      <c r="T186" s="714"/>
      <c r="U186" s="714"/>
      <c r="V186" s="714"/>
      <c r="W186" s="714"/>
    </row>
    <row r="187" spans="2:23" x14ac:dyDescent="0.25">
      <c r="B187" s="714"/>
      <c r="C187" s="714"/>
      <c r="D187" s="714"/>
      <c r="E187" s="714"/>
      <c r="F187" s="714"/>
      <c r="G187" s="714"/>
      <c r="H187" s="714"/>
      <c r="I187" s="714"/>
      <c r="J187" s="714"/>
      <c r="K187" s="714"/>
      <c r="N187" s="714"/>
      <c r="O187" s="714"/>
      <c r="P187" s="714"/>
      <c r="Q187" s="714"/>
      <c r="R187" s="714"/>
      <c r="S187" s="714"/>
      <c r="T187" s="714"/>
      <c r="U187" s="714"/>
      <c r="V187" s="714"/>
      <c r="W187" s="714"/>
    </row>
    <row r="188" spans="2:23" x14ac:dyDescent="0.25">
      <c r="B188" s="714"/>
      <c r="C188" s="714"/>
      <c r="D188" s="714"/>
      <c r="E188" s="714"/>
      <c r="F188" s="714"/>
      <c r="G188" s="714"/>
      <c r="H188" s="714"/>
      <c r="I188" s="714"/>
      <c r="J188" s="714"/>
      <c r="K188" s="714"/>
      <c r="N188" s="714"/>
      <c r="O188" s="714"/>
      <c r="P188" s="714"/>
      <c r="Q188" s="714"/>
      <c r="R188" s="714"/>
      <c r="S188" s="714"/>
      <c r="T188" s="714"/>
      <c r="U188" s="714"/>
      <c r="V188" s="714"/>
      <c r="W188" s="714"/>
    </row>
    <row r="189" spans="2:23" x14ac:dyDescent="0.25">
      <c r="B189" s="714"/>
      <c r="C189" s="714"/>
      <c r="D189" s="714"/>
      <c r="E189" s="714"/>
      <c r="F189" s="714"/>
      <c r="G189" s="714"/>
      <c r="H189" s="714"/>
      <c r="I189" s="714"/>
      <c r="J189" s="714"/>
      <c r="K189" s="714"/>
      <c r="N189" s="714"/>
      <c r="O189" s="714"/>
      <c r="P189" s="714"/>
      <c r="Q189" s="714"/>
      <c r="R189" s="714"/>
      <c r="S189" s="714"/>
      <c r="T189" s="714"/>
      <c r="U189" s="714"/>
      <c r="V189" s="714"/>
      <c r="W189" s="714"/>
    </row>
    <row r="190" spans="2:23" x14ac:dyDescent="0.25">
      <c r="B190" s="714"/>
      <c r="C190" s="714"/>
      <c r="D190" s="714"/>
      <c r="E190" s="714"/>
      <c r="F190" s="714"/>
      <c r="G190" s="714"/>
      <c r="H190" s="714"/>
      <c r="I190" s="714"/>
      <c r="J190" s="714"/>
      <c r="K190" s="714"/>
      <c r="N190" s="714"/>
      <c r="O190" s="714"/>
      <c r="P190" s="714"/>
      <c r="Q190" s="714"/>
      <c r="R190" s="714"/>
      <c r="S190" s="714"/>
      <c r="T190" s="714"/>
      <c r="U190" s="714"/>
      <c r="V190" s="714"/>
      <c r="W190" s="714"/>
    </row>
    <row r="191" spans="2:23" x14ac:dyDescent="0.25">
      <c r="B191" s="714"/>
      <c r="C191" s="714"/>
      <c r="D191" s="714"/>
      <c r="E191" s="714"/>
      <c r="F191" s="714"/>
      <c r="G191" s="714"/>
      <c r="H191" s="714"/>
      <c r="I191" s="714"/>
      <c r="J191" s="714"/>
      <c r="K191" s="714"/>
      <c r="N191" s="714"/>
      <c r="O191" s="714"/>
      <c r="P191" s="714"/>
      <c r="Q191" s="714"/>
      <c r="R191" s="714"/>
      <c r="S191" s="714"/>
      <c r="T191" s="714"/>
      <c r="U191" s="714"/>
      <c r="V191" s="714"/>
      <c r="W191" s="714"/>
    </row>
    <row r="192" spans="2:23" x14ac:dyDescent="0.25">
      <c r="B192" s="714"/>
      <c r="C192" s="714"/>
      <c r="D192" s="714"/>
      <c r="E192" s="714"/>
      <c r="F192" s="714"/>
      <c r="G192" s="714"/>
      <c r="H192" s="714"/>
      <c r="I192" s="714"/>
      <c r="J192" s="714"/>
      <c r="K192" s="714"/>
      <c r="N192" s="714"/>
      <c r="O192" s="714"/>
      <c r="P192" s="714"/>
      <c r="Q192" s="714"/>
      <c r="R192" s="714"/>
      <c r="S192" s="714"/>
      <c r="T192" s="714"/>
      <c r="U192" s="714"/>
      <c r="V192" s="714"/>
      <c r="W192" s="714"/>
    </row>
    <row r="193" spans="2:23" x14ac:dyDescent="0.25">
      <c r="B193" s="714"/>
      <c r="C193" s="714"/>
      <c r="D193" s="714"/>
      <c r="E193" s="714"/>
      <c r="F193" s="714"/>
      <c r="G193" s="714"/>
      <c r="H193" s="714"/>
      <c r="I193" s="714"/>
      <c r="J193" s="714"/>
      <c r="K193" s="714"/>
      <c r="N193" s="714"/>
      <c r="O193" s="714"/>
      <c r="P193" s="714"/>
      <c r="Q193" s="714"/>
      <c r="R193" s="714"/>
      <c r="S193" s="714"/>
      <c r="T193" s="714"/>
      <c r="U193" s="714"/>
      <c r="V193" s="714"/>
      <c r="W193" s="714"/>
    </row>
    <row r="194" spans="2:23" x14ac:dyDescent="0.25">
      <c r="B194" s="714"/>
      <c r="C194" s="714"/>
      <c r="D194" s="714"/>
      <c r="E194" s="714"/>
      <c r="F194" s="714"/>
      <c r="G194" s="714"/>
      <c r="H194" s="714"/>
      <c r="I194" s="714"/>
      <c r="J194" s="714"/>
      <c r="K194" s="714"/>
      <c r="N194" s="714"/>
      <c r="O194" s="714"/>
      <c r="P194" s="714"/>
      <c r="Q194" s="714"/>
      <c r="R194" s="714"/>
      <c r="S194" s="714"/>
      <c r="T194" s="714"/>
      <c r="U194" s="714"/>
      <c r="V194" s="714"/>
      <c r="W194" s="714"/>
    </row>
    <row r="195" spans="2:23" x14ac:dyDescent="0.25">
      <c r="B195" s="714"/>
      <c r="C195" s="714"/>
      <c r="D195" s="714"/>
      <c r="E195" s="714"/>
      <c r="F195" s="714"/>
      <c r="G195" s="714"/>
      <c r="H195" s="714"/>
      <c r="I195" s="714"/>
      <c r="J195" s="714"/>
      <c r="K195" s="714"/>
      <c r="N195" s="714"/>
      <c r="O195" s="714"/>
      <c r="P195" s="714"/>
      <c r="Q195" s="714"/>
      <c r="R195" s="714"/>
      <c r="S195" s="714"/>
      <c r="T195" s="714"/>
      <c r="U195" s="714"/>
      <c r="V195" s="714"/>
      <c r="W195" s="714"/>
    </row>
    <row r="196" spans="2:23" x14ac:dyDescent="0.25">
      <c r="B196" s="714"/>
      <c r="C196" s="714"/>
      <c r="D196" s="714"/>
      <c r="E196" s="714"/>
      <c r="F196" s="714"/>
      <c r="G196" s="714"/>
      <c r="H196" s="714"/>
      <c r="I196" s="714"/>
      <c r="J196" s="714"/>
      <c r="K196" s="714"/>
      <c r="N196" s="714"/>
      <c r="O196" s="714"/>
      <c r="P196" s="714"/>
      <c r="Q196" s="714"/>
      <c r="R196" s="714"/>
      <c r="S196" s="714"/>
      <c r="T196" s="714"/>
      <c r="U196" s="714"/>
      <c r="V196" s="714"/>
      <c r="W196" s="714"/>
    </row>
    <row r="197" spans="2:23" x14ac:dyDescent="0.25">
      <c r="B197" s="714"/>
      <c r="C197" s="714"/>
      <c r="D197" s="714"/>
      <c r="E197" s="714"/>
      <c r="F197" s="714"/>
      <c r="G197" s="714"/>
      <c r="H197" s="714"/>
      <c r="I197" s="714"/>
      <c r="J197" s="714"/>
      <c r="K197" s="714"/>
      <c r="N197" s="714"/>
      <c r="O197" s="714"/>
      <c r="P197" s="714"/>
      <c r="Q197" s="714"/>
      <c r="R197" s="714"/>
      <c r="S197" s="714"/>
      <c r="T197" s="714"/>
      <c r="U197" s="714"/>
      <c r="V197" s="714"/>
      <c r="W197" s="714"/>
    </row>
    <row r="198" spans="2:23" x14ac:dyDescent="0.25">
      <c r="B198" s="714"/>
      <c r="C198" s="714"/>
      <c r="D198" s="714"/>
      <c r="E198" s="714"/>
      <c r="F198" s="714"/>
      <c r="G198" s="714"/>
      <c r="H198" s="714"/>
      <c r="I198" s="714"/>
      <c r="J198" s="714"/>
      <c r="K198" s="714"/>
      <c r="N198" s="714"/>
      <c r="O198" s="714"/>
      <c r="P198" s="714"/>
      <c r="Q198" s="714"/>
      <c r="R198" s="714"/>
      <c r="S198" s="714"/>
      <c r="T198" s="714"/>
      <c r="U198" s="714"/>
      <c r="V198" s="714"/>
      <c r="W198" s="714"/>
    </row>
    <row r="199" spans="2:23" x14ac:dyDescent="0.25">
      <c r="B199" s="714"/>
      <c r="C199" s="714"/>
      <c r="D199" s="714"/>
      <c r="E199" s="714"/>
      <c r="F199" s="714"/>
      <c r="G199" s="714"/>
      <c r="H199" s="714"/>
      <c r="I199" s="714"/>
      <c r="J199" s="714"/>
      <c r="K199" s="714"/>
      <c r="N199" s="714"/>
      <c r="O199" s="714"/>
      <c r="P199" s="714"/>
      <c r="Q199" s="714"/>
      <c r="R199" s="714"/>
      <c r="S199" s="714"/>
      <c r="T199" s="714"/>
      <c r="U199" s="714"/>
      <c r="V199" s="714"/>
      <c r="W199" s="714"/>
    </row>
    <row r="200" spans="2:23" x14ac:dyDescent="0.25">
      <c r="B200" s="714"/>
      <c r="C200" s="714"/>
      <c r="D200" s="714"/>
      <c r="E200" s="714"/>
      <c r="F200" s="714"/>
      <c r="G200" s="714"/>
      <c r="H200" s="714"/>
      <c r="I200" s="714"/>
      <c r="J200" s="714"/>
      <c r="K200" s="714"/>
      <c r="N200" s="714"/>
      <c r="O200" s="714"/>
      <c r="P200" s="714"/>
      <c r="Q200" s="714"/>
      <c r="R200" s="714"/>
      <c r="S200" s="714"/>
      <c r="T200" s="714"/>
      <c r="U200" s="714"/>
      <c r="V200" s="714"/>
      <c r="W200" s="714"/>
    </row>
    <row r="201" spans="2:23" x14ac:dyDescent="0.25">
      <c r="B201" s="714"/>
      <c r="C201" s="714"/>
      <c r="D201" s="714"/>
      <c r="E201" s="714"/>
      <c r="F201" s="714"/>
      <c r="G201" s="714"/>
      <c r="H201" s="714"/>
      <c r="I201" s="714"/>
      <c r="J201" s="714"/>
      <c r="K201" s="714"/>
      <c r="N201" s="714"/>
      <c r="O201" s="714"/>
      <c r="P201" s="714"/>
      <c r="Q201" s="714"/>
      <c r="R201" s="714"/>
      <c r="S201" s="714"/>
      <c r="T201" s="714"/>
      <c r="U201" s="714"/>
      <c r="V201" s="714"/>
      <c r="W201" s="714"/>
    </row>
    <row r="202" spans="2:23" x14ac:dyDescent="0.25">
      <c r="B202" s="714"/>
      <c r="C202" s="714"/>
      <c r="D202" s="714"/>
      <c r="E202" s="714"/>
      <c r="F202" s="714"/>
      <c r="G202" s="714"/>
      <c r="H202" s="714"/>
      <c r="I202" s="714"/>
      <c r="J202" s="714"/>
      <c r="K202" s="714"/>
      <c r="N202" s="714"/>
      <c r="O202" s="714"/>
      <c r="P202" s="714"/>
      <c r="Q202" s="714"/>
      <c r="R202" s="714"/>
      <c r="S202" s="714"/>
      <c r="T202" s="714"/>
      <c r="U202" s="714"/>
      <c r="V202" s="714"/>
      <c r="W202" s="714"/>
    </row>
    <row r="203" spans="2:23" x14ac:dyDescent="0.25">
      <c r="B203" s="714"/>
      <c r="C203" s="714"/>
      <c r="D203" s="714"/>
      <c r="E203" s="714"/>
      <c r="F203" s="714"/>
      <c r="G203" s="714"/>
      <c r="H203" s="714"/>
      <c r="I203" s="714"/>
      <c r="J203" s="714"/>
      <c r="K203" s="714"/>
      <c r="N203" s="714"/>
      <c r="O203" s="714"/>
      <c r="P203" s="714"/>
      <c r="Q203" s="714"/>
      <c r="R203" s="714"/>
      <c r="S203" s="714"/>
      <c r="T203" s="714"/>
      <c r="U203" s="714"/>
      <c r="V203" s="714"/>
      <c r="W203" s="714"/>
    </row>
    <row r="204" spans="2:23" x14ac:dyDescent="0.25">
      <c r="B204" s="714"/>
      <c r="C204" s="714"/>
      <c r="D204" s="714"/>
      <c r="E204" s="714"/>
      <c r="F204" s="714"/>
      <c r="G204" s="714"/>
      <c r="H204" s="714"/>
      <c r="I204" s="714"/>
      <c r="J204" s="714"/>
      <c r="K204" s="714"/>
      <c r="N204" s="714"/>
      <c r="O204" s="714"/>
      <c r="P204" s="714"/>
      <c r="Q204" s="714"/>
      <c r="R204" s="714"/>
      <c r="S204" s="714"/>
      <c r="T204" s="714"/>
      <c r="U204" s="714"/>
      <c r="V204" s="714"/>
      <c r="W204" s="714"/>
    </row>
    <row r="205" spans="2:23" x14ac:dyDescent="0.25">
      <c r="B205" s="714"/>
      <c r="C205" s="714"/>
      <c r="D205" s="714"/>
      <c r="E205" s="714"/>
      <c r="F205" s="714"/>
      <c r="G205" s="714"/>
      <c r="H205" s="714"/>
      <c r="I205" s="714"/>
      <c r="J205" s="714"/>
      <c r="K205" s="714"/>
      <c r="N205" s="714"/>
      <c r="O205" s="714"/>
      <c r="P205" s="714"/>
      <c r="Q205" s="714"/>
      <c r="R205" s="714"/>
      <c r="S205" s="714"/>
      <c r="T205" s="714"/>
      <c r="U205" s="714"/>
      <c r="V205" s="714"/>
      <c r="W205" s="714"/>
    </row>
    <row r="206" spans="2:23" x14ac:dyDescent="0.25">
      <c r="B206" s="714"/>
      <c r="C206" s="714"/>
      <c r="D206" s="714"/>
      <c r="E206" s="714"/>
      <c r="F206" s="714"/>
      <c r="G206" s="714"/>
      <c r="H206" s="714"/>
      <c r="I206" s="714"/>
      <c r="J206" s="714"/>
      <c r="K206" s="714"/>
      <c r="N206" s="714"/>
      <c r="O206" s="714"/>
      <c r="P206" s="714"/>
      <c r="Q206" s="714"/>
      <c r="R206" s="714"/>
      <c r="S206" s="714"/>
      <c r="T206" s="714"/>
      <c r="U206" s="714"/>
      <c r="V206" s="714"/>
      <c r="W206" s="714"/>
    </row>
    <row r="207" spans="2:23" x14ac:dyDescent="0.25">
      <c r="B207" s="714"/>
      <c r="C207" s="714"/>
      <c r="D207" s="714"/>
      <c r="E207" s="714"/>
      <c r="F207" s="714"/>
      <c r="G207" s="714"/>
      <c r="H207" s="714"/>
      <c r="I207" s="714"/>
      <c r="J207" s="714"/>
      <c r="K207" s="714"/>
      <c r="N207" s="714"/>
      <c r="O207" s="714"/>
      <c r="P207" s="714"/>
      <c r="Q207" s="714"/>
      <c r="R207" s="714"/>
      <c r="S207" s="714"/>
      <c r="T207" s="714"/>
      <c r="U207" s="714"/>
      <c r="V207" s="714"/>
      <c r="W207" s="714"/>
    </row>
    <row r="208" spans="2:23" x14ac:dyDescent="0.25">
      <c r="B208" s="714"/>
      <c r="C208" s="714"/>
      <c r="D208" s="714"/>
      <c r="E208" s="714"/>
      <c r="F208" s="714"/>
      <c r="G208" s="714"/>
      <c r="H208" s="714"/>
      <c r="I208" s="714"/>
      <c r="J208" s="714"/>
      <c r="K208" s="714"/>
      <c r="N208" s="714"/>
      <c r="O208" s="714"/>
      <c r="P208" s="714"/>
      <c r="Q208" s="714"/>
      <c r="R208" s="714"/>
      <c r="S208" s="714"/>
      <c r="T208" s="714"/>
      <c r="U208" s="714"/>
      <c r="V208" s="714"/>
      <c r="W208" s="714"/>
    </row>
    <row r="209" spans="2:23" x14ac:dyDescent="0.25">
      <c r="B209" s="714"/>
      <c r="C209" s="714"/>
      <c r="D209" s="714"/>
      <c r="E209" s="714"/>
      <c r="F209" s="714"/>
      <c r="G209" s="714"/>
      <c r="H209" s="714"/>
      <c r="I209" s="714"/>
      <c r="J209" s="714"/>
      <c r="K209" s="714"/>
      <c r="N209" s="714"/>
      <c r="O209" s="714"/>
      <c r="P209" s="714"/>
      <c r="Q209" s="714"/>
      <c r="R209" s="714"/>
      <c r="S209" s="714"/>
      <c r="T209" s="714"/>
      <c r="U209" s="714"/>
      <c r="V209" s="714"/>
      <c r="W209" s="714"/>
    </row>
    <row r="210" spans="2:23" x14ac:dyDescent="0.25">
      <c r="B210" s="714"/>
      <c r="C210" s="714"/>
      <c r="D210" s="714"/>
      <c r="E210" s="714"/>
      <c r="F210" s="714"/>
      <c r="G210" s="714"/>
      <c r="H210" s="714"/>
      <c r="I210" s="714"/>
      <c r="J210" s="714"/>
      <c r="K210" s="714"/>
      <c r="N210" s="714"/>
      <c r="O210" s="714"/>
      <c r="P210" s="714"/>
      <c r="Q210" s="714"/>
      <c r="R210" s="714"/>
      <c r="S210" s="714"/>
      <c r="T210" s="714"/>
      <c r="U210" s="714"/>
      <c r="V210" s="714"/>
      <c r="W210" s="714"/>
    </row>
    <row r="211" spans="2:23" x14ac:dyDescent="0.25">
      <c r="B211" s="714"/>
      <c r="C211" s="714"/>
      <c r="D211" s="714"/>
      <c r="E211" s="714"/>
      <c r="F211" s="714"/>
      <c r="G211" s="714"/>
      <c r="H211" s="714"/>
      <c r="I211" s="714"/>
      <c r="J211" s="714"/>
      <c r="K211" s="714"/>
      <c r="N211" s="714"/>
      <c r="O211" s="714"/>
      <c r="P211" s="714"/>
      <c r="Q211" s="714"/>
      <c r="R211" s="714"/>
      <c r="S211" s="714"/>
      <c r="T211" s="714"/>
      <c r="U211" s="714"/>
      <c r="V211" s="714"/>
      <c r="W211" s="714"/>
    </row>
    <row r="212" spans="2:23" x14ac:dyDescent="0.25">
      <c r="B212" s="714"/>
      <c r="C212" s="714"/>
      <c r="D212" s="714"/>
      <c r="E212" s="714"/>
      <c r="F212" s="714"/>
      <c r="G212" s="714"/>
      <c r="H212" s="714"/>
      <c r="I212" s="714"/>
      <c r="J212" s="714"/>
      <c r="K212" s="714"/>
      <c r="N212" s="714"/>
      <c r="O212" s="714"/>
      <c r="P212" s="714"/>
      <c r="Q212" s="714"/>
      <c r="R212" s="714"/>
      <c r="S212" s="714"/>
      <c r="T212" s="714"/>
      <c r="U212" s="714"/>
      <c r="V212" s="714"/>
      <c r="W212" s="714"/>
    </row>
    <row r="213" spans="2:23" x14ac:dyDescent="0.25">
      <c r="B213" s="714"/>
      <c r="C213" s="714"/>
      <c r="D213" s="714"/>
      <c r="E213" s="714"/>
      <c r="F213" s="714"/>
      <c r="G213" s="714"/>
      <c r="H213" s="714"/>
      <c r="I213" s="714"/>
      <c r="J213" s="714"/>
      <c r="K213" s="714"/>
      <c r="N213" s="714"/>
      <c r="O213" s="714"/>
      <c r="P213" s="714"/>
      <c r="Q213" s="714"/>
      <c r="R213" s="714"/>
      <c r="S213" s="714"/>
      <c r="T213" s="714"/>
      <c r="U213" s="714"/>
      <c r="V213" s="714"/>
      <c r="W213" s="714"/>
    </row>
    <row r="214" spans="2:23" x14ac:dyDescent="0.25">
      <c r="B214" s="714"/>
      <c r="C214" s="714"/>
      <c r="D214" s="714"/>
      <c r="E214" s="714"/>
      <c r="F214" s="714"/>
      <c r="G214" s="714"/>
      <c r="H214" s="714"/>
      <c r="I214" s="714"/>
      <c r="J214" s="714"/>
      <c r="K214" s="714"/>
      <c r="N214" s="714"/>
      <c r="O214" s="714"/>
      <c r="P214" s="714"/>
      <c r="Q214" s="714"/>
      <c r="R214" s="714"/>
      <c r="S214" s="714"/>
      <c r="T214" s="714"/>
      <c r="U214" s="714"/>
      <c r="V214" s="714"/>
      <c r="W214" s="714"/>
    </row>
    <row r="215" spans="2:23" x14ac:dyDescent="0.25">
      <c r="B215" s="714"/>
      <c r="C215" s="714"/>
      <c r="D215" s="714"/>
      <c r="E215" s="714"/>
      <c r="F215" s="714"/>
      <c r="G215" s="714"/>
      <c r="H215" s="714"/>
      <c r="I215" s="714"/>
      <c r="J215" s="714"/>
      <c r="K215" s="714"/>
      <c r="N215" s="714"/>
      <c r="O215" s="714"/>
      <c r="P215" s="714"/>
      <c r="Q215" s="714"/>
      <c r="R215" s="714"/>
      <c r="S215" s="714"/>
      <c r="T215" s="714"/>
      <c r="U215" s="714"/>
      <c r="V215" s="714"/>
      <c r="W215" s="714"/>
    </row>
    <row r="216" spans="2:23" x14ac:dyDescent="0.25">
      <c r="B216" s="714"/>
      <c r="C216" s="714"/>
      <c r="D216" s="714"/>
      <c r="E216" s="714"/>
      <c r="F216" s="714"/>
      <c r="G216" s="714"/>
      <c r="H216" s="714"/>
      <c r="I216" s="714"/>
      <c r="J216" s="714"/>
      <c r="K216" s="714"/>
      <c r="N216" s="714"/>
      <c r="O216" s="714"/>
      <c r="P216" s="714"/>
      <c r="Q216" s="714"/>
      <c r="R216" s="714"/>
      <c r="S216" s="714"/>
      <c r="T216" s="714"/>
      <c r="U216" s="714"/>
      <c r="V216" s="714"/>
      <c r="W216" s="714"/>
    </row>
    <row r="217" spans="2:23" x14ac:dyDescent="0.25">
      <c r="B217" s="714"/>
      <c r="C217" s="714"/>
      <c r="D217" s="714"/>
      <c r="E217" s="714"/>
      <c r="F217" s="714"/>
      <c r="G217" s="714"/>
      <c r="H217" s="714"/>
      <c r="I217" s="714"/>
      <c r="J217" s="714"/>
      <c r="K217" s="714"/>
      <c r="N217" s="714"/>
      <c r="O217" s="714"/>
      <c r="P217" s="714"/>
      <c r="Q217" s="714"/>
      <c r="R217" s="714"/>
      <c r="S217" s="714"/>
      <c r="T217" s="714"/>
      <c r="U217" s="714"/>
      <c r="V217" s="714"/>
      <c r="W217" s="714"/>
    </row>
    <row r="218" spans="2:23" x14ac:dyDescent="0.25">
      <c r="B218" s="714"/>
      <c r="C218" s="714"/>
      <c r="D218" s="714"/>
      <c r="E218" s="714"/>
      <c r="F218" s="714"/>
      <c r="G218" s="714"/>
      <c r="H218" s="714"/>
      <c r="I218" s="714"/>
      <c r="J218" s="714"/>
      <c r="K218" s="714"/>
      <c r="N218" s="714"/>
      <c r="O218" s="714"/>
      <c r="P218" s="714"/>
      <c r="Q218" s="714"/>
      <c r="R218" s="714"/>
      <c r="S218" s="714"/>
      <c r="T218" s="714"/>
      <c r="U218" s="714"/>
      <c r="V218" s="714"/>
      <c r="W218" s="714"/>
    </row>
    <row r="219" spans="2:23" x14ac:dyDescent="0.25">
      <c r="B219" s="714"/>
      <c r="C219" s="714"/>
      <c r="D219" s="714"/>
      <c r="E219" s="714"/>
      <c r="F219" s="714"/>
      <c r="G219" s="714"/>
      <c r="H219" s="714"/>
      <c r="I219" s="714"/>
      <c r="J219" s="714"/>
      <c r="K219" s="714"/>
      <c r="N219" s="714"/>
      <c r="O219" s="714"/>
      <c r="P219" s="714"/>
      <c r="Q219" s="714"/>
      <c r="R219" s="714"/>
      <c r="S219" s="714"/>
      <c r="T219" s="714"/>
      <c r="U219" s="714"/>
      <c r="V219" s="714"/>
      <c r="W219" s="714"/>
    </row>
    <row r="220" spans="2:23" x14ac:dyDescent="0.25">
      <c r="B220" s="714"/>
      <c r="C220" s="714"/>
      <c r="D220" s="714"/>
      <c r="E220" s="714"/>
      <c r="F220" s="714"/>
      <c r="G220" s="714"/>
      <c r="H220" s="714"/>
      <c r="I220" s="714"/>
      <c r="J220" s="714"/>
      <c r="K220" s="714"/>
      <c r="N220" s="714"/>
      <c r="O220" s="714"/>
      <c r="P220" s="714"/>
      <c r="Q220" s="714"/>
      <c r="R220" s="714"/>
      <c r="S220" s="714"/>
      <c r="T220" s="714"/>
      <c r="U220" s="714"/>
      <c r="V220" s="714"/>
      <c r="W220" s="714"/>
    </row>
    <row r="221" spans="2:23" x14ac:dyDescent="0.25">
      <c r="B221" s="714"/>
      <c r="C221" s="714"/>
      <c r="D221" s="714"/>
      <c r="E221" s="714"/>
      <c r="F221" s="714"/>
      <c r="G221" s="714"/>
      <c r="H221" s="714"/>
      <c r="I221" s="714"/>
      <c r="J221" s="714"/>
      <c r="K221" s="714"/>
      <c r="N221" s="714"/>
      <c r="O221" s="714"/>
      <c r="P221" s="714"/>
      <c r="Q221" s="714"/>
      <c r="R221" s="714"/>
      <c r="S221" s="714"/>
      <c r="T221" s="714"/>
      <c r="U221" s="714"/>
      <c r="V221" s="714"/>
      <c r="W221" s="714"/>
    </row>
    <row r="222" spans="2:23" x14ac:dyDescent="0.25">
      <c r="B222" s="714"/>
      <c r="C222" s="714"/>
      <c r="D222" s="714"/>
      <c r="E222" s="714"/>
      <c r="F222" s="714"/>
      <c r="G222" s="714"/>
      <c r="H222" s="714"/>
      <c r="I222" s="714"/>
      <c r="J222" s="714"/>
      <c r="K222" s="714"/>
      <c r="N222" s="714"/>
      <c r="O222" s="714"/>
      <c r="P222" s="714"/>
      <c r="Q222" s="714"/>
      <c r="R222" s="714"/>
      <c r="S222" s="714"/>
      <c r="T222" s="714"/>
      <c r="U222" s="714"/>
      <c r="V222" s="714"/>
      <c r="W222" s="714"/>
    </row>
    <row r="223" spans="2:23" x14ac:dyDescent="0.25">
      <c r="B223" s="714"/>
      <c r="C223" s="714"/>
      <c r="D223" s="714"/>
      <c r="E223" s="714"/>
      <c r="F223" s="714"/>
      <c r="G223" s="714"/>
      <c r="H223" s="714"/>
      <c r="I223" s="714"/>
      <c r="J223" s="714"/>
      <c r="K223" s="714"/>
      <c r="N223" s="714"/>
      <c r="O223" s="714"/>
      <c r="P223" s="714"/>
      <c r="Q223" s="714"/>
      <c r="R223" s="714"/>
      <c r="S223" s="714"/>
      <c r="T223" s="714"/>
      <c r="U223" s="714"/>
      <c r="V223" s="714"/>
      <c r="W223" s="714"/>
    </row>
    <row r="224" spans="2:23" x14ac:dyDescent="0.25">
      <c r="B224" s="714"/>
      <c r="C224" s="714"/>
      <c r="D224" s="714"/>
      <c r="E224" s="714"/>
      <c r="F224" s="714"/>
      <c r="G224" s="714"/>
      <c r="H224" s="714"/>
      <c r="I224" s="714"/>
      <c r="J224" s="714"/>
      <c r="K224" s="714"/>
      <c r="N224" s="714"/>
      <c r="O224" s="714"/>
      <c r="P224" s="714"/>
      <c r="Q224" s="714"/>
      <c r="R224" s="714"/>
      <c r="S224" s="714"/>
      <c r="T224" s="714"/>
      <c r="U224" s="714"/>
      <c r="V224" s="714"/>
      <c r="W224" s="714"/>
    </row>
    <row r="225" spans="2:23" x14ac:dyDescent="0.25">
      <c r="B225" s="714"/>
      <c r="C225" s="714"/>
      <c r="D225" s="714"/>
      <c r="E225" s="714"/>
      <c r="F225" s="714"/>
      <c r="G225" s="714"/>
      <c r="H225" s="714"/>
      <c r="I225" s="714"/>
      <c r="J225" s="714"/>
      <c r="K225" s="714"/>
      <c r="N225" s="714"/>
      <c r="O225" s="714"/>
      <c r="P225" s="714"/>
      <c r="Q225" s="714"/>
      <c r="R225" s="714"/>
      <c r="S225" s="714"/>
      <c r="T225" s="714"/>
      <c r="U225" s="714"/>
      <c r="V225" s="714"/>
      <c r="W225" s="714"/>
    </row>
    <row r="226" spans="2:23" x14ac:dyDescent="0.25">
      <c r="B226" s="714"/>
      <c r="C226" s="714"/>
      <c r="D226" s="714"/>
      <c r="E226" s="714"/>
      <c r="F226" s="714"/>
      <c r="G226" s="714"/>
      <c r="H226" s="714"/>
      <c r="I226" s="714"/>
      <c r="J226" s="714"/>
      <c r="K226" s="714"/>
      <c r="N226" s="714"/>
      <c r="O226" s="714"/>
      <c r="P226" s="714"/>
      <c r="Q226" s="714"/>
      <c r="R226" s="714"/>
      <c r="S226" s="714"/>
      <c r="T226" s="714"/>
      <c r="U226" s="714"/>
      <c r="V226" s="714"/>
      <c r="W226" s="714"/>
    </row>
    <row r="227" spans="2:23" x14ac:dyDescent="0.25">
      <c r="B227" s="714"/>
      <c r="C227" s="714"/>
      <c r="D227" s="714"/>
      <c r="E227" s="714"/>
      <c r="F227" s="714"/>
      <c r="G227" s="714"/>
      <c r="H227" s="714"/>
      <c r="I227" s="714"/>
      <c r="J227" s="714"/>
      <c r="K227" s="714"/>
      <c r="N227" s="714"/>
      <c r="O227" s="714"/>
      <c r="P227" s="714"/>
      <c r="Q227" s="714"/>
      <c r="R227" s="714"/>
      <c r="S227" s="714"/>
      <c r="T227" s="714"/>
      <c r="U227" s="714"/>
      <c r="V227" s="714"/>
      <c r="W227" s="714"/>
    </row>
    <row r="228" spans="2:23" x14ac:dyDescent="0.25">
      <c r="B228" s="714"/>
      <c r="C228" s="714"/>
      <c r="D228" s="714"/>
      <c r="E228" s="714"/>
      <c r="F228" s="714"/>
      <c r="G228" s="714"/>
      <c r="H228" s="714"/>
      <c r="I228" s="714"/>
      <c r="J228" s="714"/>
      <c r="K228" s="714"/>
      <c r="N228" s="714"/>
      <c r="O228" s="714"/>
      <c r="P228" s="714"/>
      <c r="Q228" s="714"/>
      <c r="R228" s="714"/>
      <c r="S228" s="714"/>
      <c r="T228" s="714"/>
      <c r="U228" s="714"/>
      <c r="V228" s="714"/>
      <c r="W228" s="714"/>
    </row>
    <row r="229" spans="2:23" x14ac:dyDescent="0.25">
      <c r="B229" s="714"/>
      <c r="C229" s="714"/>
      <c r="D229" s="714"/>
      <c r="E229" s="714"/>
      <c r="F229" s="714"/>
      <c r="G229" s="714"/>
      <c r="H229" s="714"/>
      <c r="I229" s="714"/>
      <c r="J229" s="714"/>
      <c r="K229" s="714"/>
      <c r="N229" s="714"/>
      <c r="O229" s="714"/>
      <c r="P229" s="714"/>
      <c r="Q229" s="714"/>
      <c r="R229" s="714"/>
      <c r="S229" s="714"/>
      <c r="T229" s="714"/>
      <c r="U229" s="714"/>
      <c r="V229" s="714"/>
      <c r="W229" s="714"/>
    </row>
    <row r="230" spans="2:23" x14ac:dyDescent="0.25">
      <c r="B230" s="714"/>
      <c r="C230" s="714"/>
      <c r="D230" s="714"/>
      <c r="E230" s="714"/>
      <c r="F230" s="714"/>
      <c r="G230" s="714"/>
      <c r="H230" s="714"/>
      <c r="I230" s="714"/>
      <c r="J230" s="714"/>
      <c r="K230" s="714"/>
      <c r="N230" s="714"/>
      <c r="O230" s="714"/>
      <c r="P230" s="714"/>
      <c r="Q230" s="714"/>
      <c r="R230" s="714"/>
      <c r="S230" s="714"/>
      <c r="T230" s="714"/>
      <c r="U230" s="714"/>
      <c r="V230" s="714"/>
      <c r="W230" s="714"/>
    </row>
    <row r="231" spans="2:23" x14ac:dyDescent="0.25">
      <c r="B231" s="714"/>
      <c r="C231" s="714"/>
      <c r="D231" s="714"/>
      <c r="E231" s="714"/>
      <c r="F231" s="714"/>
      <c r="G231" s="714"/>
      <c r="H231" s="714"/>
      <c r="I231" s="714"/>
      <c r="J231" s="714"/>
      <c r="K231" s="714"/>
      <c r="N231" s="714"/>
      <c r="O231" s="714"/>
      <c r="P231" s="714"/>
      <c r="Q231" s="714"/>
      <c r="R231" s="714"/>
      <c r="S231" s="714"/>
      <c r="T231" s="714"/>
      <c r="U231" s="714"/>
      <c r="V231" s="714"/>
      <c r="W231" s="714"/>
    </row>
    <row r="232" spans="2:23" x14ac:dyDescent="0.25">
      <c r="B232" s="714"/>
      <c r="C232" s="714"/>
      <c r="D232" s="714"/>
      <c r="E232" s="714"/>
      <c r="F232" s="714"/>
      <c r="G232" s="714"/>
      <c r="H232" s="714"/>
      <c r="I232" s="714"/>
      <c r="J232" s="714"/>
      <c r="K232" s="714"/>
      <c r="N232" s="714"/>
      <c r="O232" s="714"/>
      <c r="P232" s="714"/>
      <c r="Q232" s="714"/>
      <c r="R232" s="714"/>
      <c r="S232" s="714"/>
      <c r="T232" s="714"/>
      <c r="U232" s="714"/>
      <c r="V232" s="714"/>
      <c r="W232" s="714"/>
    </row>
    <row r="233" spans="2:23" x14ac:dyDescent="0.25">
      <c r="B233" s="714"/>
      <c r="C233" s="714"/>
      <c r="D233" s="714"/>
      <c r="E233" s="714"/>
      <c r="F233" s="714"/>
      <c r="G233" s="714"/>
      <c r="H233" s="714"/>
      <c r="I233" s="714"/>
      <c r="J233" s="714"/>
      <c r="K233" s="714"/>
      <c r="N233" s="714"/>
      <c r="O233" s="714"/>
      <c r="P233" s="714"/>
      <c r="Q233" s="714"/>
      <c r="R233" s="714"/>
      <c r="S233" s="714"/>
      <c r="T233" s="714"/>
      <c r="U233" s="714"/>
      <c r="V233" s="714"/>
      <c r="W233" s="714"/>
    </row>
    <row r="234" spans="2:23" x14ac:dyDescent="0.25">
      <c r="B234" s="714"/>
      <c r="C234" s="714"/>
      <c r="D234" s="714"/>
      <c r="E234" s="714"/>
      <c r="F234" s="714"/>
      <c r="G234" s="714"/>
      <c r="H234" s="714"/>
      <c r="I234" s="714"/>
      <c r="J234" s="714"/>
      <c r="K234" s="714"/>
      <c r="N234" s="714"/>
      <c r="O234" s="714"/>
      <c r="P234" s="714"/>
      <c r="Q234" s="714"/>
      <c r="R234" s="714"/>
      <c r="S234" s="714"/>
      <c r="T234" s="714"/>
      <c r="U234" s="714"/>
      <c r="V234" s="714"/>
      <c r="W234" s="714"/>
    </row>
    <row r="235" spans="2:23" x14ac:dyDescent="0.25">
      <c r="B235" s="714"/>
      <c r="C235" s="714"/>
      <c r="D235" s="714"/>
      <c r="E235" s="714"/>
      <c r="F235" s="714"/>
      <c r="G235" s="714"/>
      <c r="H235" s="714"/>
      <c r="I235" s="714"/>
      <c r="J235" s="714"/>
      <c r="K235" s="714"/>
      <c r="N235" s="714"/>
      <c r="O235" s="714"/>
      <c r="P235" s="714"/>
      <c r="Q235" s="714"/>
      <c r="R235" s="714"/>
      <c r="S235" s="714"/>
      <c r="T235" s="714"/>
      <c r="U235" s="714"/>
      <c r="V235" s="714"/>
      <c r="W235" s="714"/>
    </row>
    <row r="236" spans="2:23" x14ac:dyDescent="0.25">
      <c r="B236" s="714"/>
      <c r="C236" s="714"/>
      <c r="D236" s="714"/>
      <c r="E236" s="714"/>
      <c r="F236" s="714"/>
      <c r="G236" s="714"/>
      <c r="H236" s="714"/>
      <c r="I236" s="714"/>
      <c r="J236" s="714"/>
      <c r="K236" s="714"/>
      <c r="N236" s="714"/>
      <c r="O236" s="714"/>
      <c r="P236" s="714"/>
      <c r="Q236" s="714"/>
      <c r="R236" s="714"/>
      <c r="S236" s="714"/>
      <c r="T236" s="714"/>
      <c r="U236" s="714"/>
      <c r="V236" s="714"/>
      <c r="W236" s="714"/>
    </row>
    <row r="237" spans="2:23" x14ac:dyDescent="0.25">
      <c r="B237" s="714"/>
      <c r="C237" s="714"/>
      <c r="D237" s="714"/>
      <c r="E237" s="714"/>
      <c r="F237" s="714"/>
      <c r="G237" s="714"/>
      <c r="H237" s="714"/>
      <c r="I237" s="714"/>
      <c r="J237" s="714"/>
      <c r="K237" s="714"/>
      <c r="N237" s="714"/>
      <c r="O237" s="714"/>
      <c r="P237" s="714"/>
      <c r="Q237" s="714"/>
      <c r="R237" s="714"/>
      <c r="S237" s="714"/>
      <c r="T237" s="714"/>
      <c r="U237" s="714"/>
      <c r="V237" s="714"/>
      <c r="W237" s="714"/>
    </row>
    <row r="238" spans="2:23" x14ac:dyDescent="0.25">
      <c r="B238" s="714"/>
      <c r="C238" s="714"/>
      <c r="D238" s="714"/>
      <c r="E238" s="714"/>
      <c r="F238" s="714"/>
      <c r="G238" s="714"/>
      <c r="H238" s="714"/>
      <c r="I238" s="714"/>
      <c r="J238" s="714"/>
      <c r="K238" s="714"/>
      <c r="N238" s="714"/>
      <c r="O238" s="714"/>
      <c r="P238" s="714"/>
      <c r="Q238" s="714"/>
      <c r="R238" s="714"/>
      <c r="S238" s="714"/>
      <c r="T238" s="714"/>
      <c r="U238" s="714"/>
      <c r="V238" s="714"/>
      <c r="W238" s="714"/>
    </row>
    <row r="239" spans="2:23" x14ac:dyDescent="0.25">
      <c r="B239" s="714"/>
      <c r="C239" s="714"/>
      <c r="D239" s="714"/>
      <c r="E239" s="714"/>
      <c r="F239" s="714"/>
      <c r="G239" s="714"/>
      <c r="H239" s="714"/>
      <c r="I239" s="714"/>
      <c r="J239" s="714"/>
      <c r="K239" s="714"/>
      <c r="N239" s="714"/>
      <c r="O239" s="714"/>
      <c r="P239" s="714"/>
      <c r="Q239" s="714"/>
      <c r="R239" s="714"/>
      <c r="S239" s="714"/>
      <c r="T239" s="714"/>
      <c r="U239" s="714"/>
      <c r="V239" s="714"/>
      <c r="W239" s="714"/>
    </row>
    <row r="240" spans="2:23" x14ac:dyDescent="0.25">
      <c r="B240" s="714"/>
      <c r="C240" s="714"/>
      <c r="D240" s="714"/>
      <c r="E240" s="714"/>
      <c r="F240" s="714"/>
      <c r="G240" s="714"/>
      <c r="H240" s="714"/>
      <c r="I240" s="714"/>
      <c r="J240" s="714"/>
      <c r="K240" s="714"/>
      <c r="N240" s="714"/>
      <c r="O240" s="714"/>
      <c r="P240" s="714"/>
      <c r="Q240" s="714"/>
      <c r="R240" s="714"/>
      <c r="S240" s="714"/>
      <c r="T240" s="714"/>
      <c r="U240" s="714"/>
      <c r="V240" s="714"/>
      <c r="W240" s="714"/>
    </row>
    <row r="241" spans="2:23" x14ac:dyDescent="0.25">
      <c r="B241" s="714"/>
      <c r="C241" s="714"/>
      <c r="D241" s="714"/>
      <c r="E241" s="714"/>
      <c r="F241" s="714"/>
      <c r="G241" s="714"/>
      <c r="H241" s="714"/>
      <c r="I241" s="714"/>
      <c r="J241" s="714"/>
      <c r="K241" s="714"/>
      <c r="N241" s="714"/>
      <c r="O241" s="714"/>
      <c r="P241" s="714"/>
      <c r="Q241" s="714"/>
      <c r="R241" s="714"/>
      <c r="S241" s="714"/>
      <c r="T241" s="714"/>
      <c r="U241" s="714"/>
      <c r="V241" s="714"/>
      <c r="W241" s="714"/>
    </row>
    <row r="242" spans="2:23" x14ac:dyDescent="0.25">
      <c r="B242" s="714"/>
      <c r="C242" s="714"/>
      <c r="D242" s="714"/>
      <c r="E242" s="714"/>
      <c r="F242" s="714"/>
      <c r="G242" s="714"/>
      <c r="H242" s="714"/>
      <c r="I242" s="714"/>
      <c r="J242" s="714"/>
      <c r="K242" s="714"/>
      <c r="N242" s="714"/>
      <c r="O242" s="714"/>
      <c r="P242" s="714"/>
      <c r="Q242" s="714"/>
      <c r="R242" s="714"/>
      <c r="S242" s="714"/>
      <c r="T242" s="714"/>
      <c r="U242" s="714"/>
      <c r="V242" s="714"/>
      <c r="W242" s="714"/>
    </row>
    <row r="243" spans="2:23" x14ac:dyDescent="0.25">
      <c r="B243" s="714"/>
      <c r="C243" s="714"/>
      <c r="D243" s="714"/>
      <c r="E243" s="714"/>
      <c r="F243" s="714"/>
      <c r="G243" s="714"/>
      <c r="H243" s="714"/>
      <c r="I243" s="714"/>
      <c r="J243" s="714"/>
      <c r="K243" s="714"/>
      <c r="N243" s="714"/>
      <c r="O243" s="714"/>
      <c r="P243" s="714"/>
      <c r="Q243" s="714"/>
      <c r="R243" s="714"/>
      <c r="S243" s="714"/>
      <c r="T243" s="714"/>
      <c r="U243" s="714"/>
      <c r="V243" s="714"/>
      <c r="W243" s="714"/>
    </row>
    <row r="244" spans="2:23" x14ac:dyDescent="0.25">
      <c r="B244" s="714"/>
      <c r="C244" s="714"/>
      <c r="D244" s="714"/>
      <c r="E244" s="714"/>
      <c r="F244" s="714"/>
      <c r="G244" s="714"/>
      <c r="H244" s="714"/>
      <c r="I244" s="714"/>
      <c r="J244" s="714"/>
      <c r="K244" s="714"/>
      <c r="N244" s="714"/>
      <c r="O244" s="714"/>
      <c r="P244" s="714"/>
      <c r="Q244" s="714"/>
      <c r="R244" s="714"/>
      <c r="S244" s="714"/>
      <c r="T244" s="714"/>
      <c r="U244" s="714"/>
      <c r="V244" s="714"/>
      <c r="W244" s="714"/>
    </row>
    <row r="245" spans="2:23" x14ac:dyDescent="0.25">
      <c r="B245" s="714"/>
      <c r="C245" s="714"/>
      <c r="D245" s="714"/>
      <c r="E245" s="714"/>
      <c r="F245" s="714"/>
      <c r="G245" s="714"/>
      <c r="H245" s="714"/>
      <c r="I245" s="714"/>
      <c r="J245" s="714"/>
      <c r="K245" s="714"/>
      <c r="N245" s="714"/>
      <c r="O245" s="714"/>
      <c r="P245" s="714"/>
      <c r="Q245" s="714"/>
      <c r="R245" s="714"/>
      <c r="S245" s="714"/>
      <c r="T245" s="714"/>
      <c r="U245" s="714"/>
      <c r="V245" s="714"/>
      <c r="W245" s="714"/>
    </row>
    <row r="246" spans="2:23" x14ac:dyDescent="0.25">
      <c r="B246" s="714"/>
      <c r="C246" s="714"/>
      <c r="D246" s="714"/>
      <c r="E246" s="714"/>
      <c r="F246" s="714"/>
      <c r="G246" s="714"/>
      <c r="H246" s="714"/>
      <c r="I246" s="714"/>
      <c r="J246" s="714"/>
      <c r="K246" s="714"/>
      <c r="N246" s="714"/>
      <c r="O246" s="714"/>
      <c r="P246" s="714"/>
      <c r="Q246" s="714"/>
      <c r="R246" s="714"/>
      <c r="S246" s="714"/>
      <c r="T246" s="714"/>
      <c r="U246" s="714"/>
      <c r="V246" s="714"/>
      <c r="W246" s="714"/>
    </row>
    <row r="247" spans="2:23" x14ac:dyDescent="0.25">
      <c r="B247" s="714"/>
      <c r="C247" s="714"/>
      <c r="D247" s="714"/>
      <c r="E247" s="714"/>
      <c r="F247" s="714"/>
      <c r="G247" s="714"/>
      <c r="H247" s="714"/>
      <c r="I247" s="714"/>
      <c r="J247" s="714"/>
      <c r="K247" s="714"/>
      <c r="N247" s="714"/>
      <c r="O247" s="714"/>
      <c r="P247" s="714"/>
      <c r="Q247" s="714"/>
      <c r="R247" s="714"/>
      <c r="S247" s="714"/>
      <c r="T247" s="714"/>
      <c r="U247" s="714"/>
      <c r="V247" s="714"/>
      <c r="W247" s="714"/>
    </row>
    <row r="248" spans="2:23" x14ac:dyDescent="0.25">
      <c r="B248" s="714"/>
      <c r="C248" s="714"/>
      <c r="D248" s="714"/>
      <c r="E248" s="714"/>
      <c r="F248" s="714"/>
      <c r="G248" s="714"/>
      <c r="H248" s="714"/>
      <c r="I248" s="714"/>
      <c r="J248" s="714"/>
      <c r="K248" s="714"/>
      <c r="N248" s="714"/>
      <c r="O248" s="714"/>
      <c r="P248" s="714"/>
      <c r="Q248" s="714"/>
      <c r="R248" s="714"/>
      <c r="S248" s="714"/>
      <c r="T248" s="714"/>
      <c r="U248" s="714"/>
      <c r="V248" s="714"/>
      <c r="W248" s="714"/>
    </row>
    <row r="249" spans="2:23" x14ac:dyDescent="0.25">
      <c r="B249" s="714"/>
      <c r="C249" s="714"/>
      <c r="D249" s="714"/>
      <c r="E249" s="714"/>
      <c r="F249" s="714"/>
      <c r="G249" s="714"/>
      <c r="H249" s="714"/>
      <c r="I249" s="714"/>
      <c r="J249" s="714"/>
      <c r="K249" s="714"/>
      <c r="N249" s="714"/>
      <c r="O249" s="714"/>
      <c r="P249" s="714"/>
      <c r="Q249" s="714"/>
      <c r="R249" s="714"/>
      <c r="S249" s="714"/>
      <c r="T249" s="714"/>
      <c r="U249" s="714"/>
      <c r="V249" s="714"/>
      <c r="W249" s="714"/>
    </row>
    <row r="250" spans="2:23" x14ac:dyDescent="0.25">
      <c r="B250" s="714"/>
      <c r="C250" s="714"/>
      <c r="D250" s="714"/>
      <c r="E250" s="714"/>
      <c r="F250" s="714"/>
      <c r="G250" s="714"/>
      <c r="H250" s="714"/>
      <c r="I250" s="714"/>
      <c r="J250" s="714"/>
      <c r="K250" s="714"/>
      <c r="N250" s="714"/>
      <c r="O250" s="714"/>
      <c r="P250" s="714"/>
      <c r="Q250" s="714"/>
      <c r="R250" s="714"/>
      <c r="S250" s="714"/>
      <c r="T250" s="714"/>
      <c r="U250" s="714"/>
      <c r="V250" s="714"/>
      <c r="W250" s="714"/>
    </row>
    <row r="251" spans="2:23" x14ac:dyDescent="0.25">
      <c r="B251" s="714"/>
      <c r="C251" s="714"/>
      <c r="D251" s="714"/>
      <c r="E251" s="714"/>
      <c r="F251" s="714"/>
      <c r="G251" s="714"/>
      <c r="H251" s="714"/>
      <c r="I251" s="714"/>
      <c r="J251" s="714"/>
      <c r="K251" s="714"/>
      <c r="N251" s="714"/>
      <c r="O251" s="714"/>
      <c r="P251" s="714"/>
      <c r="Q251" s="714"/>
      <c r="R251" s="714"/>
      <c r="S251" s="714"/>
      <c r="T251" s="714"/>
      <c r="U251" s="714"/>
      <c r="V251" s="714"/>
      <c r="W251" s="714"/>
    </row>
    <row r="252" spans="2:23" x14ac:dyDescent="0.25">
      <c r="B252" s="714"/>
      <c r="C252" s="714"/>
      <c r="D252" s="714"/>
      <c r="E252" s="714"/>
      <c r="F252" s="714"/>
      <c r="G252" s="714"/>
      <c r="H252" s="714"/>
      <c r="I252" s="714"/>
      <c r="J252" s="714"/>
      <c r="K252" s="714"/>
      <c r="N252" s="714"/>
      <c r="O252" s="714"/>
      <c r="P252" s="714"/>
      <c r="Q252" s="714"/>
      <c r="R252" s="714"/>
      <c r="S252" s="714"/>
      <c r="T252" s="714"/>
      <c r="U252" s="714"/>
      <c r="V252" s="714"/>
      <c r="W252" s="714"/>
    </row>
    <row r="253" spans="2:23" x14ac:dyDescent="0.25">
      <c r="B253" s="714"/>
      <c r="C253" s="714"/>
      <c r="D253" s="714"/>
      <c r="E253" s="714"/>
      <c r="F253" s="714"/>
      <c r="G253" s="714"/>
      <c r="H253" s="714"/>
      <c r="I253" s="714"/>
      <c r="J253" s="714"/>
      <c r="K253" s="714"/>
      <c r="N253" s="714"/>
      <c r="O253" s="714"/>
      <c r="P253" s="714"/>
      <c r="Q253" s="714"/>
      <c r="R253" s="714"/>
      <c r="S253" s="714"/>
      <c r="T253" s="714"/>
      <c r="U253" s="714"/>
      <c r="V253" s="714"/>
      <c r="W253" s="714"/>
    </row>
    <row r="254" spans="2:23" x14ac:dyDescent="0.25">
      <c r="B254" s="714"/>
      <c r="C254" s="714"/>
      <c r="D254" s="714"/>
      <c r="E254" s="714"/>
      <c r="F254" s="714"/>
      <c r="G254" s="714"/>
      <c r="H254" s="714"/>
      <c r="I254" s="714"/>
      <c r="J254" s="714"/>
      <c r="K254" s="714"/>
      <c r="N254" s="714"/>
      <c r="O254" s="714"/>
      <c r="P254" s="714"/>
      <c r="Q254" s="714"/>
      <c r="R254" s="714"/>
      <c r="S254" s="714"/>
      <c r="T254" s="714"/>
      <c r="U254" s="714"/>
      <c r="V254" s="714"/>
      <c r="W254" s="714"/>
    </row>
    <row r="255" spans="2:23" x14ac:dyDescent="0.25">
      <c r="B255" s="714"/>
      <c r="C255" s="714"/>
      <c r="D255" s="714"/>
      <c r="E255" s="714"/>
      <c r="F255" s="714"/>
      <c r="G255" s="714"/>
      <c r="H255" s="714"/>
      <c r="I255" s="714"/>
      <c r="J255" s="714"/>
      <c r="K255" s="714"/>
      <c r="N255" s="714"/>
      <c r="O255" s="714"/>
      <c r="P255" s="714"/>
      <c r="Q255" s="714"/>
      <c r="R255" s="714"/>
      <c r="S255" s="714"/>
      <c r="T255" s="714"/>
      <c r="U255" s="714"/>
      <c r="V255" s="714"/>
      <c r="W255" s="714"/>
    </row>
    <row r="256" spans="2:23" x14ac:dyDescent="0.25">
      <c r="B256" s="714"/>
      <c r="C256" s="714"/>
      <c r="D256" s="714"/>
      <c r="E256" s="714"/>
      <c r="F256" s="714"/>
      <c r="G256" s="714"/>
      <c r="H256" s="714"/>
      <c r="I256" s="714"/>
      <c r="J256" s="714"/>
      <c r="K256" s="714"/>
      <c r="N256" s="714"/>
      <c r="O256" s="714"/>
      <c r="P256" s="714"/>
      <c r="Q256" s="714"/>
      <c r="R256" s="714"/>
      <c r="S256" s="714"/>
      <c r="T256" s="714"/>
      <c r="U256" s="714"/>
      <c r="V256" s="714"/>
      <c r="W256" s="714"/>
    </row>
    <row r="257" spans="2:23" x14ac:dyDescent="0.25">
      <c r="B257" s="714"/>
      <c r="C257" s="714"/>
      <c r="D257" s="714"/>
      <c r="E257" s="714"/>
      <c r="F257" s="714"/>
      <c r="G257" s="714"/>
      <c r="H257" s="714"/>
      <c r="I257" s="714"/>
      <c r="J257" s="714"/>
      <c r="K257" s="714"/>
      <c r="N257" s="714"/>
      <c r="O257" s="714"/>
      <c r="P257" s="714"/>
      <c r="Q257" s="714"/>
      <c r="R257" s="714"/>
      <c r="S257" s="714"/>
      <c r="T257" s="714"/>
      <c r="U257" s="714"/>
      <c r="V257" s="714"/>
      <c r="W257" s="714"/>
    </row>
    <row r="258" spans="2:23" x14ac:dyDescent="0.25">
      <c r="B258" s="714"/>
      <c r="C258" s="714"/>
      <c r="D258" s="714"/>
      <c r="E258" s="714"/>
      <c r="F258" s="714"/>
      <c r="G258" s="714"/>
      <c r="H258" s="714"/>
      <c r="I258" s="714"/>
      <c r="J258" s="714"/>
      <c r="K258" s="714"/>
      <c r="N258" s="714"/>
      <c r="O258" s="714"/>
      <c r="P258" s="714"/>
      <c r="Q258" s="714"/>
      <c r="R258" s="714"/>
      <c r="S258" s="714"/>
      <c r="T258" s="714"/>
      <c r="U258" s="714"/>
      <c r="V258" s="714"/>
      <c r="W258" s="714"/>
    </row>
    <row r="259" spans="2:23" x14ac:dyDescent="0.25">
      <c r="B259" s="714"/>
      <c r="C259" s="714"/>
      <c r="D259" s="714"/>
      <c r="E259" s="714"/>
      <c r="F259" s="714"/>
      <c r="G259" s="714"/>
      <c r="H259" s="714"/>
      <c r="I259" s="714"/>
      <c r="J259" s="714"/>
      <c r="K259" s="714"/>
      <c r="N259" s="714"/>
      <c r="O259" s="714"/>
      <c r="P259" s="714"/>
      <c r="Q259" s="714"/>
      <c r="R259" s="714"/>
      <c r="S259" s="714"/>
      <c r="T259" s="714"/>
      <c r="U259" s="714"/>
      <c r="V259" s="714"/>
      <c r="W259" s="714"/>
    </row>
    <row r="260" spans="2:23" x14ac:dyDescent="0.25">
      <c r="B260" s="714"/>
      <c r="C260" s="714"/>
      <c r="D260" s="714"/>
      <c r="E260" s="714"/>
      <c r="F260" s="714"/>
      <c r="G260" s="714"/>
      <c r="H260" s="714"/>
      <c r="I260" s="714"/>
      <c r="J260" s="714"/>
      <c r="K260" s="714"/>
      <c r="N260" s="714"/>
      <c r="O260" s="714"/>
      <c r="P260" s="714"/>
      <c r="Q260" s="714"/>
      <c r="R260" s="714"/>
      <c r="S260" s="714"/>
      <c r="T260" s="714"/>
      <c r="U260" s="714"/>
      <c r="V260" s="714"/>
      <c r="W260" s="714"/>
    </row>
    <row r="261" spans="2:23" x14ac:dyDescent="0.25">
      <c r="B261" s="714"/>
      <c r="C261" s="714"/>
      <c r="D261" s="714"/>
      <c r="E261" s="714"/>
      <c r="F261" s="714"/>
      <c r="G261" s="714"/>
      <c r="H261" s="714"/>
      <c r="I261" s="714"/>
      <c r="J261" s="714"/>
      <c r="K261" s="714"/>
      <c r="N261" s="714"/>
      <c r="O261" s="714"/>
      <c r="P261" s="714"/>
      <c r="Q261" s="714"/>
      <c r="R261" s="714"/>
      <c r="S261" s="714"/>
      <c r="T261" s="714"/>
      <c r="U261" s="714"/>
      <c r="V261" s="714"/>
      <c r="W261" s="714"/>
    </row>
    <row r="262" spans="2:23" x14ac:dyDescent="0.25">
      <c r="B262" s="714"/>
      <c r="C262" s="714"/>
      <c r="D262" s="714"/>
      <c r="E262" s="714"/>
      <c r="F262" s="714"/>
      <c r="G262" s="714"/>
      <c r="H262" s="714"/>
      <c r="I262" s="714"/>
      <c r="J262" s="714"/>
      <c r="K262" s="714"/>
      <c r="N262" s="714"/>
      <c r="O262" s="714"/>
      <c r="P262" s="714"/>
      <c r="Q262" s="714"/>
      <c r="R262" s="714"/>
      <c r="S262" s="714"/>
      <c r="T262" s="714"/>
      <c r="U262" s="714"/>
      <c r="V262" s="714"/>
      <c r="W262" s="714"/>
    </row>
    <row r="263" spans="2:23" x14ac:dyDescent="0.25">
      <c r="B263" s="714"/>
      <c r="C263" s="714"/>
      <c r="D263" s="714"/>
      <c r="E263" s="714"/>
      <c r="F263" s="714"/>
      <c r="G263" s="714"/>
      <c r="H263" s="714"/>
      <c r="I263" s="714"/>
      <c r="J263" s="714"/>
      <c r="K263" s="714"/>
      <c r="N263" s="714"/>
      <c r="O263" s="714"/>
      <c r="P263" s="714"/>
      <c r="Q263" s="714"/>
      <c r="R263" s="714"/>
      <c r="S263" s="714"/>
      <c r="T263" s="714"/>
      <c r="U263" s="714"/>
      <c r="V263" s="714"/>
      <c r="W263" s="714"/>
    </row>
    <row r="264" spans="2:23" x14ac:dyDescent="0.25">
      <c r="B264" s="714"/>
      <c r="C264" s="714"/>
      <c r="D264" s="714"/>
      <c r="E264" s="714"/>
      <c r="F264" s="714"/>
      <c r="G264" s="714"/>
      <c r="H264" s="714"/>
      <c r="I264" s="714"/>
      <c r="J264" s="714"/>
      <c r="K264" s="714"/>
      <c r="N264" s="714"/>
      <c r="O264" s="714"/>
      <c r="P264" s="714"/>
      <c r="Q264" s="714"/>
      <c r="R264" s="714"/>
      <c r="S264" s="714"/>
      <c r="T264" s="714"/>
      <c r="U264" s="714"/>
      <c r="V264" s="714"/>
      <c r="W264" s="714"/>
    </row>
    <row r="265" spans="2:23" x14ac:dyDescent="0.25">
      <c r="B265" s="714"/>
      <c r="C265" s="714"/>
      <c r="D265" s="714"/>
      <c r="E265" s="714"/>
      <c r="F265" s="714"/>
      <c r="G265" s="714"/>
      <c r="H265" s="714"/>
      <c r="I265" s="714"/>
      <c r="J265" s="714"/>
      <c r="K265" s="714"/>
      <c r="N265" s="714"/>
      <c r="O265" s="714"/>
      <c r="P265" s="714"/>
      <c r="Q265" s="714"/>
      <c r="R265" s="714"/>
      <c r="S265" s="714"/>
      <c r="T265" s="714"/>
      <c r="U265" s="714"/>
      <c r="V265" s="714"/>
      <c r="W265" s="714"/>
    </row>
    <row r="266" spans="2:23" x14ac:dyDescent="0.25">
      <c r="B266" s="714"/>
      <c r="C266" s="714"/>
      <c r="D266" s="714"/>
      <c r="E266" s="714"/>
      <c r="F266" s="714"/>
      <c r="G266" s="714"/>
      <c r="H266" s="714"/>
      <c r="I266" s="714"/>
      <c r="J266" s="714"/>
      <c r="K266" s="714"/>
      <c r="N266" s="714"/>
      <c r="O266" s="714"/>
      <c r="P266" s="714"/>
      <c r="Q266" s="714"/>
      <c r="R266" s="714"/>
      <c r="S266" s="714"/>
      <c r="T266" s="714"/>
      <c r="U266" s="714"/>
      <c r="V266" s="714"/>
      <c r="W266" s="714"/>
    </row>
    <row r="267" spans="2:23" x14ac:dyDescent="0.25">
      <c r="B267" s="714"/>
      <c r="C267" s="714"/>
      <c r="D267" s="714"/>
      <c r="E267" s="714"/>
      <c r="F267" s="714"/>
      <c r="G267" s="714"/>
      <c r="H267" s="714"/>
      <c r="I267" s="714"/>
      <c r="J267" s="714"/>
      <c r="K267" s="714"/>
      <c r="N267" s="714"/>
      <c r="O267" s="714"/>
      <c r="P267" s="714"/>
      <c r="Q267" s="714"/>
      <c r="R267" s="714"/>
      <c r="S267" s="714"/>
      <c r="T267" s="714"/>
      <c r="U267" s="714"/>
      <c r="V267" s="714"/>
      <c r="W267" s="714"/>
    </row>
    <row r="268" spans="2:23" x14ac:dyDescent="0.25">
      <c r="B268" s="714"/>
      <c r="C268" s="714"/>
      <c r="D268" s="714"/>
      <c r="E268" s="714"/>
      <c r="F268" s="714"/>
      <c r="G268" s="714"/>
      <c r="H268" s="714"/>
      <c r="I268" s="714"/>
      <c r="J268" s="714"/>
      <c r="K268" s="714"/>
      <c r="N268" s="714"/>
      <c r="O268" s="714"/>
      <c r="P268" s="714"/>
      <c r="Q268" s="714"/>
      <c r="R268" s="714"/>
      <c r="S268" s="714"/>
      <c r="T268" s="714"/>
      <c r="U268" s="714"/>
      <c r="V268" s="714"/>
      <c r="W268" s="714"/>
    </row>
    <row r="269" spans="2:23" x14ac:dyDescent="0.25">
      <c r="B269" s="714"/>
      <c r="C269" s="714"/>
      <c r="D269" s="714"/>
      <c r="E269" s="714"/>
      <c r="F269" s="714"/>
      <c r="G269" s="714"/>
      <c r="H269" s="714"/>
      <c r="I269" s="714"/>
      <c r="J269" s="714"/>
      <c r="K269" s="714"/>
      <c r="N269" s="714"/>
      <c r="O269" s="714"/>
      <c r="P269" s="714"/>
      <c r="Q269" s="714"/>
      <c r="R269" s="714"/>
      <c r="S269" s="714"/>
      <c r="T269" s="714"/>
      <c r="U269" s="714"/>
      <c r="V269" s="714"/>
      <c r="W269" s="714"/>
    </row>
    <row r="270" spans="2:23" x14ac:dyDescent="0.25">
      <c r="B270" s="714"/>
      <c r="C270" s="714"/>
      <c r="D270" s="714"/>
      <c r="E270" s="714"/>
      <c r="F270" s="714"/>
      <c r="G270" s="714"/>
      <c r="H270" s="714"/>
      <c r="I270" s="714"/>
      <c r="J270" s="714"/>
      <c r="K270" s="714"/>
      <c r="N270" s="714"/>
      <c r="O270" s="714"/>
      <c r="P270" s="714"/>
      <c r="Q270" s="714"/>
      <c r="R270" s="714"/>
      <c r="S270" s="714"/>
      <c r="T270" s="714"/>
      <c r="U270" s="714"/>
      <c r="V270" s="714"/>
      <c r="W270" s="714"/>
    </row>
    <row r="271" spans="2:23" x14ac:dyDescent="0.25">
      <c r="B271" s="714"/>
      <c r="C271" s="714"/>
      <c r="D271" s="714"/>
      <c r="E271" s="714"/>
      <c r="F271" s="714"/>
      <c r="G271" s="714"/>
      <c r="H271" s="714"/>
      <c r="I271" s="714"/>
      <c r="J271" s="714"/>
      <c r="K271" s="714"/>
      <c r="N271" s="714"/>
      <c r="O271" s="714"/>
      <c r="P271" s="714"/>
      <c r="Q271" s="714"/>
      <c r="R271" s="714"/>
      <c r="S271" s="714"/>
      <c r="T271" s="714"/>
      <c r="U271" s="714"/>
      <c r="V271" s="714"/>
      <c r="W271" s="714"/>
    </row>
    <row r="272" spans="2:23" x14ac:dyDescent="0.25">
      <c r="B272" s="714"/>
      <c r="C272" s="714"/>
      <c r="D272" s="714"/>
      <c r="E272" s="714"/>
      <c r="F272" s="714"/>
      <c r="G272" s="714"/>
      <c r="H272" s="714"/>
      <c r="I272" s="714"/>
      <c r="J272" s="714"/>
      <c r="K272" s="714"/>
      <c r="N272" s="714"/>
      <c r="O272" s="714"/>
      <c r="P272" s="714"/>
      <c r="Q272" s="714"/>
      <c r="R272" s="714"/>
      <c r="S272" s="714"/>
      <c r="T272" s="714"/>
      <c r="U272" s="714"/>
      <c r="V272" s="714"/>
      <c r="W272" s="714"/>
    </row>
    <row r="273" spans="2:23" x14ac:dyDescent="0.25">
      <c r="B273" s="714"/>
      <c r="C273" s="714"/>
      <c r="D273" s="714"/>
      <c r="E273" s="714"/>
      <c r="F273" s="714"/>
      <c r="G273" s="714"/>
      <c r="H273" s="714"/>
      <c r="I273" s="714"/>
      <c r="J273" s="714"/>
      <c r="K273" s="714"/>
      <c r="N273" s="714"/>
      <c r="O273" s="714"/>
      <c r="P273" s="714"/>
      <c r="Q273" s="714"/>
      <c r="R273" s="714"/>
      <c r="S273" s="714"/>
      <c r="T273" s="714"/>
      <c r="U273" s="714"/>
      <c r="V273" s="714"/>
      <c r="W273" s="714"/>
    </row>
    <row r="274" spans="2:23" x14ac:dyDescent="0.25">
      <c r="B274" s="714"/>
      <c r="C274" s="714"/>
      <c r="D274" s="714"/>
      <c r="E274" s="714"/>
      <c r="F274" s="714"/>
      <c r="G274" s="714"/>
      <c r="H274" s="714"/>
      <c r="I274" s="714"/>
      <c r="J274" s="714"/>
      <c r="K274" s="714"/>
      <c r="N274" s="714"/>
      <c r="O274" s="714"/>
      <c r="P274" s="714"/>
      <c r="Q274" s="714"/>
      <c r="R274" s="714"/>
      <c r="S274" s="714"/>
      <c r="T274" s="714"/>
      <c r="U274" s="714"/>
      <c r="V274" s="714"/>
      <c r="W274" s="714"/>
    </row>
    <row r="275" spans="2:23" x14ac:dyDescent="0.25">
      <c r="B275" s="714"/>
      <c r="C275" s="714"/>
      <c r="D275" s="714"/>
      <c r="E275" s="714"/>
      <c r="F275" s="714"/>
      <c r="G275" s="714"/>
      <c r="H275" s="714"/>
      <c r="I275" s="714"/>
      <c r="J275" s="714"/>
      <c r="K275" s="714"/>
      <c r="N275" s="714"/>
      <c r="O275" s="714"/>
      <c r="P275" s="714"/>
      <c r="Q275" s="714"/>
      <c r="R275" s="714"/>
      <c r="S275" s="714"/>
      <c r="T275" s="714"/>
      <c r="U275" s="714"/>
      <c r="V275" s="714"/>
      <c r="W275" s="714"/>
    </row>
    <row r="276" spans="2:23" x14ac:dyDescent="0.25">
      <c r="B276" s="714"/>
      <c r="C276" s="714"/>
      <c r="D276" s="714"/>
      <c r="E276" s="714"/>
      <c r="F276" s="714"/>
      <c r="G276" s="714"/>
      <c r="H276" s="714"/>
      <c r="I276" s="714"/>
      <c r="J276" s="714"/>
      <c r="K276" s="714"/>
      <c r="N276" s="714"/>
      <c r="O276" s="714"/>
      <c r="P276" s="714"/>
      <c r="Q276" s="714"/>
      <c r="R276" s="714"/>
      <c r="S276" s="714"/>
      <c r="T276" s="714"/>
      <c r="U276" s="714"/>
      <c r="V276" s="714"/>
      <c r="W276" s="714"/>
    </row>
    <row r="277" spans="2:23" x14ac:dyDescent="0.25">
      <c r="B277" s="714"/>
      <c r="C277" s="714"/>
      <c r="D277" s="714"/>
      <c r="E277" s="714"/>
      <c r="F277" s="714"/>
      <c r="G277" s="714"/>
      <c r="H277" s="714"/>
      <c r="I277" s="714"/>
      <c r="J277" s="714"/>
      <c r="K277" s="714"/>
      <c r="N277" s="714"/>
      <c r="O277" s="714"/>
      <c r="P277" s="714"/>
      <c r="Q277" s="714"/>
      <c r="R277" s="714"/>
      <c r="S277" s="714"/>
      <c r="T277" s="714"/>
      <c r="U277" s="714"/>
      <c r="V277" s="714"/>
      <c r="W277" s="714"/>
    </row>
    <row r="278" spans="2:23" x14ac:dyDescent="0.25">
      <c r="B278" s="714"/>
      <c r="C278" s="714"/>
      <c r="D278" s="714"/>
      <c r="E278" s="714"/>
      <c r="F278" s="714"/>
      <c r="G278" s="714"/>
      <c r="H278" s="714"/>
      <c r="I278" s="714"/>
      <c r="J278" s="714"/>
      <c r="K278" s="714"/>
      <c r="N278" s="714"/>
      <c r="O278" s="714"/>
      <c r="P278" s="714"/>
      <c r="Q278" s="714"/>
      <c r="R278" s="714"/>
      <c r="S278" s="714"/>
      <c r="T278" s="714"/>
      <c r="U278" s="714"/>
      <c r="V278" s="714"/>
      <c r="W278" s="714"/>
    </row>
    <row r="279" spans="2:23" x14ac:dyDescent="0.25">
      <c r="B279" s="714"/>
      <c r="C279" s="714"/>
      <c r="D279" s="714"/>
      <c r="E279" s="714"/>
      <c r="F279" s="714"/>
      <c r="G279" s="714"/>
      <c r="H279" s="714"/>
      <c r="I279" s="714"/>
      <c r="J279" s="714"/>
      <c r="K279" s="714"/>
      <c r="N279" s="714"/>
      <c r="O279" s="714"/>
      <c r="P279" s="714"/>
      <c r="Q279" s="714"/>
      <c r="R279" s="714"/>
      <c r="S279" s="714"/>
      <c r="T279" s="714"/>
      <c r="U279" s="714"/>
      <c r="V279" s="714"/>
      <c r="W279" s="714"/>
    </row>
    <row r="280" spans="2:23" x14ac:dyDescent="0.25">
      <c r="B280" s="714"/>
      <c r="C280" s="714"/>
      <c r="D280" s="714"/>
      <c r="E280" s="714"/>
      <c r="F280" s="714"/>
      <c r="G280" s="714"/>
      <c r="H280" s="714"/>
      <c r="I280" s="714"/>
      <c r="J280" s="714"/>
      <c r="K280" s="714"/>
      <c r="N280" s="714"/>
      <c r="O280" s="714"/>
      <c r="P280" s="714"/>
      <c r="Q280" s="714"/>
      <c r="R280" s="714"/>
      <c r="S280" s="714"/>
      <c r="T280" s="714"/>
      <c r="U280" s="714"/>
      <c r="V280" s="714"/>
      <c r="W280" s="714"/>
    </row>
    <row r="281" spans="2:23" x14ac:dyDescent="0.25">
      <c r="B281" s="714"/>
      <c r="C281" s="714"/>
      <c r="D281" s="714"/>
      <c r="E281" s="714"/>
      <c r="F281" s="714"/>
      <c r="G281" s="714"/>
      <c r="H281" s="714"/>
      <c r="I281" s="714"/>
      <c r="J281" s="714"/>
      <c r="K281" s="714"/>
      <c r="N281" s="714"/>
      <c r="O281" s="714"/>
      <c r="P281" s="714"/>
      <c r="Q281" s="714"/>
      <c r="R281" s="714"/>
      <c r="S281" s="714"/>
      <c r="T281" s="714"/>
      <c r="U281" s="714"/>
      <c r="V281" s="714"/>
      <c r="W281" s="714"/>
    </row>
    <row r="282" spans="2:23" x14ac:dyDescent="0.25">
      <c r="B282" s="714"/>
      <c r="C282" s="714"/>
      <c r="D282" s="714"/>
      <c r="E282" s="714"/>
      <c r="F282" s="714"/>
      <c r="G282" s="714"/>
      <c r="H282" s="714"/>
      <c r="I282" s="714"/>
      <c r="J282" s="714"/>
      <c r="K282" s="714"/>
      <c r="N282" s="714"/>
      <c r="O282" s="714"/>
      <c r="P282" s="714"/>
      <c r="Q282" s="714"/>
      <c r="R282" s="714"/>
      <c r="S282" s="714"/>
      <c r="T282" s="714"/>
      <c r="U282" s="714"/>
      <c r="V282" s="714"/>
      <c r="W282" s="714"/>
    </row>
    <row r="283" spans="2:23" x14ac:dyDescent="0.25">
      <c r="B283" s="714"/>
      <c r="C283" s="714"/>
      <c r="D283" s="714"/>
      <c r="E283" s="714"/>
      <c r="F283" s="714"/>
      <c r="G283" s="714"/>
      <c r="H283" s="714"/>
      <c r="I283" s="714"/>
      <c r="J283" s="714"/>
      <c r="K283" s="714"/>
      <c r="N283" s="714"/>
      <c r="O283" s="714"/>
      <c r="P283" s="714"/>
      <c r="Q283" s="714"/>
      <c r="R283" s="714"/>
      <c r="S283" s="714"/>
      <c r="T283" s="714"/>
      <c r="U283" s="714"/>
      <c r="V283" s="714"/>
      <c r="W283" s="714"/>
    </row>
    <row r="284" spans="2:23" x14ac:dyDescent="0.25">
      <c r="B284" s="714"/>
      <c r="C284" s="714"/>
      <c r="D284" s="714"/>
      <c r="E284" s="714"/>
      <c r="F284" s="714"/>
      <c r="G284" s="714"/>
      <c r="H284" s="714"/>
      <c r="I284" s="714"/>
      <c r="J284" s="714"/>
      <c r="K284" s="714"/>
      <c r="N284" s="714"/>
      <c r="O284" s="714"/>
      <c r="P284" s="714"/>
      <c r="Q284" s="714"/>
      <c r="R284" s="714"/>
      <c r="S284" s="714"/>
      <c r="T284" s="714"/>
      <c r="U284" s="714"/>
      <c r="V284" s="714"/>
      <c r="W284" s="714"/>
    </row>
    <row r="285" spans="2:23" x14ac:dyDescent="0.25">
      <c r="B285" s="714"/>
      <c r="C285" s="714"/>
      <c r="D285" s="714"/>
      <c r="E285" s="714"/>
      <c r="F285" s="714"/>
      <c r="G285" s="714"/>
      <c r="H285" s="714"/>
      <c r="I285" s="714"/>
      <c r="J285" s="714"/>
      <c r="K285" s="714"/>
      <c r="N285" s="714"/>
      <c r="O285" s="714"/>
      <c r="P285" s="714"/>
      <c r="Q285" s="714"/>
      <c r="R285" s="714"/>
      <c r="S285" s="714"/>
      <c r="T285" s="714"/>
      <c r="U285" s="714"/>
      <c r="V285" s="714"/>
      <c r="W285" s="714"/>
    </row>
    <row r="286" spans="2:23" x14ac:dyDescent="0.25">
      <c r="B286" s="714"/>
      <c r="C286" s="714"/>
      <c r="D286" s="714"/>
      <c r="E286" s="714"/>
      <c r="F286" s="714"/>
      <c r="G286" s="714"/>
      <c r="H286" s="714"/>
      <c r="I286" s="714"/>
      <c r="J286" s="714"/>
      <c r="K286" s="714"/>
      <c r="N286" s="714"/>
      <c r="O286" s="714"/>
      <c r="P286" s="714"/>
      <c r="Q286" s="714"/>
      <c r="R286" s="714"/>
      <c r="S286" s="714"/>
      <c r="T286" s="714"/>
      <c r="U286" s="714"/>
      <c r="V286" s="714"/>
      <c r="W286" s="714"/>
    </row>
    <row r="287" spans="2:23" x14ac:dyDescent="0.25">
      <c r="B287" s="714"/>
      <c r="C287" s="714"/>
      <c r="D287" s="714"/>
      <c r="E287" s="714"/>
      <c r="F287" s="714"/>
      <c r="G287" s="714"/>
      <c r="H287" s="714"/>
      <c r="I287" s="714"/>
      <c r="J287" s="714"/>
      <c r="K287" s="714"/>
      <c r="N287" s="714"/>
      <c r="O287" s="714"/>
      <c r="P287" s="714"/>
      <c r="Q287" s="714"/>
      <c r="R287" s="714"/>
      <c r="S287" s="714"/>
      <c r="T287" s="714"/>
      <c r="U287" s="714"/>
      <c r="V287" s="714"/>
      <c r="W287" s="714"/>
    </row>
    <row r="288" spans="2:23" x14ac:dyDescent="0.25">
      <c r="B288" s="714"/>
      <c r="C288" s="714"/>
      <c r="D288" s="714"/>
      <c r="E288" s="714"/>
      <c r="F288" s="714"/>
      <c r="G288" s="714"/>
      <c r="H288" s="714"/>
      <c r="I288" s="714"/>
      <c r="J288" s="714"/>
      <c r="K288" s="714"/>
      <c r="N288" s="714"/>
      <c r="O288" s="714"/>
      <c r="P288" s="714"/>
      <c r="Q288" s="714"/>
      <c r="R288" s="714"/>
      <c r="S288" s="714"/>
      <c r="T288" s="714"/>
      <c r="U288" s="714"/>
      <c r="V288" s="714"/>
      <c r="W288" s="714"/>
    </row>
    <row r="289" spans="2:23" x14ac:dyDescent="0.25">
      <c r="B289" s="714"/>
      <c r="C289" s="714"/>
      <c r="D289" s="714"/>
      <c r="E289" s="714"/>
      <c r="F289" s="714"/>
      <c r="G289" s="714"/>
      <c r="H289" s="714"/>
      <c r="I289" s="714"/>
      <c r="J289" s="714"/>
      <c r="K289" s="714"/>
      <c r="N289" s="714"/>
      <c r="O289" s="714"/>
      <c r="P289" s="714"/>
      <c r="Q289" s="714"/>
      <c r="R289" s="714"/>
      <c r="S289" s="714"/>
      <c r="T289" s="714"/>
      <c r="U289" s="714"/>
      <c r="V289" s="714"/>
      <c r="W289" s="714"/>
    </row>
    <row r="290" spans="2:23" x14ac:dyDescent="0.25">
      <c r="B290" s="714"/>
      <c r="C290" s="714"/>
      <c r="D290" s="714"/>
      <c r="E290" s="714"/>
      <c r="F290" s="714"/>
      <c r="G290" s="714"/>
      <c r="H290" s="714"/>
      <c r="I290" s="714"/>
      <c r="J290" s="714"/>
      <c r="K290" s="714"/>
      <c r="N290" s="714"/>
      <c r="O290" s="714"/>
      <c r="P290" s="714"/>
      <c r="Q290" s="714"/>
      <c r="R290" s="714"/>
      <c r="S290" s="714"/>
      <c r="T290" s="714"/>
      <c r="U290" s="714"/>
      <c r="V290" s="714"/>
      <c r="W290" s="714"/>
    </row>
    <row r="291" spans="2:23" x14ac:dyDescent="0.25">
      <c r="B291" s="714"/>
      <c r="C291" s="714"/>
      <c r="D291" s="714"/>
      <c r="E291" s="714"/>
      <c r="F291" s="714"/>
      <c r="G291" s="714"/>
      <c r="H291" s="714"/>
      <c r="I291" s="714"/>
      <c r="J291" s="714"/>
      <c r="K291" s="714"/>
      <c r="N291" s="714"/>
      <c r="O291" s="714"/>
      <c r="P291" s="714"/>
      <c r="Q291" s="714"/>
      <c r="R291" s="714"/>
      <c r="S291" s="714"/>
      <c r="T291" s="714"/>
      <c r="U291" s="714"/>
      <c r="V291" s="714"/>
      <c r="W291" s="714"/>
    </row>
    <row r="292" spans="2:23" x14ac:dyDescent="0.25">
      <c r="B292" s="714"/>
      <c r="C292" s="714"/>
      <c r="D292" s="714"/>
      <c r="E292" s="714"/>
      <c r="F292" s="714"/>
      <c r="G292" s="714"/>
      <c r="H292" s="714"/>
      <c r="I292" s="714"/>
      <c r="J292" s="714"/>
      <c r="K292" s="714"/>
      <c r="N292" s="714"/>
      <c r="O292" s="714"/>
      <c r="P292" s="714"/>
      <c r="Q292" s="714"/>
      <c r="R292" s="714"/>
      <c r="S292" s="714"/>
      <c r="T292" s="714"/>
      <c r="U292" s="714"/>
      <c r="V292" s="714"/>
      <c r="W292" s="714"/>
    </row>
    <row r="293" spans="2:23" x14ac:dyDescent="0.25">
      <c r="B293" s="714"/>
      <c r="C293" s="714"/>
      <c r="D293" s="714"/>
      <c r="E293" s="714"/>
      <c r="F293" s="714"/>
      <c r="G293" s="714"/>
      <c r="H293" s="714"/>
      <c r="I293" s="714"/>
      <c r="J293" s="714"/>
      <c r="K293" s="714"/>
      <c r="N293" s="714"/>
      <c r="O293" s="714"/>
      <c r="P293" s="714"/>
      <c r="Q293" s="714"/>
      <c r="R293" s="714"/>
      <c r="S293" s="714"/>
      <c r="T293" s="714"/>
      <c r="U293" s="714"/>
      <c r="V293" s="714"/>
      <c r="W293" s="714"/>
    </row>
    <row r="294" spans="2:23" x14ac:dyDescent="0.25">
      <c r="B294" s="714"/>
      <c r="C294" s="714"/>
      <c r="D294" s="714"/>
      <c r="E294" s="714"/>
      <c r="F294" s="714"/>
      <c r="G294" s="714"/>
      <c r="H294" s="714"/>
      <c r="I294" s="714"/>
      <c r="J294" s="714"/>
      <c r="K294" s="714"/>
      <c r="N294" s="714"/>
      <c r="O294" s="714"/>
      <c r="P294" s="714"/>
      <c r="Q294" s="714"/>
      <c r="R294" s="714"/>
      <c r="S294" s="714"/>
      <c r="T294" s="714"/>
      <c r="U294" s="714"/>
      <c r="V294" s="714"/>
      <c r="W294" s="714"/>
    </row>
    <row r="295" spans="2:23" x14ac:dyDescent="0.25">
      <c r="B295" s="714"/>
      <c r="C295" s="714"/>
      <c r="D295" s="714"/>
      <c r="E295" s="714"/>
      <c r="F295" s="714"/>
      <c r="G295" s="714"/>
      <c r="H295" s="714"/>
      <c r="I295" s="714"/>
      <c r="J295" s="714"/>
      <c r="K295" s="714"/>
      <c r="N295" s="714"/>
      <c r="O295" s="714"/>
      <c r="P295" s="714"/>
      <c r="Q295" s="714"/>
      <c r="R295" s="714"/>
      <c r="S295" s="714"/>
      <c r="T295" s="714"/>
      <c r="U295" s="714"/>
      <c r="V295" s="714"/>
      <c r="W295" s="714"/>
    </row>
    <row r="296" spans="2:23" x14ac:dyDescent="0.25">
      <c r="B296" s="714"/>
      <c r="C296" s="714"/>
      <c r="D296" s="714"/>
      <c r="E296" s="714"/>
      <c r="F296" s="714"/>
      <c r="G296" s="714"/>
      <c r="H296" s="714"/>
      <c r="I296" s="714"/>
      <c r="J296" s="714"/>
      <c r="K296" s="714"/>
      <c r="N296" s="714"/>
      <c r="O296" s="714"/>
      <c r="P296" s="714"/>
      <c r="Q296" s="714"/>
      <c r="R296" s="714"/>
      <c r="S296" s="714"/>
      <c r="T296" s="714"/>
      <c r="U296" s="714"/>
      <c r="V296" s="714"/>
      <c r="W296" s="714"/>
    </row>
    <row r="297" spans="2:23" x14ac:dyDescent="0.25">
      <c r="B297" s="714"/>
      <c r="C297" s="714"/>
      <c r="D297" s="714"/>
      <c r="E297" s="714"/>
      <c r="F297" s="714"/>
      <c r="G297" s="714"/>
      <c r="H297" s="714"/>
      <c r="I297" s="714"/>
      <c r="J297" s="714"/>
      <c r="K297" s="714"/>
      <c r="N297" s="714"/>
      <c r="O297" s="714"/>
      <c r="P297" s="714"/>
      <c r="Q297" s="714"/>
      <c r="R297" s="714"/>
      <c r="S297" s="714"/>
      <c r="T297" s="714"/>
      <c r="U297" s="714"/>
      <c r="V297" s="714"/>
      <c r="W297" s="714"/>
    </row>
    <row r="298" spans="2:23" x14ac:dyDescent="0.25">
      <c r="B298" s="714"/>
      <c r="C298" s="714"/>
      <c r="D298" s="714"/>
      <c r="E298" s="714"/>
      <c r="F298" s="714"/>
      <c r="G298" s="714"/>
      <c r="H298" s="714"/>
      <c r="I298" s="714"/>
      <c r="J298" s="714"/>
      <c r="K298" s="714"/>
      <c r="N298" s="714"/>
      <c r="O298" s="714"/>
      <c r="P298" s="714"/>
      <c r="Q298" s="714"/>
      <c r="R298" s="714"/>
      <c r="S298" s="714"/>
      <c r="T298" s="714"/>
      <c r="U298" s="714"/>
      <c r="V298" s="714"/>
      <c r="W298" s="714"/>
    </row>
    <row r="299" spans="2:23" x14ac:dyDescent="0.25">
      <c r="B299" s="714"/>
      <c r="C299" s="714"/>
      <c r="D299" s="714"/>
      <c r="E299" s="714"/>
      <c r="F299" s="714"/>
      <c r="G299" s="714"/>
      <c r="H299" s="714"/>
      <c r="I299" s="714"/>
      <c r="J299" s="714"/>
      <c r="K299" s="714"/>
      <c r="N299" s="714"/>
      <c r="O299" s="714"/>
      <c r="P299" s="714"/>
      <c r="Q299" s="714"/>
      <c r="R299" s="714"/>
      <c r="S299" s="714"/>
      <c r="T299" s="714"/>
      <c r="U299" s="714"/>
      <c r="V299" s="714"/>
      <c r="W299" s="714"/>
    </row>
    <row r="300" spans="2:23" x14ac:dyDescent="0.25">
      <c r="B300" s="714"/>
      <c r="C300" s="714"/>
      <c r="D300" s="714"/>
      <c r="E300" s="714"/>
      <c r="F300" s="714"/>
      <c r="G300" s="714"/>
      <c r="H300" s="714"/>
      <c r="I300" s="714"/>
      <c r="J300" s="714"/>
      <c r="K300" s="714"/>
      <c r="N300" s="714"/>
      <c r="O300" s="714"/>
      <c r="P300" s="714"/>
      <c r="Q300" s="714"/>
      <c r="R300" s="714"/>
      <c r="S300" s="714"/>
      <c r="T300" s="714"/>
      <c r="U300" s="714"/>
      <c r="V300" s="714"/>
      <c r="W300" s="714"/>
    </row>
    <row r="301" spans="2:23" x14ac:dyDescent="0.25">
      <c r="B301" s="714"/>
      <c r="C301" s="714"/>
      <c r="D301" s="714"/>
      <c r="E301" s="714"/>
      <c r="F301" s="714"/>
      <c r="G301" s="714"/>
      <c r="H301" s="714"/>
      <c r="I301" s="714"/>
      <c r="J301" s="714"/>
      <c r="K301" s="714"/>
      <c r="N301" s="714"/>
      <c r="O301" s="714"/>
      <c r="P301" s="714"/>
      <c r="Q301" s="714"/>
      <c r="R301" s="714"/>
      <c r="S301" s="714"/>
      <c r="T301" s="714"/>
      <c r="U301" s="714"/>
      <c r="V301" s="714"/>
      <c r="W301" s="714"/>
    </row>
    <row r="302" spans="2:23" x14ac:dyDescent="0.25">
      <c r="B302" s="714"/>
      <c r="C302" s="714"/>
      <c r="D302" s="714"/>
      <c r="E302" s="714"/>
      <c r="F302" s="714"/>
      <c r="G302" s="714"/>
      <c r="H302" s="714"/>
      <c r="I302" s="714"/>
      <c r="J302" s="714"/>
      <c r="K302" s="714"/>
      <c r="N302" s="714"/>
      <c r="O302" s="714"/>
      <c r="P302" s="714"/>
      <c r="Q302" s="714"/>
      <c r="R302" s="714"/>
      <c r="S302" s="714"/>
      <c r="T302" s="714"/>
      <c r="U302" s="714"/>
      <c r="V302" s="714"/>
      <c r="W302" s="714"/>
    </row>
    <row r="303" spans="2:23" x14ac:dyDescent="0.25">
      <c r="B303" s="714"/>
      <c r="C303" s="714"/>
      <c r="D303" s="714"/>
      <c r="E303" s="714"/>
      <c r="F303" s="714"/>
      <c r="G303" s="714"/>
      <c r="H303" s="714"/>
      <c r="I303" s="714"/>
      <c r="J303" s="714"/>
      <c r="K303" s="714"/>
      <c r="N303" s="714"/>
      <c r="O303" s="714"/>
      <c r="P303" s="714"/>
      <c r="Q303" s="714"/>
      <c r="R303" s="714"/>
      <c r="S303" s="714"/>
      <c r="T303" s="714"/>
      <c r="U303" s="714"/>
      <c r="V303" s="714"/>
      <c r="W303" s="714"/>
    </row>
    <row r="304" spans="2:23" x14ac:dyDescent="0.25">
      <c r="B304" s="714"/>
      <c r="C304" s="714"/>
      <c r="D304" s="714"/>
      <c r="E304" s="714"/>
      <c r="F304" s="714"/>
      <c r="G304" s="714"/>
      <c r="H304" s="714"/>
      <c r="I304" s="714"/>
      <c r="J304" s="714"/>
      <c r="K304" s="714"/>
      <c r="N304" s="714"/>
      <c r="O304" s="714"/>
      <c r="P304" s="714"/>
      <c r="Q304" s="714"/>
      <c r="R304" s="714"/>
      <c r="S304" s="714"/>
      <c r="T304" s="714"/>
      <c r="U304" s="714"/>
      <c r="V304" s="714"/>
      <c r="W304" s="714"/>
    </row>
    <row r="305" spans="2:23" x14ac:dyDescent="0.25">
      <c r="B305" s="714"/>
      <c r="C305" s="714"/>
      <c r="D305" s="714"/>
      <c r="E305" s="714"/>
      <c r="F305" s="714"/>
      <c r="G305" s="714"/>
      <c r="H305" s="714"/>
      <c r="I305" s="714"/>
      <c r="J305" s="714"/>
      <c r="K305" s="714"/>
      <c r="N305" s="714"/>
      <c r="O305" s="714"/>
      <c r="P305" s="714"/>
      <c r="Q305" s="714"/>
      <c r="R305" s="714"/>
      <c r="S305" s="714"/>
      <c r="T305" s="714"/>
      <c r="U305" s="714"/>
      <c r="V305" s="714"/>
      <c r="W305" s="714"/>
    </row>
    <row r="306" spans="2:23" x14ac:dyDescent="0.25">
      <c r="B306" s="714"/>
      <c r="C306" s="714"/>
      <c r="D306" s="714"/>
      <c r="E306" s="714"/>
      <c r="F306" s="714"/>
      <c r="G306" s="714"/>
      <c r="H306" s="714"/>
      <c r="I306" s="714"/>
      <c r="J306" s="714"/>
      <c r="K306" s="714"/>
      <c r="N306" s="714"/>
      <c r="O306" s="714"/>
      <c r="P306" s="714"/>
      <c r="Q306" s="714"/>
      <c r="R306" s="714"/>
      <c r="S306" s="714"/>
      <c r="T306" s="714"/>
      <c r="U306" s="714"/>
      <c r="V306" s="714"/>
      <c r="W306" s="714"/>
    </row>
    <row r="307" spans="2:23" x14ac:dyDescent="0.25">
      <c r="B307" s="714"/>
      <c r="C307" s="714"/>
      <c r="D307" s="714"/>
      <c r="E307" s="714"/>
      <c r="F307" s="714"/>
      <c r="G307" s="714"/>
      <c r="H307" s="714"/>
      <c r="I307" s="714"/>
      <c r="J307" s="714"/>
      <c r="K307" s="714"/>
      <c r="N307" s="714"/>
      <c r="O307" s="714"/>
      <c r="P307" s="714"/>
      <c r="Q307" s="714"/>
      <c r="R307" s="714"/>
      <c r="S307" s="714"/>
      <c r="T307" s="714"/>
      <c r="U307" s="714"/>
      <c r="V307" s="714"/>
      <c r="W307" s="714"/>
    </row>
    <row r="308" spans="2:23" x14ac:dyDescent="0.25">
      <c r="B308" s="714"/>
      <c r="C308" s="714"/>
      <c r="D308" s="714"/>
      <c r="E308" s="714"/>
      <c r="F308" s="714"/>
      <c r="G308" s="714"/>
      <c r="H308" s="714"/>
      <c r="I308" s="714"/>
      <c r="J308" s="714"/>
      <c r="K308" s="714"/>
      <c r="N308" s="714"/>
      <c r="O308" s="714"/>
      <c r="P308" s="714"/>
      <c r="Q308" s="714"/>
      <c r="R308" s="714"/>
      <c r="S308" s="714"/>
      <c r="T308" s="714"/>
      <c r="U308" s="714"/>
      <c r="V308" s="714"/>
      <c r="W308" s="714"/>
    </row>
    <row r="309" spans="2:23" x14ac:dyDescent="0.25">
      <c r="B309" s="714"/>
      <c r="C309" s="714"/>
      <c r="D309" s="714"/>
      <c r="E309" s="714"/>
      <c r="F309" s="714"/>
      <c r="G309" s="714"/>
      <c r="H309" s="714"/>
      <c r="I309" s="714"/>
      <c r="J309" s="714"/>
      <c r="K309" s="714"/>
      <c r="N309" s="714"/>
      <c r="O309" s="714"/>
      <c r="P309" s="714"/>
      <c r="Q309" s="714"/>
      <c r="R309" s="714"/>
      <c r="S309" s="714"/>
      <c r="T309" s="714"/>
      <c r="U309" s="714"/>
      <c r="V309" s="714"/>
      <c r="W309" s="714"/>
    </row>
    <row r="310" spans="2:23" x14ac:dyDescent="0.25">
      <c r="B310" s="714"/>
      <c r="C310" s="714"/>
      <c r="D310" s="714"/>
      <c r="E310" s="714"/>
      <c r="F310" s="714"/>
      <c r="G310" s="714"/>
      <c r="H310" s="714"/>
      <c r="I310" s="714"/>
      <c r="J310" s="714"/>
      <c r="K310" s="714"/>
      <c r="N310" s="714"/>
      <c r="O310" s="714"/>
      <c r="P310" s="714"/>
      <c r="Q310" s="714"/>
      <c r="R310" s="714"/>
      <c r="S310" s="714"/>
      <c r="T310" s="714"/>
      <c r="U310" s="714"/>
      <c r="V310" s="714"/>
      <c r="W310" s="714"/>
    </row>
  </sheetData>
  <mergeCells count="3">
    <mergeCell ref="I1:J1"/>
    <mergeCell ref="U1:V1"/>
    <mergeCell ref="Q1:S1"/>
  </mergeCells>
  <phoneticPr fontId="0" type="noConversion"/>
  <printOptions horizontalCentered="1" verticalCentered="1"/>
  <pageMargins left="0" right="0" top="0.5" bottom="0.5" header="0" footer="0"/>
  <pageSetup scale="89" fitToHeight="3" orientation="portrait" r:id="rId1"/>
  <headerFooter alignWithMargins="0">
    <oddHeader>&amp;CMulti MBG</oddHeader>
    <oddFooter>&amp;CMulti MBG</oddFooter>
  </headerFooter>
  <rowBreaks count="2" manualBreakCount="2">
    <brk id="56" max="22" man="1"/>
    <brk id="106" max="22" man="1"/>
  </rowBreaks>
  <colBreaks count="1" manualBreakCount="1">
    <brk id="12" max="156"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L314"/>
  <sheetViews>
    <sheetView zoomScale="75" workbookViewId="0">
      <selection activeCell="AL6" sqref="AL6"/>
    </sheetView>
  </sheetViews>
  <sheetFormatPr defaultRowHeight="13.2" x14ac:dyDescent="0.25"/>
  <cols>
    <col min="1" max="1" width="9.44140625" style="55" bestFit="1" customWidth="1"/>
    <col min="2" max="2" width="6.88671875" style="55" customWidth="1"/>
    <col min="3" max="3" width="7.109375" style="55" bestFit="1" customWidth="1"/>
    <col min="4" max="4" width="7.88671875" style="55" customWidth="1"/>
    <col min="5" max="7" width="7.109375" style="55" bestFit="1" customWidth="1"/>
    <col min="8" max="8" width="7.109375" style="55" customWidth="1"/>
    <col min="9" max="9" width="7.109375" style="55" hidden="1" customWidth="1"/>
    <col min="10" max="10" width="8" style="55" hidden="1" customWidth="1"/>
    <col min="11" max="11" width="7.109375" style="55" hidden="1" customWidth="1"/>
    <col min="12" max="12" width="7" style="1" customWidth="1"/>
    <col min="13" max="25" width="7" style="1" hidden="1" customWidth="1"/>
    <col min="26" max="26" width="3.44140625" style="1" hidden="1" customWidth="1"/>
    <col min="27" max="27" width="9.44140625" style="94" bestFit="1" customWidth="1"/>
    <col min="28" max="28" width="6.88671875" style="94" customWidth="1"/>
    <col min="29" max="33" width="7.109375" style="94" bestFit="1" customWidth="1"/>
    <col min="34" max="34" width="7.109375" style="94" customWidth="1"/>
    <col min="35" max="37" width="7" style="94" hidden="1" customWidth="1"/>
    <col min="39" max="39" width="9.44140625" style="93" bestFit="1" customWidth="1"/>
    <col min="40" max="40" width="8" style="93" customWidth="1"/>
    <col min="41" max="45" width="7.109375" style="93" bestFit="1" customWidth="1"/>
    <col min="46" max="46" width="6.88671875" style="93" bestFit="1" customWidth="1"/>
    <col min="47" max="47" width="6.88671875" style="1" customWidth="1"/>
    <col min="48" max="48" width="9.33203125" style="59" hidden="1" customWidth="1"/>
    <col min="49" max="49" width="8" style="59" hidden="1" customWidth="1"/>
    <col min="50" max="54" width="7" style="59" hidden="1" customWidth="1"/>
    <col min="55" max="55" width="6.88671875" style="59" hidden="1" customWidth="1"/>
    <col min="56" max="56" width="6.88671875" style="1" hidden="1" customWidth="1"/>
    <col min="57" max="57" width="9.33203125" style="1" bestFit="1" customWidth="1"/>
    <col min="58" max="58" width="8" style="1" customWidth="1"/>
    <col min="59" max="63" width="7" style="1" bestFit="1" customWidth="1"/>
    <col min="64" max="64" width="6.88671875" style="1" bestFit="1" customWidth="1"/>
  </cols>
  <sheetData>
    <row r="1" spans="1:64" ht="15.6" x14ac:dyDescent="0.3">
      <c r="A1" s="33" t="s">
        <v>127</v>
      </c>
      <c r="B1" s="34"/>
      <c r="C1" s="35"/>
      <c r="D1" s="36"/>
      <c r="E1" s="36"/>
      <c r="F1" s="37"/>
      <c r="G1" s="38"/>
      <c r="H1" s="39"/>
      <c r="I1" s="636"/>
      <c r="J1" s="636"/>
      <c r="K1" s="40"/>
      <c r="L1" s="19"/>
      <c r="M1" s="23" t="s">
        <v>127</v>
      </c>
      <c r="N1" s="22"/>
      <c r="O1" s="21"/>
      <c r="P1" s="3"/>
      <c r="Q1" s="637" t="s">
        <v>165</v>
      </c>
      <c r="R1" s="637"/>
      <c r="S1" s="637"/>
      <c r="T1" s="2"/>
      <c r="U1" s="636"/>
      <c r="V1" s="636"/>
      <c r="W1" s="19"/>
      <c r="X1" s="19"/>
      <c r="Y1" s="19"/>
      <c r="AA1" s="23" t="s">
        <v>127</v>
      </c>
      <c r="AB1" s="56"/>
      <c r="AC1" s="57"/>
      <c r="AD1" s="58"/>
      <c r="AE1" s="3"/>
      <c r="AF1" s="18"/>
      <c r="AG1" s="17"/>
      <c r="AH1" s="2"/>
      <c r="AI1" s="638"/>
      <c r="AJ1" s="638"/>
      <c r="AK1" s="19"/>
      <c r="AM1" s="72" t="s">
        <v>69</v>
      </c>
      <c r="AN1" s="73"/>
      <c r="AO1" s="74"/>
      <c r="AP1" s="75"/>
      <c r="AQ1" s="75"/>
      <c r="AR1" s="76"/>
      <c r="AS1" s="639"/>
      <c r="AT1" s="639"/>
      <c r="AU1" s="30"/>
      <c r="AV1" s="23" t="s">
        <v>69</v>
      </c>
      <c r="AW1" s="56"/>
      <c r="AX1" s="57"/>
      <c r="AY1" s="58"/>
      <c r="AZ1" s="637" t="s">
        <v>166</v>
      </c>
      <c r="BA1" s="637"/>
      <c r="BB1" s="635"/>
      <c r="BC1" s="635"/>
      <c r="BD1" s="30"/>
      <c r="BE1" s="23" t="s">
        <v>69</v>
      </c>
      <c r="BF1" s="22"/>
      <c r="BG1" s="21"/>
      <c r="BH1" s="3"/>
      <c r="BI1" s="3"/>
      <c r="BJ1" s="18"/>
      <c r="BK1" s="636"/>
      <c r="BL1" s="636"/>
    </row>
    <row r="2" spans="1:64" x14ac:dyDescent="0.25">
      <c r="A2" s="41" t="s">
        <v>59</v>
      </c>
      <c r="B2" s="36"/>
      <c r="C2" s="40"/>
      <c r="D2" s="40"/>
      <c r="E2" s="40"/>
      <c r="F2" s="37"/>
      <c r="G2" s="38"/>
      <c r="H2" s="38"/>
      <c r="I2" s="40"/>
      <c r="J2" s="40"/>
      <c r="K2" s="40"/>
      <c r="L2" s="19"/>
      <c r="M2" s="24" t="s">
        <v>59</v>
      </c>
      <c r="N2" s="3"/>
      <c r="O2" s="19"/>
      <c r="P2" s="19"/>
      <c r="Q2" s="19"/>
      <c r="R2" s="18"/>
      <c r="S2" s="17"/>
      <c r="T2" s="17"/>
      <c r="U2" s="19"/>
      <c r="V2" s="19"/>
      <c r="W2" s="19"/>
      <c r="X2" s="19"/>
      <c r="Y2" s="19"/>
      <c r="AA2" s="20" t="s">
        <v>126</v>
      </c>
      <c r="AB2" s="3"/>
      <c r="AC2" s="19"/>
      <c r="AD2" s="19"/>
      <c r="AE2" s="19"/>
      <c r="AF2" s="18"/>
      <c r="AG2" s="17"/>
      <c r="AH2" s="17"/>
      <c r="AI2" s="19"/>
      <c r="AJ2" s="19"/>
      <c r="AK2" s="19"/>
      <c r="AM2" s="77" t="s">
        <v>59</v>
      </c>
      <c r="AN2" s="75"/>
      <c r="AO2" s="78"/>
      <c r="AP2" s="78"/>
      <c r="AQ2" s="78"/>
      <c r="AR2" s="76"/>
      <c r="AS2" s="79"/>
      <c r="AT2" s="79"/>
      <c r="AU2" s="17"/>
      <c r="AV2" s="24" t="s">
        <v>59</v>
      </c>
      <c r="AW2" s="58"/>
      <c r="AY2" s="60"/>
      <c r="AZ2" s="60"/>
      <c r="BA2" s="61"/>
      <c r="BB2" s="62"/>
      <c r="BC2" s="62"/>
      <c r="BD2" s="17"/>
      <c r="BE2" s="20" t="s">
        <v>68</v>
      </c>
      <c r="BF2" s="3"/>
      <c r="BG2" s="19"/>
      <c r="BH2" s="19"/>
      <c r="BI2" s="19"/>
      <c r="BJ2" s="18"/>
      <c r="BK2" s="17"/>
      <c r="BL2" s="17"/>
    </row>
    <row r="3" spans="1:64" x14ac:dyDescent="0.25">
      <c r="A3" s="42" t="s">
        <v>58</v>
      </c>
      <c r="B3" s="36"/>
      <c r="C3" s="36"/>
      <c r="D3" s="36"/>
      <c r="E3" s="36"/>
      <c r="F3" s="43"/>
      <c r="G3" s="44"/>
      <c r="H3" s="45"/>
      <c r="I3" s="45"/>
      <c r="J3" s="45"/>
      <c r="K3" s="45"/>
      <c r="L3" s="13"/>
      <c r="M3" s="16" t="s">
        <v>58</v>
      </c>
      <c r="N3" s="3"/>
      <c r="O3" s="3"/>
      <c r="P3" s="3"/>
      <c r="Q3" s="3"/>
      <c r="R3" s="15"/>
      <c r="S3" s="14"/>
      <c r="T3" s="13"/>
      <c r="U3" s="13"/>
      <c r="V3" s="13"/>
      <c r="W3" s="13"/>
      <c r="X3" s="13"/>
      <c r="Y3" s="13"/>
      <c r="AA3" s="16" t="s">
        <v>58</v>
      </c>
      <c r="AB3" s="3"/>
      <c r="AC3" s="3"/>
      <c r="AD3" s="3"/>
      <c r="AE3" s="3"/>
      <c r="AF3" s="15"/>
      <c r="AG3" s="14"/>
      <c r="AH3" s="13"/>
      <c r="AI3" s="13"/>
      <c r="AJ3" s="13"/>
      <c r="AK3" s="13"/>
      <c r="AM3" s="80" t="s">
        <v>58</v>
      </c>
      <c r="AN3" s="75"/>
      <c r="AO3" s="75"/>
      <c r="AP3" s="75"/>
      <c r="AQ3" s="75"/>
      <c r="AR3" s="81"/>
      <c r="AS3" s="82"/>
      <c r="AT3" s="83"/>
      <c r="AU3" s="13"/>
      <c r="AV3" s="63" t="s">
        <v>58</v>
      </c>
      <c r="AW3" s="58"/>
      <c r="AX3" s="58"/>
      <c r="AY3" s="58"/>
      <c r="AZ3" s="58"/>
      <c r="BA3" s="64"/>
      <c r="BB3" s="65"/>
      <c r="BC3" s="66"/>
      <c r="BD3" s="13"/>
      <c r="BE3" s="16" t="s">
        <v>58</v>
      </c>
      <c r="BF3" s="3"/>
      <c r="BG3" s="3"/>
      <c r="BH3" s="3"/>
      <c r="BI3" s="3"/>
      <c r="BJ3" s="15"/>
      <c r="BK3" s="14"/>
      <c r="BL3" s="13"/>
    </row>
    <row r="4" spans="1:64" x14ac:dyDescent="0.25">
      <c r="A4" s="46" t="s">
        <v>67</v>
      </c>
      <c r="B4" s="46"/>
      <c r="C4" s="46"/>
      <c r="D4" s="46"/>
      <c r="E4" s="46"/>
      <c r="F4" s="46"/>
      <c r="G4" s="46"/>
      <c r="H4" s="46"/>
      <c r="I4" s="40"/>
      <c r="J4" s="40"/>
      <c r="K4" s="40"/>
      <c r="L4" s="19"/>
      <c r="M4" s="12" t="s">
        <v>67</v>
      </c>
      <c r="N4" s="12"/>
      <c r="O4" s="12"/>
      <c r="P4" s="12"/>
      <c r="Q4" s="12"/>
      <c r="R4" s="12"/>
      <c r="S4" s="12"/>
      <c r="T4" s="12"/>
      <c r="U4" s="19"/>
      <c r="V4" s="19"/>
      <c r="W4" s="19"/>
      <c r="X4" s="19"/>
      <c r="Y4" s="19"/>
      <c r="AA4" s="12"/>
      <c r="AB4" s="12"/>
      <c r="AC4" s="12"/>
      <c r="AD4" s="12"/>
      <c r="AE4" s="12"/>
      <c r="AF4" s="12"/>
      <c r="AG4" s="12"/>
      <c r="AH4" s="12"/>
      <c r="AI4" s="19"/>
      <c r="AJ4" s="19"/>
      <c r="AK4" s="19"/>
      <c r="AM4" s="84" t="s">
        <v>67</v>
      </c>
      <c r="AN4" s="84"/>
      <c r="AO4" s="84"/>
      <c r="AP4" s="84"/>
      <c r="AQ4" s="84"/>
      <c r="AR4" s="84"/>
      <c r="AS4" s="84"/>
      <c r="AT4" s="84"/>
      <c r="AU4" s="12"/>
      <c r="AV4" s="67" t="s">
        <v>67</v>
      </c>
      <c r="AW4" s="67"/>
      <c r="AX4" s="67"/>
      <c r="AY4" s="67"/>
      <c r="AZ4" s="67"/>
      <c r="BA4" s="67"/>
      <c r="BB4" s="67"/>
      <c r="BC4" s="67"/>
      <c r="BD4" s="12"/>
      <c r="BE4" s="12"/>
      <c r="BF4" s="12"/>
      <c r="BG4" s="12"/>
      <c r="BH4" s="12"/>
      <c r="BI4" s="12"/>
      <c r="BJ4" s="12"/>
      <c r="BK4" s="12"/>
      <c r="BL4" s="12"/>
    </row>
    <row r="5" spans="1:64" x14ac:dyDescent="0.25">
      <c r="A5" s="46"/>
      <c r="B5" s="46"/>
      <c r="C5" s="46"/>
      <c r="D5" s="46"/>
      <c r="E5" s="46"/>
      <c r="F5" s="46"/>
      <c r="G5" s="46"/>
      <c r="H5" s="46"/>
      <c r="I5" s="40"/>
      <c r="J5" s="40"/>
      <c r="K5" s="40"/>
      <c r="L5" s="19"/>
      <c r="M5" s="12"/>
      <c r="N5" s="12"/>
      <c r="O5" s="12"/>
      <c r="P5" s="12"/>
      <c r="Q5" s="12"/>
      <c r="R5" s="12"/>
      <c r="S5" s="12"/>
      <c r="T5" s="12"/>
      <c r="U5" s="19"/>
      <c r="V5" s="19"/>
      <c r="W5" s="19"/>
      <c r="X5" s="19"/>
      <c r="Y5" s="19"/>
      <c r="AA5" s="12"/>
      <c r="AB5" s="12"/>
      <c r="AC5" s="12"/>
      <c r="AD5" s="12"/>
      <c r="AE5" s="12"/>
      <c r="AF5" s="12"/>
      <c r="AG5" s="12"/>
      <c r="AH5" s="12"/>
      <c r="AI5" s="19"/>
      <c r="AJ5" s="19"/>
      <c r="AK5" s="19"/>
      <c r="AM5" s="84"/>
      <c r="AN5" s="84"/>
      <c r="AO5" s="84"/>
      <c r="AP5" s="98"/>
      <c r="AQ5" s="98"/>
      <c r="AR5" s="98"/>
      <c r="AS5" s="98"/>
      <c r="AT5" s="99">
        <v>0.05</v>
      </c>
      <c r="AU5" s="12"/>
      <c r="AV5" s="67"/>
      <c r="AW5" s="67"/>
      <c r="AX5" s="67"/>
      <c r="AY5" s="67"/>
      <c r="AZ5" s="67"/>
      <c r="BA5" s="67"/>
      <c r="BB5" s="67"/>
      <c r="BC5" s="67"/>
      <c r="BD5" s="12"/>
      <c r="BE5" s="12"/>
      <c r="BF5" s="12"/>
      <c r="BG5" s="12"/>
      <c r="BH5" s="12"/>
      <c r="BI5" s="12"/>
      <c r="BJ5" s="12"/>
      <c r="BK5" s="12"/>
      <c r="BL5" s="100">
        <v>0.05</v>
      </c>
    </row>
    <row r="6" spans="1:64" x14ac:dyDescent="0.25">
      <c r="A6" s="46"/>
      <c r="B6" s="46"/>
      <c r="C6" s="46"/>
      <c r="D6" s="46"/>
      <c r="E6" s="46"/>
      <c r="F6" s="46"/>
      <c r="G6" s="46"/>
      <c r="H6" s="46"/>
      <c r="I6" s="40"/>
      <c r="J6" s="40"/>
      <c r="K6" s="40"/>
      <c r="L6" s="19"/>
      <c r="M6" s="12"/>
      <c r="N6" s="12"/>
      <c r="O6" s="12"/>
      <c r="P6" s="12"/>
      <c r="Q6" s="12"/>
      <c r="R6" s="12"/>
      <c r="S6" s="12"/>
      <c r="T6" s="12"/>
      <c r="U6" s="19"/>
      <c r="V6" s="19"/>
      <c r="W6" s="19"/>
      <c r="X6" s="19"/>
      <c r="Y6" s="19"/>
      <c r="AA6" s="12"/>
      <c r="AB6" s="12"/>
      <c r="AC6" s="12"/>
      <c r="AD6" s="12"/>
      <c r="AE6" s="12"/>
      <c r="AF6" s="12"/>
      <c r="AG6" s="12"/>
      <c r="AH6" s="12"/>
      <c r="AI6" s="19"/>
      <c r="AJ6" s="19"/>
      <c r="AK6" s="19"/>
      <c r="AM6" s="84"/>
      <c r="AN6" s="84"/>
      <c r="AO6" s="84">
        <v>5.6140000000000008</v>
      </c>
      <c r="AP6" s="100">
        <v>6.4540000000000006</v>
      </c>
      <c r="AQ6" s="100">
        <v>6.9440000000000008</v>
      </c>
      <c r="AR6" s="100">
        <v>7</v>
      </c>
      <c r="AS6" s="100">
        <v>7.7</v>
      </c>
      <c r="AT6" s="100">
        <v>7.8260000000000005</v>
      </c>
      <c r="AU6" s="12"/>
      <c r="AV6" s="67"/>
      <c r="AW6" s="67"/>
      <c r="AX6" s="67"/>
      <c r="AY6" s="67"/>
      <c r="AZ6" s="67"/>
      <c r="BA6" s="67"/>
      <c r="BB6" s="67"/>
      <c r="BC6" s="67"/>
      <c r="BD6" s="12"/>
      <c r="BE6" s="12"/>
      <c r="BF6" s="12"/>
      <c r="BG6" s="12"/>
      <c r="BH6" s="48">
        <v>0.37599999999999945</v>
      </c>
      <c r="BI6" s="48">
        <v>0.25599999999999845</v>
      </c>
      <c r="BJ6" s="48">
        <v>0.24</v>
      </c>
      <c r="BK6" s="48">
        <v>0</v>
      </c>
      <c r="BL6" s="48">
        <v>0.24399999999999977</v>
      </c>
    </row>
    <row r="7" spans="1:64" x14ac:dyDescent="0.25">
      <c r="A7" s="47" t="s">
        <v>12</v>
      </c>
      <c r="B7" s="47" t="s">
        <v>122</v>
      </c>
      <c r="C7" s="47" t="s">
        <v>121</v>
      </c>
      <c r="D7" s="47" t="s">
        <v>120</v>
      </c>
      <c r="E7" s="47" t="s">
        <v>119</v>
      </c>
      <c r="F7" s="47" t="s">
        <v>118</v>
      </c>
      <c r="G7" s="47" t="s">
        <v>117</v>
      </c>
      <c r="H7" s="47" t="s">
        <v>116</v>
      </c>
      <c r="I7" s="47" t="s">
        <v>115</v>
      </c>
      <c r="J7" s="47" t="s">
        <v>114</v>
      </c>
      <c r="K7" s="47" t="s">
        <v>113</v>
      </c>
      <c r="L7" s="25"/>
      <c r="M7" s="11" t="s">
        <v>12</v>
      </c>
      <c r="N7" s="11" t="s">
        <v>122</v>
      </c>
      <c r="O7" s="11" t="s">
        <v>121</v>
      </c>
      <c r="P7" s="11" t="s">
        <v>120</v>
      </c>
      <c r="Q7" s="11" t="s">
        <v>119</v>
      </c>
      <c r="R7" s="11" t="s">
        <v>118</v>
      </c>
      <c r="S7" s="11" t="s">
        <v>117</v>
      </c>
      <c r="T7" s="11" t="s">
        <v>116</v>
      </c>
      <c r="U7" s="11" t="s">
        <v>115</v>
      </c>
      <c r="V7" s="11" t="s">
        <v>114</v>
      </c>
      <c r="W7" s="11" t="s">
        <v>113</v>
      </c>
      <c r="X7" s="25"/>
      <c r="Y7" s="25"/>
      <c r="AA7" s="11" t="s">
        <v>12</v>
      </c>
      <c r="AB7" s="11" t="s">
        <v>122</v>
      </c>
      <c r="AC7" s="11" t="s">
        <v>121</v>
      </c>
      <c r="AD7" s="101" t="s">
        <v>120</v>
      </c>
      <c r="AE7" s="101" t="s">
        <v>119</v>
      </c>
      <c r="AF7" s="101" t="s">
        <v>118</v>
      </c>
      <c r="AG7" s="101" t="s">
        <v>117</v>
      </c>
      <c r="AH7" s="101" t="s">
        <v>116</v>
      </c>
      <c r="AI7" s="11" t="s">
        <v>115</v>
      </c>
      <c r="AJ7" s="11" t="s">
        <v>114</v>
      </c>
      <c r="AK7" s="11" t="s">
        <v>113</v>
      </c>
      <c r="AM7" s="85" t="s">
        <v>12</v>
      </c>
      <c r="AN7" s="85" t="s">
        <v>66</v>
      </c>
      <c r="AO7" s="85" t="s">
        <v>65</v>
      </c>
      <c r="AP7" s="85" t="s">
        <v>64</v>
      </c>
      <c r="AQ7" s="85" t="s">
        <v>63</v>
      </c>
      <c r="AR7" s="85" t="s">
        <v>62</v>
      </c>
      <c r="AS7" s="85" t="s">
        <v>61</v>
      </c>
      <c r="AT7" s="85" t="s">
        <v>60</v>
      </c>
      <c r="AU7" s="25"/>
      <c r="AV7" s="68" t="s">
        <v>12</v>
      </c>
      <c r="AW7" s="68" t="s">
        <v>66</v>
      </c>
      <c r="AX7" s="68" t="s">
        <v>65</v>
      </c>
      <c r="AY7" s="68" t="s">
        <v>64</v>
      </c>
      <c r="AZ7" s="68" t="s">
        <v>63</v>
      </c>
      <c r="BA7" s="68" t="s">
        <v>62</v>
      </c>
      <c r="BB7" s="68" t="s">
        <v>61</v>
      </c>
      <c r="BC7" s="68" t="s">
        <v>60</v>
      </c>
      <c r="BD7" s="25"/>
      <c r="BE7" s="11" t="s">
        <v>12</v>
      </c>
      <c r="BF7" s="11" t="s">
        <v>66</v>
      </c>
      <c r="BG7" s="11" t="s">
        <v>65</v>
      </c>
      <c r="BH7" s="11" t="s">
        <v>64</v>
      </c>
      <c r="BI7" s="11" t="s">
        <v>63</v>
      </c>
      <c r="BJ7" s="11" t="s">
        <v>62</v>
      </c>
      <c r="BK7" s="11" t="s">
        <v>61</v>
      </c>
      <c r="BL7" s="11" t="s">
        <v>60</v>
      </c>
    </row>
    <row r="8" spans="1:64" x14ac:dyDescent="0.25">
      <c r="A8" s="47" t="s">
        <v>32</v>
      </c>
      <c r="B8" s="48">
        <v>5.6</v>
      </c>
      <c r="C8" s="102">
        <v>5.6</v>
      </c>
      <c r="D8" s="103">
        <v>6.4540000000000006</v>
      </c>
      <c r="E8" s="103">
        <v>6.9440000000000008</v>
      </c>
      <c r="F8" s="103">
        <v>7</v>
      </c>
      <c r="G8" s="103">
        <v>7.7</v>
      </c>
      <c r="H8" s="103">
        <v>7.8260000000000005</v>
      </c>
      <c r="I8" s="48">
        <v>8.3440000000000012</v>
      </c>
      <c r="J8" s="48">
        <v>8.3440000000000012</v>
      </c>
      <c r="K8" s="48">
        <v>8.7640000000000011</v>
      </c>
      <c r="L8" s="31"/>
      <c r="M8" s="11" t="s">
        <v>32</v>
      </c>
      <c r="N8" s="29">
        <v>5.6</v>
      </c>
      <c r="O8" s="29">
        <v>5.6</v>
      </c>
      <c r="P8" s="29">
        <v>6.4540000000000006</v>
      </c>
      <c r="Q8" s="29">
        <v>6.9440000000000008</v>
      </c>
      <c r="R8" s="29">
        <v>7</v>
      </c>
      <c r="S8" s="29">
        <v>7.7</v>
      </c>
      <c r="T8" s="29">
        <v>7.8260000000000005</v>
      </c>
      <c r="U8" s="29">
        <v>8.3440000000000012</v>
      </c>
      <c r="V8" s="29">
        <v>8.3440000000000012</v>
      </c>
      <c r="W8" s="29">
        <v>8.7640000000000011</v>
      </c>
      <c r="X8" s="31"/>
      <c r="Y8" s="31"/>
      <c r="AA8" s="11" t="s">
        <v>32</v>
      </c>
      <c r="AB8" s="10">
        <f t="shared" ref="AB8:AK33" si="0">B8+1.5</f>
        <v>7.1</v>
      </c>
      <c r="AC8" s="10">
        <f t="shared" si="0"/>
        <v>7.1</v>
      </c>
      <c r="AD8" s="103">
        <f t="shared" si="0"/>
        <v>7.9540000000000006</v>
      </c>
      <c r="AE8" s="103">
        <f t="shared" si="0"/>
        <v>8.4440000000000008</v>
      </c>
      <c r="AF8" s="103">
        <f t="shared" si="0"/>
        <v>8.5</v>
      </c>
      <c r="AG8" s="103">
        <f t="shared" si="0"/>
        <v>9.1999999999999993</v>
      </c>
      <c r="AH8" s="103">
        <f t="shared" si="0"/>
        <v>9.3260000000000005</v>
      </c>
      <c r="AI8" s="10">
        <f t="shared" si="0"/>
        <v>9.8440000000000012</v>
      </c>
      <c r="AJ8" s="10">
        <f t="shared" si="0"/>
        <v>9.8440000000000012</v>
      </c>
      <c r="AK8" s="10">
        <f t="shared" si="0"/>
        <v>10.264000000000001</v>
      </c>
      <c r="AM8" s="85" t="s">
        <v>32</v>
      </c>
      <c r="AN8" s="86">
        <v>5.59</v>
      </c>
      <c r="AO8" s="95">
        <v>5.59</v>
      </c>
      <c r="AP8" s="96">
        <f>AP6-$AT$5</f>
        <v>6.4040000000000008</v>
      </c>
      <c r="AQ8" s="96">
        <f>AQ6-$AT$5</f>
        <v>6.894000000000001</v>
      </c>
      <c r="AR8" s="96">
        <f>AR6-$AT$5</f>
        <v>6.95</v>
      </c>
      <c r="AS8" s="96">
        <f>AS6-$AT$5</f>
        <v>7.65</v>
      </c>
      <c r="AT8" s="96">
        <f>AT6-$AT$5</f>
        <v>7.7760000000000007</v>
      </c>
      <c r="AU8" s="32"/>
      <c r="AV8" s="68" t="s">
        <v>32</v>
      </c>
      <c r="AW8" s="29">
        <v>5.45</v>
      </c>
      <c r="AX8" s="29">
        <v>5.45</v>
      </c>
      <c r="AY8" s="29">
        <v>6.66</v>
      </c>
      <c r="AZ8" s="29">
        <v>7.02</v>
      </c>
      <c r="BA8" s="29">
        <v>7.0650000000000004</v>
      </c>
      <c r="BB8" s="29">
        <v>7.5149999999999997</v>
      </c>
      <c r="BC8" s="29">
        <v>7.875</v>
      </c>
      <c r="BD8" s="32"/>
      <c r="BE8" s="11" t="s">
        <v>32</v>
      </c>
      <c r="BF8" s="104">
        <f t="shared" ref="BF8:BL39" si="1">AN8+1.5</f>
        <v>7.09</v>
      </c>
      <c r="BG8" s="104">
        <f t="shared" si="1"/>
        <v>7.09</v>
      </c>
      <c r="BH8" s="105">
        <f t="shared" si="1"/>
        <v>7.9040000000000008</v>
      </c>
      <c r="BI8" s="105">
        <f t="shared" si="1"/>
        <v>8.3940000000000019</v>
      </c>
      <c r="BJ8" s="105">
        <f t="shared" si="1"/>
        <v>8.4499999999999993</v>
      </c>
      <c r="BK8" s="105">
        <f t="shared" si="1"/>
        <v>9.15</v>
      </c>
      <c r="BL8" s="105">
        <f t="shared" si="1"/>
        <v>9.2759999999999998</v>
      </c>
    </row>
    <row r="9" spans="1:64" x14ac:dyDescent="0.25">
      <c r="A9" s="49">
        <v>1</v>
      </c>
      <c r="B9" s="106">
        <v>5.6140000000000008</v>
      </c>
      <c r="C9" s="50">
        <v>7.532</v>
      </c>
      <c r="D9" s="50">
        <v>9.6180000000000021</v>
      </c>
      <c r="E9" s="50">
        <v>10.682</v>
      </c>
      <c r="F9" s="50">
        <v>11.592000000000001</v>
      </c>
      <c r="G9" s="50">
        <v>12.39</v>
      </c>
      <c r="H9" s="50">
        <v>12.726000000000003</v>
      </c>
      <c r="I9" s="50">
        <v>13.104000000000001</v>
      </c>
      <c r="J9" s="50">
        <v>13.104000000000001</v>
      </c>
      <c r="K9" s="50">
        <v>13.118000000000002</v>
      </c>
      <c r="L9" s="31"/>
      <c r="M9" s="9">
        <v>1</v>
      </c>
      <c r="N9" s="26">
        <v>5.6140000000000008</v>
      </c>
      <c r="O9" s="26">
        <v>7.532</v>
      </c>
      <c r="P9" s="26">
        <v>9.6180000000000021</v>
      </c>
      <c r="Q9" s="26">
        <v>10.682</v>
      </c>
      <c r="R9" s="26">
        <v>11.592000000000001</v>
      </c>
      <c r="S9" s="26">
        <v>12.39</v>
      </c>
      <c r="T9" s="26">
        <v>12.726000000000003</v>
      </c>
      <c r="U9" s="26">
        <v>13.104000000000001</v>
      </c>
      <c r="V9" s="26">
        <v>13.104000000000001</v>
      </c>
      <c r="W9" s="26">
        <v>13.118000000000002</v>
      </c>
      <c r="X9" s="31"/>
      <c r="Y9" s="31"/>
      <c r="AA9" s="9">
        <v>1</v>
      </c>
      <c r="AB9" s="106">
        <f t="shared" si="0"/>
        <v>7.1140000000000008</v>
      </c>
      <c r="AC9" s="8">
        <f t="shared" si="0"/>
        <v>9.032</v>
      </c>
      <c r="AD9" s="8">
        <f t="shared" si="0"/>
        <v>11.118000000000002</v>
      </c>
      <c r="AE9" s="8">
        <f t="shared" si="0"/>
        <v>12.182</v>
      </c>
      <c r="AF9" s="8">
        <f t="shared" si="0"/>
        <v>13.092000000000001</v>
      </c>
      <c r="AG9" s="8">
        <f t="shared" si="0"/>
        <v>13.89</v>
      </c>
      <c r="AH9" s="8">
        <f t="shared" si="0"/>
        <v>14.226000000000003</v>
      </c>
      <c r="AI9" s="8">
        <f t="shared" si="0"/>
        <v>14.604000000000001</v>
      </c>
      <c r="AJ9" s="8">
        <f t="shared" si="0"/>
        <v>14.604000000000001</v>
      </c>
      <c r="AK9" s="8">
        <f t="shared" si="0"/>
        <v>14.618000000000002</v>
      </c>
      <c r="AM9" s="87">
        <v>1</v>
      </c>
      <c r="AN9" s="97">
        <f>AO6-AT5</f>
        <v>5.5640000000000009</v>
      </c>
      <c r="AO9" s="88">
        <v>5.64</v>
      </c>
      <c r="AP9" s="88">
        <v>6.87</v>
      </c>
      <c r="AQ9" s="88">
        <v>7.28</v>
      </c>
      <c r="AR9" s="88">
        <v>7.33</v>
      </c>
      <c r="AS9" s="88">
        <v>7.79</v>
      </c>
      <c r="AT9" s="88">
        <v>8.1999999999999993</v>
      </c>
      <c r="AU9" s="32"/>
      <c r="AV9" s="69">
        <v>1</v>
      </c>
      <c r="AW9" s="26">
        <v>5.5</v>
      </c>
      <c r="AX9" s="26">
        <v>5.5</v>
      </c>
      <c r="AY9" s="26">
        <v>6.7</v>
      </c>
      <c r="AZ9" s="26">
        <v>7.1</v>
      </c>
      <c r="BA9" s="26">
        <v>7.15</v>
      </c>
      <c r="BB9" s="26">
        <v>7.6</v>
      </c>
      <c r="BC9" s="26">
        <v>8</v>
      </c>
      <c r="BD9" s="32"/>
      <c r="BE9" s="9">
        <v>1</v>
      </c>
      <c r="BF9" s="107">
        <f t="shared" si="1"/>
        <v>7.0640000000000009</v>
      </c>
      <c r="BG9" s="8">
        <f t="shared" si="1"/>
        <v>7.14</v>
      </c>
      <c r="BH9" s="8">
        <f t="shared" si="1"/>
        <v>8.370000000000001</v>
      </c>
      <c r="BI9" s="8">
        <f t="shared" si="1"/>
        <v>8.7800000000000011</v>
      </c>
      <c r="BJ9" s="8">
        <f t="shared" si="1"/>
        <v>8.83</v>
      </c>
      <c r="BK9" s="8">
        <f t="shared" si="1"/>
        <v>9.2899999999999991</v>
      </c>
      <c r="BL9" s="8">
        <f t="shared" si="1"/>
        <v>9.6999999999999993</v>
      </c>
    </row>
    <row r="10" spans="1:64" x14ac:dyDescent="0.25">
      <c r="A10" s="51">
        <v>2</v>
      </c>
      <c r="B10" s="52">
        <v>5.726</v>
      </c>
      <c r="C10" s="52">
        <v>8.1340000000000003</v>
      </c>
      <c r="D10" s="52">
        <v>10.836000000000002</v>
      </c>
      <c r="E10" s="52">
        <v>11.816000000000003</v>
      </c>
      <c r="F10" s="52">
        <v>13.104000000000001</v>
      </c>
      <c r="G10" s="52">
        <v>13.65</v>
      </c>
      <c r="H10" s="52">
        <v>14.21</v>
      </c>
      <c r="I10" s="52">
        <v>14.308000000000002</v>
      </c>
      <c r="J10" s="52">
        <v>14.308000000000002</v>
      </c>
      <c r="K10" s="52">
        <v>14.322000000000001</v>
      </c>
      <c r="L10" s="31"/>
      <c r="M10" s="7">
        <v>2</v>
      </c>
      <c r="N10" s="27">
        <v>5.726</v>
      </c>
      <c r="O10" s="27">
        <v>8.1340000000000003</v>
      </c>
      <c r="P10" s="27">
        <v>10.836000000000002</v>
      </c>
      <c r="Q10" s="27">
        <v>11.816000000000003</v>
      </c>
      <c r="R10" s="27">
        <v>13.104000000000001</v>
      </c>
      <c r="S10" s="27">
        <v>13.65</v>
      </c>
      <c r="T10" s="27">
        <v>14.21</v>
      </c>
      <c r="U10" s="27">
        <v>14.308000000000002</v>
      </c>
      <c r="V10" s="27">
        <v>14.308000000000002</v>
      </c>
      <c r="W10" s="27">
        <v>14.322000000000001</v>
      </c>
      <c r="X10" s="31"/>
      <c r="Y10" s="31"/>
      <c r="AA10" s="7">
        <v>2</v>
      </c>
      <c r="AB10" s="6">
        <f t="shared" si="0"/>
        <v>7.226</v>
      </c>
      <c r="AC10" s="6">
        <f t="shared" si="0"/>
        <v>9.6340000000000003</v>
      </c>
      <c r="AD10" s="6">
        <f t="shared" si="0"/>
        <v>12.336000000000002</v>
      </c>
      <c r="AE10" s="6">
        <f t="shared" si="0"/>
        <v>13.316000000000003</v>
      </c>
      <c r="AF10" s="6">
        <f t="shared" si="0"/>
        <v>14.604000000000001</v>
      </c>
      <c r="AG10" s="6">
        <f t="shared" si="0"/>
        <v>15.15</v>
      </c>
      <c r="AH10" s="6">
        <f t="shared" si="0"/>
        <v>15.71</v>
      </c>
      <c r="AI10" s="6">
        <f t="shared" si="0"/>
        <v>15.808000000000002</v>
      </c>
      <c r="AJ10" s="6">
        <f t="shared" si="0"/>
        <v>15.808000000000002</v>
      </c>
      <c r="AK10" s="6">
        <f t="shared" si="0"/>
        <v>15.822000000000001</v>
      </c>
      <c r="AM10" s="89">
        <v>2</v>
      </c>
      <c r="AN10" s="90">
        <v>5.64</v>
      </c>
      <c r="AO10" s="90">
        <v>6.41</v>
      </c>
      <c r="AP10" s="90">
        <v>8.0299999999999994</v>
      </c>
      <c r="AQ10" s="90">
        <v>8.9</v>
      </c>
      <c r="AR10" s="90">
        <v>9.67</v>
      </c>
      <c r="AS10" s="90">
        <v>10.31</v>
      </c>
      <c r="AT10" s="90">
        <v>10.6</v>
      </c>
      <c r="AU10" s="32"/>
      <c r="AV10" s="70">
        <v>2</v>
      </c>
      <c r="AW10" s="27">
        <v>5.5</v>
      </c>
      <c r="AX10" s="27">
        <v>6.2504999999999997</v>
      </c>
      <c r="AY10" s="27">
        <v>7.8375000000000004</v>
      </c>
      <c r="AZ10" s="27">
        <v>8.6875</v>
      </c>
      <c r="BA10" s="27">
        <v>9.4375</v>
      </c>
      <c r="BB10" s="27">
        <v>10.0625</v>
      </c>
      <c r="BC10" s="27">
        <v>10.3375</v>
      </c>
      <c r="BD10" s="32"/>
      <c r="BE10" s="7">
        <v>2</v>
      </c>
      <c r="BF10" s="6">
        <f t="shared" si="1"/>
        <v>7.14</v>
      </c>
      <c r="BG10" s="6">
        <f t="shared" si="1"/>
        <v>7.91</v>
      </c>
      <c r="BH10" s="6">
        <f t="shared" si="1"/>
        <v>9.5299999999999994</v>
      </c>
      <c r="BI10" s="6">
        <f t="shared" si="1"/>
        <v>10.4</v>
      </c>
      <c r="BJ10" s="6">
        <f t="shared" si="1"/>
        <v>11.17</v>
      </c>
      <c r="BK10" s="6">
        <f t="shared" si="1"/>
        <v>11.81</v>
      </c>
      <c r="BL10" s="6">
        <f t="shared" si="1"/>
        <v>12.1</v>
      </c>
    </row>
    <row r="11" spans="1:64" x14ac:dyDescent="0.25">
      <c r="A11" s="51">
        <v>3</v>
      </c>
      <c r="B11" s="52">
        <v>6.4540000000000006</v>
      </c>
      <c r="C11" s="52">
        <v>8.708000000000002</v>
      </c>
      <c r="D11" s="52">
        <v>11.998000000000001</v>
      </c>
      <c r="E11" s="52">
        <v>13.09</v>
      </c>
      <c r="F11" s="52">
        <v>14.518000000000002</v>
      </c>
      <c r="G11" s="52">
        <v>15.008000000000003</v>
      </c>
      <c r="H11" s="52">
        <v>15.54</v>
      </c>
      <c r="I11" s="52">
        <v>15.974</v>
      </c>
      <c r="J11" s="52">
        <v>15.974</v>
      </c>
      <c r="K11" s="52">
        <v>17.920000000000002</v>
      </c>
      <c r="L11" s="31"/>
      <c r="M11" s="7">
        <v>3</v>
      </c>
      <c r="N11" s="27">
        <v>6.4540000000000006</v>
      </c>
      <c r="O11" s="27">
        <v>8.708000000000002</v>
      </c>
      <c r="P11" s="27">
        <v>11.998000000000001</v>
      </c>
      <c r="Q11" s="27">
        <v>13.09</v>
      </c>
      <c r="R11" s="27">
        <v>14.518000000000002</v>
      </c>
      <c r="S11" s="27">
        <v>15.008000000000003</v>
      </c>
      <c r="T11" s="27">
        <v>15.54</v>
      </c>
      <c r="U11" s="27">
        <v>15.974</v>
      </c>
      <c r="V11" s="27">
        <v>15.974</v>
      </c>
      <c r="W11" s="27">
        <v>17.920000000000002</v>
      </c>
      <c r="X11" s="31"/>
      <c r="Y11" s="31"/>
      <c r="AA11" s="7">
        <v>3</v>
      </c>
      <c r="AB11" s="6">
        <f t="shared" si="0"/>
        <v>7.9540000000000006</v>
      </c>
      <c r="AC11" s="6">
        <f t="shared" si="0"/>
        <v>10.208000000000002</v>
      </c>
      <c r="AD11" s="6">
        <f t="shared" si="0"/>
        <v>13.498000000000001</v>
      </c>
      <c r="AE11" s="6">
        <f t="shared" si="0"/>
        <v>14.59</v>
      </c>
      <c r="AF11" s="6">
        <f t="shared" si="0"/>
        <v>16.018000000000001</v>
      </c>
      <c r="AG11" s="6">
        <f t="shared" si="0"/>
        <v>16.508000000000003</v>
      </c>
      <c r="AH11" s="6">
        <f t="shared" si="0"/>
        <v>17.04</v>
      </c>
      <c r="AI11" s="6">
        <f t="shared" si="0"/>
        <v>17.474</v>
      </c>
      <c r="AJ11" s="6">
        <f t="shared" si="0"/>
        <v>17.474</v>
      </c>
      <c r="AK11" s="6">
        <f t="shared" si="0"/>
        <v>19.420000000000002</v>
      </c>
      <c r="AM11" s="89">
        <v>3</v>
      </c>
      <c r="AN11" s="90">
        <v>5.64</v>
      </c>
      <c r="AO11" s="90">
        <v>6.78</v>
      </c>
      <c r="AP11" s="90">
        <v>9.06</v>
      </c>
      <c r="AQ11" s="90">
        <v>9.85</v>
      </c>
      <c r="AR11" s="90">
        <v>10.92</v>
      </c>
      <c r="AS11" s="90">
        <v>11.35</v>
      </c>
      <c r="AT11" s="90">
        <v>11.83</v>
      </c>
      <c r="AU11" s="32"/>
      <c r="AV11" s="70">
        <v>3</v>
      </c>
      <c r="AW11" s="27">
        <v>5.5</v>
      </c>
      <c r="AX11" s="27">
        <v>6.6150000000000002</v>
      </c>
      <c r="AY11" s="27">
        <v>8.8375000000000004</v>
      </c>
      <c r="AZ11" s="27">
        <v>9.6125000000000007</v>
      </c>
      <c r="BA11" s="27">
        <v>10.65</v>
      </c>
      <c r="BB11" s="27">
        <v>11.074999999999999</v>
      </c>
      <c r="BC11" s="27">
        <v>11.5375</v>
      </c>
      <c r="BD11" s="32"/>
      <c r="BE11" s="7">
        <v>3</v>
      </c>
      <c r="BF11" s="6">
        <f t="shared" si="1"/>
        <v>7.14</v>
      </c>
      <c r="BG11" s="6">
        <f t="shared" si="1"/>
        <v>8.2800000000000011</v>
      </c>
      <c r="BH11" s="6">
        <f t="shared" si="1"/>
        <v>10.56</v>
      </c>
      <c r="BI11" s="6">
        <f t="shared" si="1"/>
        <v>11.35</v>
      </c>
      <c r="BJ11" s="6">
        <f t="shared" si="1"/>
        <v>12.42</v>
      </c>
      <c r="BK11" s="6">
        <f t="shared" si="1"/>
        <v>12.85</v>
      </c>
      <c r="BL11" s="6">
        <f t="shared" si="1"/>
        <v>13.33</v>
      </c>
    </row>
    <row r="12" spans="1:64" x14ac:dyDescent="0.25">
      <c r="A12" s="51">
        <v>4</v>
      </c>
      <c r="B12" s="52">
        <v>6.9580000000000011</v>
      </c>
      <c r="C12" s="52">
        <v>9.1280000000000019</v>
      </c>
      <c r="D12" s="52">
        <v>13.006000000000002</v>
      </c>
      <c r="E12" s="52">
        <v>14.322000000000001</v>
      </c>
      <c r="F12" s="52">
        <v>15.848000000000003</v>
      </c>
      <c r="G12" s="52">
        <v>16.338000000000001</v>
      </c>
      <c r="H12" s="52">
        <v>16.982000000000003</v>
      </c>
      <c r="I12" s="52">
        <v>17.444000000000003</v>
      </c>
      <c r="J12" s="52">
        <v>17.444000000000003</v>
      </c>
      <c r="K12" s="52">
        <v>19.544</v>
      </c>
      <c r="L12" s="31"/>
      <c r="M12" s="7">
        <v>4</v>
      </c>
      <c r="N12" s="27">
        <v>6.9580000000000011</v>
      </c>
      <c r="O12" s="27">
        <v>9.1280000000000019</v>
      </c>
      <c r="P12" s="27">
        <v>13.006000000000002</v>
      </c>
      <c r="Q12" s="27">
        <v>14.322000000000001</v>
      </c>
      <c r="R12" s="27">
        <v>15.848000000000003</v>
      </c>
      <c r="S12" s="27">
        <v>16.338000000000001</v>
      </c>
      <c r="T12" s="27">
        <v>16.982000000000003</v>
      </c>
      <c r="U12" s="27">
        <v>17.444000000000003</v>
      </c>
      <c r="V12" s="27">
        <v>17.444000000000003</v>
      </c>
      <c r="W12" s="27">
        <v>19.544</v>
      </c>
      <c r="X12" s="31"/>
      <c r="Y12" s="31"/>
      <c r="AA12" s="7">
        <v>4</v>
      </c>
      <c r="AB12" s="6">
        <f t="shared" si="0"/>
        <v>8.458000000000002</v>
      </c>
      <c r="AC12" s="6">
        <f t="shared" si="0"/>
        <v>10.628000000000002</v>
      </c>
      <c r="AD12" s="6">
        <f t="shared" si="0"/>
        <v>14.506000000000002</v>
      </c>
      <c r="AE12" s="6">
        <f t="shared" si="0"/>
        <v>15.822000000000001</v>
      </c>
      <c r="AF12" s="6">
        <f t="shared" si="0"/>
        <v>17.348000000000003</v>
      </c>
      <c r="AG12" s="6">
        <f t="shared" si="0"/>
        <v>17.838000000000001</v>
      </c>
      <c r="AH12" s="6">
        <f t="shared" si="0"/>
        <v>18.482000000000003</v>
      </c>
      <c r="AI12" s="6">
        <f t="shared" si="0"/>
        <v>18.944000000000003</v>
      </c>
      <c r="AJ12" s="6">
        <f t="shared" si="0"/>
        <v>18.944000000000003</v>
      </c>
      <c r="AK12" s="6">
        <f t="shared" si="0"/>
        <v>21.044</v>
      </c>
      <c r="AM12" s="89">
        <v>4</v>
      </c>
      <c r="AN12" s="90">
        <v>5.64</v>
      </c>
      <c r="AO12" s="90">
        <v>7.18</v>
      </c>
      <c r="AP12" s="90">
        <v>10.029999999999999</v>
      </c>
      <c r="AQ12" s="90">
        <v>10.92</v>
      </c>
      <c r="AR12" s="90">
        <v>12.11</v>
      </c>
      <c r="AS12" s="90">
        <v>12.49</v>
      </c>
      <c r="AT12" s="90">
        <v>12.92</v>
      </c>
      <c r="AU12" s="32"/>
      <c r="AV12" s="70">
        <v>4</v>
      </c>
      <c r="AW12" s="27">
        <v>5.5</v>
      </c>
      <c r="AX12" s="27">
        <v>7.0065</v>
      </c>
      <c r="AY12" s="27">
        <v>9.7874999999999996</v>
      </c>
      <c r="AZ12" s="27">
        <v>10.65</v>
      </c>
      <c r="BA12" s="27">
        <v>11.8125</v>
      </c>
      <c r="BB12" s="27">
        <v>12.1875</v>
      </c>
      <c r="BC12" s="27">
        <v>12.6</v>
      </c>
      <c r="BD12" s="32"/>
      <c r="BE12" s="7">
        <v>4</v>
      </c>
      <c r="BF12" s="6">
        <f t="shared" si="1"/>
        <v>7.14</v>
      </c>
      <c r="BG12" s="6">
        <f t="shared" si="1"/>
        <v>8.68</v>
      </c>
      <c r="BH12" s="6">
        <f t="shared" si="1"/>
        <v>11.53</v>
      </c>
      <c r="BI12" s="6">
        <f t="shared" si="1"/>
        <v>12.42</v>
      </c>
      <c r="BJ12" s="6">
        <f t="shared" si="1"/>
        <v>13.61</v>
      </c>
      <c r="BK12" s="6">
        <f t="shared" si="1"/>
        <v>13.99</v>
      </c>
      <c r="BL12" s="6">
        <f t="shared" si="1"/>
        <v>14.42</v>
      </c>
    </row>
    <row r="13" spans="1:64" x14ac:dyDescent="0.25">
      <c r="A13" s="53">
        <v>5</v>
      </c>
      <c r="B13" s="54">
        <v>7.0280000000000014</v>
      </c>
      <c r="C13" s="54">
        <v>9.506000000000002</v>
      </c>
      <c r="D13" s="54">
        <v>14.224</v>
      </c>
      <c r="E13" s="54">
        <v>15.666000000000002</v>
      </c>
      <c r="F13" s="54">
        <v>17.192</v>
      </c>
      <c r="G13" s="54">
        <v>17.696000000000002</v>
      </c>
      <c r="H13" s="54">
        <v>18.326000000000004</v>
      </c>
      <c r="I13" s="54">
        <v>18.872000000000003</v>
      </c>
      <c r="J13" s="54">
        <v>18.872000000000003</v>
      </c>
      <c r="K13" s="54">
        <v>21.042000000000005</v>
      </c>
      <c r="L13" s="31"/>
      <c r="M13" s="5">
        <v>5</v>
      </c>
      <c r="N13" s="28">
        <v>7.0280000000000014</v>
      </c>
      <c r="O13" s="28">
        <v>9.506000000000002</v>
      </c>
      <c r="P13" s="28">
        <v>14.224</v>
      </c>
      <c r="Q13" s="28">
        <v>15.666000000000002</v>
      </c>
      <c r="R13" s="28">
        <v>17.192</v>
      </c>
      <c r="S13" s="28">
        <v>17.696000000000002</v>
      </c>
      <c r="T13" s="28">
        <v>18.326000000000004</v>
      </c>
      <c r="U13" s="28">
        <v>18.872000000000003</v>
      </c>
      <c r="V13" s="28">
        <v>18.872000000000003</v>
      </c>
      <c r="W13" s="28">
        <v>21.042000000000005</v>
      </c>
      <c r="X13" s="31"/>
      <c r="Y13" s="31"/>
      <c r="AA13" s="5">
        <v>5</v>
      </c>
      <c r="AB13" s="4">
        <f t="shared" si="0"/>
        <v>8.5280000000000022</v>
      </c>
      <c r="AC13" s="4">
        <f t="shared" si="0"/>
        <v>11.006000000000002</v>
      </c>
      <c r="AD13" s="4">
        <f t="shared" si="0"/>
        <v>15.724</v>
      </c>
      <c r="AE13" s="4">
        <f t="shared" si="0"/>
        <v>17.166000000000004</v>
      </c>
      <c r="AF13" s="4">
        <f t="shared" si="0"/>
        <v>18.692</v>
      </c>
      <c r="AG13" s="4">
        <f t="shared" si="0"/>
        <v>19.196000000000002</v>
      </c>
      <c r="AH13" s="4">
        <f t="shared" si="0"/>
        <v>19.826000000000004</v>
      </c>
      <c r="AI13" s="4">
        <f t="shared" si="0"/>
        <v>20.372000000000003</v>
      </c>
      <c r="AJ13" s="4">
        <f t="shared" si="0"/>
        <v>20.372000000000003</v>
      </c>
      <c r="AK13" s="4">
        <f t="shared" si="0"/>
        <v>22.542000000000005</v>
      </c>
      <c r="AM13" s="91">
        <v>5</v>
      </c>
      <c r="AN13" s="92">
        <v>5.84</v>
      </c>
      <c r="AO13" s="92">
        <v>7.65</v>
      </c>
      <c r="AP13" s="92">
        <v>10.88</v>
      </c>
      <c r="AQ13" s="92">
        <v>11.97</v>
      </c>
      <c r="AR13" s="92">
        <v>13.21</v>
      </c>
      <c r="AS13" s="92">
        <v>13.59</v>
      </c>
      <c r="AT13" s="92">
        <v>14.13</v>
      </c>
      <c r="AU13" s="32"/>
      <c r="AV13" s="71">
        <v>5</v>
      </c>
      <c r="AW13" s="28">
        <v>5.697000000000001</v>
      </c>
      <c r="AX13" s="28">
        <v>7.4655000000000005</v>
      </c>
      <c r="AY13" s="28">
        <v>10.612500000000001</v>
      </c>
      <c r="AZ13" s="28">
        <v>11.675000000000001</v>
      </c>
      <c r="BA13" s="28">
        <v>12.887499999999999</v>
      </c>
      <c r="BB13" s="28">
        <v>13.262499999999999</v>
      </c>
      <c r="BC13" s="28">
        <v>13.7875</v>
      </c>
      <c r="BD13" s="32"/>
      <c r="BE13" s="5">
        <v>5</v>
      </c>
      <c r="BF13" s="4">
        <f t="shared" si="1"/>
        <v>7.34</v>
      </c>
      <c r="BG13" s="4">
        <f t="shared" si="1"/>
        <v>9.15</v>
      </c>
      <c r="BH13" s="4">
        <f t="shared" si="1"/>
        <v>12.38</v>
      </c>
      <c r="BI13" s="4">
        <f t="shared" si="1"/>
        <v>13.47</v>
      </c>
      <c r="BJ13" s="4">
        <f t="shared" si="1"/>
        <v>14.71</v>
      </c>
      <c r="BK13" s="4">
        <f t="shared" si="1"/>
        <v>15.09</v>
      </c>
      <c r="BL13" s="4">
        <f t="shared" si="1"/>
        <v>15.63</v>
      </c>
    </row>
    <row r="14" spans="1:64" x14ac:dyDescent="0.25">
      <c r="A14" s="49">
        <v>6</v>
      </c>
      <c r="B14" s="50">
        <v>7.7840000000000007</v>
      </c>
      <c r="C14" s="50">
        <v>10.038000000000002</v>
      </c>
      <c r="D14" s="50">
        <v>15.386000000000003</v>
      </c>
      <c r="E14" s="50">
        <v>16.884</v>
      </c>
      <c r="F14" s="50">
        <v>18.62</v>
      </c>
      <c r="G14" s="50">
        <v>18.942000000000004</v>
      </c>
      <c r="H14" s="50">
        <v>19.754000000000001</v>
      </c>
      <c r="I14" s="50">
        <v>20.216000000000001</v>
      </c>
      <c r="J14" s="50">
        <v>20.216000000000001</v>
      </c>
      <c r="K14" s="50">
        <v>22.652000000000005</v>
      </c>
      <c r="L14" s="31"/>
      <c r="M14" s="9">
        <v>6</v>
      </c>
      <c r="N14" s="26">
        <v>7.7840000000000007</v>
      </c>
      <c r="O14" s="26">
        <v>10.038000000000002</v>
      </c>
      <c r="P14" s="26">
        <v>15.386000000000003</v>
      </c>
      <c r="Q14" s="26">
        <v>16.884</v>
      </c>
      <c r="R14" s="26">
        <v>18.62</v>
      </c>
      <c r="S14" s="26">
        <v>18.942000000000004</v>
      </c>
      <c r="T14" s="26">
        <v>19.754000000000001</v>
      </c>
      <c r="U14" s="26">
        <v>20.216000000000001</v>
      </c>
      <c r="V14" s="26">
        <v>20.216000000000001</v>
      </c>
      <c r="W14" s="26">
        <v>22.652000000000005</v>
      </c>
      <c r="X14" s="31"/>
      <c r="Y14" s="31"/>
      <c r="AA14" s="9">
        <v>6</v>
      </c>
      <c r="AB14" s="8">
        <f t="shared" si="0"/>
        <v>9.2840000000000007</v>
      </c>
      <c r="AC14" s="8">
        <f t="shared" si="0"/>
        <v>11.538000000000002</v>
      </c>
      <c r="AD14" s="8">
        <f t="shared" si="0"/>
        <v>16.886000000000003</v>
      </c>
      <c r="AE14" s="8">
        <f t="shared" si="0"/>
        <v>18.384</v>
      </c>
      <c r="AF14" s="8">
        <f t="shared" si="0"/>
        <v>20.12</v>
      </c>
      <c r="AG14" s="8">
        <f t="shared" si="0"/>
        <v>20.442000000000004</v>
      </c>
      <c r="AH14" s="8">
        <f t="shared" si="0"/>
        <v>21.254000000000001</v>
      </c>
      <c r="AI14" s="8">
        <f t="shared" si="0"/>
        <v>21.716000000000001</v>
      </c>
      <c r="AJ14" s="8">
        <f t="shared" si="0"/>
        <v>21.716000000000001</v>
      </c>
      <c r="AK14" s="8">
        <f t="shared" si="0"/>
        <v>24.152000000000005</v>
      </c>
      <c r="AM14" s="87">
        <v>6</v>
      </c>
      <c r="AN14" s="88">
        <v>6.01</v>
      </c>
      <c r="AO14" s="88">
        <v>7.76</v>
      </c>
      <c r="AP14" s="88">
        <v>11.89</v>
      </c>
      <c r="AQ14" s="88">
        <v>13</v>
      </c>
      <c r="AR14" s="88">
        <v>14.11</v>
      </c>
      <c r="AS14" s="88">
        <v>14.49</v>
      </c>
      <c r="AT14" s="88">
        <v>15</v>
      </c>
      <c r="AU14" s="32"/>
      <c r="AV14" s="69">
        <v>6</v>
      </c>
      <c r="AW14" s="26">
        <v>5.859</v>
      </c>
      <c r="AX14" s="26">
        <v>7.573500000000001</v>
      </c>
      <c r="AY14" s="26">
        <v>11.6</v>
      </c>
      <c r="AZ14" s="26">
        <v>12.6875</v>
      </c>
      <c r="BA14" s="26">
        <v>13.762499999999999</v>
      </c>
      <c r="BB14" s="26">
        <v>14.137499999999999</v>
      </c>
      <c r="BC14" s="26">
        <v>14.637499999999999</v>
      </c>
      <c r="BD14" s="32"/>
      <c r="BE14" s="9">
        <v>6</v>
      </c>
      <c r="BF14" s="8">
        <f t="shared" si="1"/>
        <v>7.51</v>
      </c>
      <c r="BG14" s="8">
        <f t="shared" si="1"/>
        <v>9.26</v>
      </c>
      <c r="BH14" s="8">
        <f t="shared" si="1"/>
        <v>13.39</v>
      </c>
      <c r="BI14" s="8">
        <f t="shared" si="1"/>
        <v>14.5</v>
      </c>
      <c r="BJ14" s="8">
        <f t="shared" si="1"/>
        <v>15.61</v>
      </c>
      <c r="BK14" s="8">
        <f t="shared" si="1"/>
        <v>15.99</v>
      </c>
      <c r="BL14" s="8">
        <f t="shared" si="1"/>
        <v>16.5</v>
      </c>
    </row>
    <row r="15" spans="1:64" x14ac:dyDescent="0.25">
      <c r="A15" s="51">
        <v>7</v>
      </c>
      <c r="B15" s="52">
        <v>8.1480000000000015</v>
      </c>
      <c r="C15" s="52">
        <v>10.542</v>
      </c>
      <c r="D15" s="52">
        <v>16.45</v>
      </c>
      <c r="E15" s="52">
        <v>18.144000000000002</v>
      </c>
      <c r="F15" s="52">
        <v>19.936000000000003</v>
      </c>
      <c r="G15" s="52">
        <v>20.398</v>
      </c>
      <c r="H15" s="52">
        <v>21.097999999999999</v>
      </c>
      <c r="I15" s="52">
        <v>21.56</v>
      </c>
      <c r="J15" s="52">
        <v>21.56</v>
      </c>
      <c r="K15" s="52">
        <v>24.248000000000001</v>
      </c>
      <c r="L15" s="31"/>
      <c r="M15" s="7">
        <v>7</v>
      </c>
      <c r="N15" s="27">
        <v>8.1480000000000015</v>
      </c>
      <c r="O15" s="27">
        <v>10.542</v>
      </c>
      <c r="P15" s="27">
        <v>16.45</v>
      </c>
      <c r="Q15" s="27">
        <v>18.144000000000002</v>
      </c>
      <c r="R15" s="27">
        <v>19.936000000000003</v>
      </c>
      <c r="S15" s="27">
        <v>20.398</v>
      </c>
      <c r="T15" s="27">
        <v>21.097999999999999</v>
      </c>
      <c r="U15" s="27">
        <v>21.56</v>
      </c>
      <c r="V15" s="27">
        <v>21.56</v>
      </c>
      <c r="W15" s="27">
        <v>24.248000000000001</v>
      </c>
      <c r="X15" s="31"/>
      <c r="Y15" s="31"/>
      <c r="AA15" s="7">
        <v>7</v>
      </c>
      <c r="AB15" s="6">
        <f t="shared" si="0"/>
        <v>9.6480000000000015</v>
      </c>
      <c r="AC15" s="6">
        <f t="shared" si="0"/>
        <v>12.042</v>
      </c>
      <c r="AD15" s="6">
        <f t="shared" si="0"/>
        <v>17.95</v>
      </c>
      <c r="AE15" s="6">
        <f t="shared" si="0"/>
        <v>19.644000000000002</v>
      </c>
      <c r="AF15" s="6">
        <f t="shared" si="0"/>
        <v>21.436000000000003</v>
      </c>
      <c r="AG15" s="6">
        <f t="shared" si="0"/>
        <v>21.898</v>
      </c>
      <c r="AH15" s="6">
        <f t="shared" si="0"/>
        <v>22.597999999999999</v>
      </c>
      <c r="AI15" s="6">
        <f t="shared" si="0"/>
        <v>23.06</v>
      </c>
      <c r="AJ15" s="6">
        <f t="shared" si="0"/>
        <v>23.06</v>
      </c>
      <c r="AK15" s="6">
        <f t="shared" si="0"/>
        <v>25.748000000000001</v>
      </c>
      <c r="AM15" s="89">
        <v>7</v>
      </c>
      <c r="AN15" s="90">
        <v>6.35</v>
      </c>
      <c r="AO15" s="90">
        <v>8.73</v>
      </c>
      <c r="AP15" s="90">
        <v>12.86</v>
      </c>
      <c r="AQ15" s="90">
        <v>13.86</v>
      </c>
      <c r="AR15" s="90">
        <v>15.29</v>
      </c>
      <c r="AS15" s="90">
        <v>15.52</v>
      </c>
      <c r="AT15" s="90">
        <v>16.18</v>
      </c>
      <c r="AU15" s="32"/>
      <c r="AV15" s="70">
        <v>7</v>
      </c>
      <c r="AW15" s="27">
        <v>6.1965000000000003</v>
      </c>
      <c r="AX15" s="27">
        <v>8.5185000000000013</v>
      </c>
      <c r="AY15" s="27">
        <v>12.55</v>
      </c>
      <c r="AZ15" s="27">
        <v>13.525</v>
      </c>
      <c r="BA15" s="27">
        <v>14.9125</v>
      </c>
      <c r="BB15" s="27">
        <v>15.137499999999999</v>
      </c>
      <c r="BC15" s="27">
        <v>15.7875</v>
      </c>
      <c r="BD15" s="32"/>
      <c r="BE15" s="7">
        <v>7</v>
      </c>
      <c r="BF15" s="6">
        <f t="shared" si="1"/>
        <v>7.85</v>
      </c>
      <c r="BG15" s="6">
        <f t="shared" si="1"/>
        <v>10.23</v>
      </c>
      <c r="BH15" s="6">
        <f t="shared" si="1"/>
        <v>14.36</v>
      </c>
      <c r="BI15" s="6">
        <f t="shared" si="1"/>
        <v>15.36</v>
      </c>
      <c r="BJ15" s="6">
        <f t="shared" si="1"/>
        <v>16.79</v>
      </c>
      <c r="BK15" s="6">
        <f t="shared" si="1"/>
        <v>17.02</v>
      </c>
      <c r="BL15" s="6">
        <f t="shared" si="1"/>
        <v>17.68</v>
      </c>
    </row>
    <row r="16" spans="1:64" x14ac:dyDescent="0.25">
      <c r="A16" s="51">
        <v>8</v>
      </c>
      <c r="B16" s="52">
        <v>8.2180000000000017</v>
      </c>
      <c r="C16" s="52">
        <v>11.06</v>
      </c>
      <c r="D16" s="52">
        <v>17.513999999999999</v>
      </c>
      <c r="E16" s="52">
        <v>19.306000000000001</v>
      </c>
      <c r="F16" s="52">
        <v>21.266000000000002</v>
      </c>
      <c r="G16" s="52">
        <v>21.826000000000004</v>
      </c>
      <c r="H16" s="52">
        <v>22.456000000000003</v>
      </c>
      <c r="I16" s="52">
        <v>22.876000000000001</v>
      </c>
      <c r="J16" s="52">
        <v>22.876000000000001</v>
      </c>
      <c r="K16" s="52">
        <v>25.452000000000005</v>
      </c>
      <c r="L16" s="31"/>
      <c r="M16" s="7">
        <v>8</v>
      </c>
      <c r="N16" s="27">
        <v>8.2180000000000017</v>
      </c>
      <c r="O16" s="27">
        <v>11.06</v>
      </c>
      <c r="P16" s="27">
        <v>17.513999999999999</v>
      </c>
      <c r="Q16" s="27">
        <v>19.306000000000001</v>
      </c>
      <c r="R16" s="27">
        <v>21.266000000000002</v>
      </c>
      <c r="S16" s="27">
        <v>21.826000000000004</v>
      </c>
      <c r="T16" s="27">
        <v>22.456000000000003</v>
      </c>
      <c r="U16" s="27">
        <v>22.876000000000001</v>
      </c>
      <c r="V16" s="27">
        <v>22.876000000000001</v>
      </c>
      <c r="W16" s="27">
        <v>25.452000000000005</v>
      </c>
      <c r="X16" s="31"/>
      <c r="Y16" s="31"/>
      <c r="AA16" s="7">
        <v>8</v>
      </c>
      <c r="AB16" s="6">
        <f t="shared" si="0"/>
        <v>9.7180000000000017</v>
      </c>
      <c r="AC16" s="6">
        <f t="shared" si="0"/>
        <v>12.56</v>
      </c>
      <c r="AD16" s="6">
        <f t="shared" si="0"/>
        <v>19.013999999999999</v>
      </c>
      <c r="AE16" s="6">
        <f t="shared" si="0"/>
        <v>20.806000000000001</v>
      </c>
      <c r="AF16" s="6">
        <f t="shared" si="0"/>
        <v>22.766000000000002</v>
      </c>
      <c r="AG16" s="6">
        <f t="shared" si="0"/>
        <v>23.326000000000004</v>
      </c>
      <c r="AH16" s="6">
        <f t="shared" si="0"/>
        <v>23.956000000000003</v>
      </c>
      <c r="AI16" s="6">
        <f t="shared" si="0"/>
        <v>24.376000000000001</v>
      </c>
      <c r="AJ16" s="6">
        <f t="shared" si="0"/>
        <v>24.376000000000001</v>
      </c>
      <c r="AK16" s="6">
        <f t="shared" si="0"/>
        <v>26.952000000000005</v>
      </c>
      <c r="AM16" s="89">
        <v>8</v>
      </c>
      <c r="AN16" s="90">
        <v>6.48</v>
      </c>
      <c r="AO16" s="90">
        <v>9.11</v>
      </c>
      <c r="AP16" s="90">
        <v>13.76</v>
      </c>
      <c r="AQ16" s="90">
        <v>15.05</v>
      </c>
      <c r="AR16" s="90">
        <v>16.350000000000001</v>
      </c>
      <c r="AS16" s="90">
        <v>16.690000000000001</v>
      </c>
      <c r="AT16" s="90">
        <v>17.28</v>
      </c>
      <c r="AU16" s="32"/>
      <c r="AV16" s="70">
        <v>8</v>
      </c>
      <c r="AW16" s="27">
        <v>6.3179999999999996</v>
      </c>
      <c r="AX16" s="27">
        <v>8.8830000000000009</v>
      </c>
      <c r="AY16" s="27">
        <v>13.425000000000001</v>
      </c>
      <c r="AZ16" s="27">
        <v>14.6875</v>
      </c>
      <c r="BA16" s="27">
        <v>15.95</v>
      </c>
      <c r="BB16" s="27">
        <v>16.287500000000001</v>
      </c>
      <c r="BC16" s="27">
        <v>16.862500000000001</v>
      </c>
      <c r="BD16" s="32"/>
      <c r="BE16" s="7">
        <v>8</v>
      </c>
      <c r="BF16" s="6">
        <f t="shared" si="1"/>
        <v>7.98</v>
      </c>
      <c r="BG16" s="6">
        <f t="shared" si="1"/>
        <v>10.61</v>
      </c>
      <c r="BH16" s="6">
        <f t="shared" si="1"/>
        <v>15.26</v>
      </c>
      <c r="BI16" s="6">
        <f t="shared" si="1"/>
        <v>16.55</v>
      </c>
      <c r="BJ16" s="6">
        <f t="shared" si="1"/>
        <v>17.850000000000001</v>
      </c>
      <c r="BK16" s="6">
        <f t="shared" si="1"/>
        <v>18.190000000000001</v>
      </c>
      <c r="BL16" s="6">
        <f t="shared" si="1"/>
        <v>18.78</v>
      </c>
    </row>
    <row r="17" spans="1:64" x14ac:dyDescent="0.25">
      <c r="A17" s="51">
        <v>9</v>
      </c>
      <c r="B17" s="52">
        <v>8.3160000000000007</v>
      </c>
      <c r="C17" s="52">
        <v>11.466000000000001</v>
      </c>
      <c r="D17" s="52">
        <v>18.507999999999999</v>
      </c>
      <c r="E17" s="52">
        <v>20.552000000000003</v>
      </c>
      <c r="F17" s="52">
        <v>22.596000000000004</v>
      </c>
      <c r="G17" s="52">
        <v>23.254000000000001</v>
      </c>
      <c r="H17" s="52">
        <v>23.898</v>
      </c>
      <c r="I17" s="52">
        <v>24.332000000000004</v>
      </c>
      <c r="J17" s="52">
        <v>24.332000000000004</v>
      </c>
      <c r="K17" s="52">
        <v>27.118000000000002</v>
      </c>
      <c r="L17" s="31"/>
      <c r="M17" s="7">
        <v>9</v>
      </c>
      <c r="N17" s="27">
        <v>8.3160000000000007</v>
      </c>
      <c r="O17" s="27">
        <v>11.466000000000001</v>
      </c>
      <c r="P17" s="27">
        <v>18.507999999999999</v>
      </c>
      <c r="Q17" s="27">
        <v>20.552000000000003</v>
      </c>
      <c r="R17" s="27">
        <v>22.596000000000004</v>
      </c>
      <c r="S17" s="27">
        <v>23.254000000000001</v>
      </c>
      <c r="T17" s="27">
        <v>23.898</v>
      </c>
      <c r="U17" s="27">
        <v>24.332000000000004</v>
      </c>
      <c r="V17" s="27">
        <v>24.332000000000004</v>
      </c>
      <c r="W17" s="27">
        <v>27.118000000000002</v>
      </c>
      <c r="X17" s="31"/>
      <c r="Y17" s="31"/>
      <c r="AA17" s="7">
        <v>9</v>
      </c>
      <c r="AB17" s="6">
        <f t="shared" si="0"/>
        <v>9.8160000000000007</v>
      </c>
      <c r="AC17" s="6">
        <f t="shared" si="0"/>
        <v>12.966000000000001</v>
      </c>
      <c r="AD17" s="6">
        <f t="shared" si="0"/>
        <v>20.007999999999999</v>
      </c>
      <c r="AE17" s="6">
        <f t="shared" si="0"/>
        <v>22.052000000000003</v>
      </c>
      <c r="AF17" s="6">
        <f t="shared" si="0"/>
        <v>24.096000000000004</v>
      </c>
      <c r="AG17" s="6">
        <f t="shared" si="0"/>
        <v>24.754000000000001</v>
      </c>
      <c r="AH17" s="6">
        <f t="shared" si="0"/>
        <v>25.398</v>
      </c>
      <c r="AI17" s="6">
        <f t="shared" si="0"/>
        <v>25.832000000000004</v>
      </c>
      <c r="AJ17" s="6">
        <f t="shared" si="0"/>
        <v>25.832000000000004</v>
      </c>
      <c r="AK17" s="6">
        <f t="shared" si="0"/>
        <v>28.618000000000002</v>
      </c>
      <c r="AM17" s="89">
        <v>9</v>
      </c>
      <c r="AN17" s="90">
        <v>6.81</v>
      </c>
      <c r="AO17" s="90">
        <v>9.3699999999999992</v>
      </c>
      <c r="AP17" s="90">
        <v>14.66</v>
      </c>
      <c r="AQ17" s="90">
        <v>16.03</v>
      </c>
      <c r="AR17" s="90">
        <v>17.46</v>
      </c>
      <c r="AS17" s="90">
        <v>17.87</v>
      </c>
      <c r="AT17" s="90">
        <v>18.39</v>
      </c>
      <c r="AU17" s="32"/>
      <c r="AV17" s="70">
        <v>9</v>
      </c>
      <c r="AW17" s="27">
        <v>6.6420000000000012</v>
      </c>
      <c r="AX17" s="27">
        <v>9.1395000000000017</v>
      </c>
      <c r="AY17" s="27">
        <v>14.3</v>
      </c>
      <c r="AZ17" s="27">
        <v>15.637499999999999</v>
      </c>
      <c r="BA17" s="27">
        <v>17.037500000000001</v>
      </c>
      <c r="BB17" s="27">
        <v>17.4375</v>
      </c>
      <c r="BC17" s="27">
        <v>17.9375</v>
      </c>
      <c r="BD17" s="32"/>
      <c r="BE17" s="7">
        <v>9</v>
      </c>
      <c r="BF17" s="6">
        <f t="shared" si="1"/>
        <v>8.3099999999999987</v>
      </c>
      <c r="BG17" s="6">
        <f t="shared" si="1"/>
        <v>10.87</v>
      </c>
      <c r="BH17" s="6">
        <f t="shared" si="1"/>
        <v>16.16</v>
      </c>
      <c r="BI17" s="6">
        <f t="shared" si="1"/>
        <v>17.53</v>
      </c>
      <c r="BJ17" s="6">
        <f t="shared" si="1"/>
        <v>18.96</v>
      </c>
      <c r="BK17" s="6">
        <f t="shared" si="1"/>
        <v>19.37</v>
      </c>
      <c r="BL17" s="6">
        <f t="shared" si="1"/>
        <v>19.89</v>
      </c>
    </row>
    <row r="18" spans="1:64" x14ac:dyDescent="0.25">
      <c r="A18" s="53">
        <v>10</v>
      </c>
      <c r="B18" s="54">
        <v>8.33</v>
      </c>
      <c r="C18" s="54">
        <v>11.48</v>
      </c>
      <c r="D18" s="54">
        <v>19.362000000000002</v>
      </c>
      <c r="E18" s="54">
        <v>21.63</v>
      </c>
      <c r="F18" s="54">
        <v>22.61</v>
      </c>
      <c r="G18" s="54">
        <v>23.268000000000001</v>
      </c>
      <c r="H18" s="54">
        <v>24.528000000000002</v>
      </c>
      <c r="I18" s="54">
        <v>25.76</v>
      </c>
      <c r="J18" s="54">
        <v>25.76</v>
      </c>
      <c r="K18" s="54">
        <v>27.132000000000005</v>
      </c>
      <c r="L18" s="31"/>
      <c r="M18" s="5">
        <v>10</v>
      </c>
      <c r="N18" s="28">
        <v>8.33</v>
      </c>
      <c r="O18" s="28">
        <v>11.48</v>
      </c>
      <c r="P18" s="28">
        <v>19.362000000000002</v>
      </c>
      <c r="Q18" s="28">
        <v>21.63</v>
      </c>
      <c r="R18" s="28">
        <v>22.61</v>
      </c>
      <c r="S18" s="28">
        <v>23.268000000000001</v>
      </c>
      <c r="T18" s="28">
        <v>24.528000000000002</v>
      </c>
      <c r="U18" s="28">
        <v>25.76</v>
      </c>
      <c r="V18" s="28">
        <v>25.76</v>
      </c>
      <c r="W18" s="28">
        <v>27.132000000000005</v>
      </c>
      <c r="X18" s="31"/>
      <c r="Y18" s="31"/>
      <c r="AA18" s="5">
        <v>10</v>
      </c>
      <c r="AB18" s="4">
        <f t="shared" si="0"/>
        <v>9.83</v>
      </c>
      <c r="AC18" s="4">
        <f t="shared" si="0"/>
        <v>12.98</v>
      </c>
      <c r="AD18" s="4">
        <f t="shared" si="0"/>
        <v>20.862000000000002</v>
      </c>
      <c r="AE18" s="4">
        <f t="shared" si="0"/>
        <v>23.13</v>
      </c>
      <c r="AF18" s="4">
        <f t="shared" si="0"/>
        <v>24.11</v>
      </c>
      <c r="AG18" s="4">
        <f t="shared" si="0"/>
        <v>24.768000000000001</v>
      </c>
      <c r="AH18" s="4">
        <f t="shared" si="0"/>
        <v>26.028000000000002</v>
      </c>
      <c r="AI18" s="4">
        <f t="shared" si="0"/>
        <v>27.26</v>
      </c>
      <c r="AJ18" s="4">
        <f t="shared" si="0"/>
        <v>27.26</v>
      </c>
      <c r="AK18" s="4">
        <f t="shared" si="0"/>
        <v>28.632000000000005</v>
      </c>
      <c r="AM18" s="91">
        <v>10</v>
      </c>
      <c r="AN18" s="92">
        <v>7.17</v>
      </c>
      <c r="AO18" s="92">
        <v>9.7799999999999994</v>
      </c>
      <c r="AP18" s="92">
        <v>15.48</v>
      </c>
      <c r="AQ18" s="92">
        <v>17.07</v>
      </c>
      <c r="AR18" s="92">
        <v>18.54</v>
      </c>
      <c r="AS18" s="92">
        <v>19.04</v>
      </c>
      <c r="AT18" s="92">
        <v>19.559999999999999</v>
      </c>
      <c r="AU18" s="32"/>
      <c r="AV18" s="71">
        <v>10</v>
      </c>
      <c r="AW18" s="28">
        <v>6.9930000000000003</v>
      </c>
      <c r="AX18" s="28">
        <v>9.5445000000000011</v>
      </c>
      <c r="AY18" s="28">
        <v>15.1</v>
      </c>
      <c r="AZ18" s="28">
        <v>16.649999999999999</v>
      </c>
      <c r="BA18" s="28">
        <v>18.087499999999999</v>
      </c>
      <c r="BB18" s="28">
        <v>18.574999999999999</v>
      </c>
      <c r="BC18" s="28">
        <v>19.087499999999999</v>
      </c>
      <c r="BD18" s="32"/>
      <c r="BE18" s="5">
        <v>10</v>
      </c>
      <c r="BF18" s="4">
        <f t="shared" si="1"/>
        <v>8.67</v>
      </c>
      <c r="BG18" s="4">
        <f t="shared" si="1"/>
        <v>11.28</v>
      </c>
      <c r="BH18" s="4">
        <f t="shared" si="1"/>
        <v>16.98</v>
      </c>
      <c r="BI18" s="4">
        <f t="shared" si="1"/>
        <v>18.57</v>
      </c>
      <c r="BJ18" s="4">
        <f t="shared" si="1"/>
        <v>20.04</v>
      </c>
      <c r="BK18" s="4">
        <f t="shared" si="1"/>
        <v>20.54</v>
      </c>
      <c r="BL18" s="4">
        <f t="shared" si="1"/>
        <v>21.06</v>
      </c>
    </row>
    <row r="19" spans="1:64" x14ac:dyDescent="0.25">
      <c r="A19" s="49">
        <v>11</v>
      </c>
      <c r="B19" s="50">
        <v>9.1980000000000004</v>
      </c>
      <c r="C19" s="50">
        <v>12.586000000000002</v>
      </c>
      <c r="D19" s="50">
        <v>20.384</v>
      </c>
      <c r="E19" s="50">
        <v>22.792000000000005</v>
      </c>
      <c r="F19" s="50">
        <v>25.256000000000004</v>
      </c>
      <c r="G19" s="50">
        <v>26.068000000000001</v>
      </c>
      <c r="H19" s="50">
        <v>26.684000000000001</v>
      </c>
      <c r="I19" s="50">
        <v>27.202000000000005</v>
      </c>
      <c r="J19" s="50">
        <v>27.202000000000005</v>
      </c>
      <c r="K19" s="50">
        <v>29.988</v>
      </c>
      <c r="L19" s="31"/>
      <c r="M19" s="9">
        <v>11</v>
      </c>
      <c r="N19" s="26">
        <v>9.1980000000000004</v>
      </c>
      <c r="O19" s="26">
        <v>12.586000000000002</v>
      </c>
      <c r="P19" s="26">
        <v>20.384</v>
      </c>
      <c r="Q19" s="26">
        <v>22.792000000000005</v>
      </c>
      <c r="R19" s="26">
        <v>25.256000000000004</v>
      </c>
      <c r="S19" s="26">
        <v>26.068000000000001</v>
      </c>
      <c r="T19" s="26">
        <v>26.684000000000001</v>
      </c>
      <c r="U19" s="26">
        <v>27.202000000000005</v>
      </c>
      <c r="V19" s="26">
        <v>27.202000000000005</v>
      </c>
      <c r="W19" s="26">
        <v>29.988</v>
      </c>
      <c r="X19" s="31"/>
      <c r="Y19" s="31"/>
      <c r="AA19" s="9">
        <v>11</v>
      </c>
      <c r="AB19" s="8">
        <f t="shared" si="0"/>
        <v>10.698</v>
      </c>
      <c r="AC19" s="8">
        <f t="shared" si="0"/>
        <v>14.086000000000002</v>
      </c>
      <c r="AD19" s="8">
        <f t="shared" si="0"/>
        <v>21.884</v>
      </c>
      <c r="AE19" s="8">
        <f t="shared" si="0"/>
        <v>24.292000000000005</v>
      </c>
      <c r="AF19" s="8">
        <f t="shared" si="0"/>
        <v>26.756000000000004</v>
      </c>
      <c r="AG19" s="8">
        <f t="shared" si="0"/>
        <v>27.568000000000001</v>
      </c>
      <c r="AH19" s="8">
        <f t="shared" si="0"/>
        <v>28.184000000000001</v>
      </c>
      <c r="AI19" s="8">
        <f t="shared" si="0"/>
        <v>28.702000000000005</v>
      </c>
      <c r="AJ19" s="8">
        <f t="shared" si="0"/>
        <v>28.702000000000005</v>
      </c>
      <c r="AK19" s="8">
        <f t="shared" si="0"/>
        <v>31.488</v>
      </c>
      <c r="AM19" s="87">
        <v>11</v>
      </c>
      <c r="AN19" s="88">
        <v>7.32</v>
      </c>
      <c r="AO19" s="88">
        <v>10.17</v>
      </c>
      <c r="AP19" s="88">
        <v>16.2</v>
      </c>
      <c r="AQ19" s="88">
        <v>17.96</v>
      </c>
      <c r="AR19" s="88">
        <v>19.64</v>
      </c>
      <c r="AS19" s="88">
        <v>20.149999999999999</v>
      </c>
      <c r="AT19" s="88">
        <v>20.73</v>
      </c>
      <c r="AU19" s="32"/>
      <c r="AV19" s="69">
        <v>11</v>
      </c>
      <c r="AW19" s="26">
        <v>7.1415000000000006</v>
      </c>
      <c r="AX19" s="26">
        <v>9.9224999999999994</v>
      </c>
      <c r="AY19" s="26">
        <v>15.8</v>
      </c>
      <c r="AZ19" s="26">
        <v>17.524999999999999</v>
      </c>
      <c r="BA19" s="26">
        <v>19.162500000000001</v>
      </c>
      <c r="BB19" s="26">
        <v>19.662500000000001</v>
      </c>
      <c r="BC19" s="26">
        <v>20.225000000000001</v>
      </c>
      <c r="BD19" s="32"/>
      <c r="BE19" s="9">
        <v>11</v>
      </c>
      <c r="BF19" s="8">
        <f t="shared" si="1"/>
        <v>8.82</v>
      </c>
      <c r="BG19" s="8">
        <f t="shared" si="1"/>
        <v>11.67</v>
      </c>
      <c r="BH19" s="8">
        <f t="shared" si="1"/>
        <v>17.7</v>
      </c>
      <c r="BI19" s="8">
        <f t="shared" si="1"/>
        <v>19.46</v>
      </c>
      <c r="BJ19" s="8">
        <f t="shared" si="1"/>
        <v>21.14</v>
      </c>
      <c r="BK19" s="8">
        <f t="shared" si="1"/>
        <v>21.65</v>
      </c>
      <c r="BL19" s="8">
        <f t="shared" si="1"/>
        <v>22.23</v>
      </c>
    </row>
    <row r="20" spans="1:64" x14ac:dyDescent="0.25">
      <c r="A20" s="51">
        <v>12</v>
      </c>
      <c r="B20" s="52">
        <v>9.5760000000000023</v>
      </c>
      <c r="C20" s="52">
        <v>13.104000000000001</v>
      </c>
      <c r="D20" s="52">
        <v>21.476000000000003</v>
      </c>
      <c r="E20" s="52">
        <v>23.856000000000002</v>
      </c>
      <c r="F20" s="52">
        <v>26.502000000000002</v>
      </c>
      <c r="G20" s="52">
        <v>27.482000000000003</v>
      </c>
      <c r="H20" s="52">
        <v>28.112000000000005</v>
      </c>
      <c r="I20" s="52">
        <v>28.532000000000004</v>
      </c>
      <c r="J20" s="52">
        <v>28.532000000000004</v>
      </c>
      <c r="K20" s="52">
        <v>30.688000000000002</v>
      </c>
      <c r="L20" s="31"/>
      <c r="M20" s="7">
        <v>12</v>
      </c>
      <c r="N20" s="27">
        <v>9.5760000000000023</v>
      </c>
      <c r="O20" s="27">
        <v>13.104000000000001</v>
      </c>
      <c r="P20" s="27">
        <v>21.476000000000003</v>
      </c>
      <c r="Q20" s="27">
        <v>23.856000000000002</v>
      </c>
      <c r="R20" s="27">
        <v>26.502000000000002</v>
      </c>
      <c r="S20" s="27">
        <v>27.482000000000003</v>
      </c>
      <c r="T20" s="27">
        <v>28.112000000000005</v>
      </c>
      <c r="U20" s="27">
        <v>28.532000000000004</v>
      </c>
      <c r="V20" s="27">
        <v>28.532000000000004</v>
      </c>
      <c r="W20" s="27">
        <v>30.688000000000002</v>
      </c>
      <c r="X20" s="31"/>
      <c r="Y20" s="31"/>
      <c r="AA20" s="7">
        <v>12</v>
      </c>
      <c r="AB20" s="6">
        <f t="shared" si="0"/>
        <v>11.076000000000002</v>
      </c>
      <c r="AC20" s="6">
        <f t="shared" si="0"/>
        <v>14.604000000000001</v>
      </c>
      <c r="AD20" s="6">
        <f t="shared" si="0"/>
        <v>22.976000000000003</v>
      </c>
      <c r="AE20" s="6">
        <f t="shared" si="0"/>
        <v>25.356000000000002</v>
      </c>
      <c r="AF20" s="6">
        <f t="shared" si="0"/>
        <v>28.002000000000002</v>
      </c>
      <c r="AG20" s="6">
        <f t="shared" si="0"/>
        <v>28.982000000000003</v>
      </c>
      <c r="AH20" s="6">
        <f t="shared" si="0"/>
        <v>29.612000000000005</v>
      </c>
      <c r="AI20" s="6">
        <f t="shared" si="0"/>
        <v>30.032000000000004</v>
      </c>
      <c r="AJ20" s="6">
        <f t="shared" si="0"/>
        <v>30.032000000000004</v>
      </c>
      <c r="AK20" s="6">
        <f t="shared" si="0"/>
        <v>32.188000000000002</v>
      </c>
      <c r="AM20" s="89">
        <v>12</v>
      </c>
      <c r="AN20" s="90">
        <v>7.58</v>
      </c>
      <c r="AO20" s="90">
        <v>10.61</v>
      </c>
      <c r="AP20" s="90">
        <v>17.04</v>
      </c>
      <c r="AQ20" s="90">
        <v>18.95</v>
      </c>
      <c r="AR20" s="90">
        <v>20.73</v>
      </c>
      <c r="AS20" s="90">
        <v>21.33</v>
      </c>
      <c r="AT20" s="90">
        <v>21.85</v>
      </c>
      <c r="AU20" s="32"/>
      <c r="AV20" s="70">
        <v>12</v>
      </c>
      <c r="AW20" s="27">
        <v>7.3979999999999997</v>
      </c>
      <c r="AX20" s="27">
        <v>10.354500000000002</v>
      </c>
      <c r="AY20" s="27">
        <v>16.625</v>
      </c>
      <c r="AZ20" s="27">
        <v>18.487500000000001</v>
      </c>
      <c r="BA20" s="27">
        <v>20.225000000000001</v>
      </c>
      <c r="BB20" s="27">
        <v>20.8125</v>
      </c>
      <c r="BC20" s="27">
        <v>21.3125</v>
      </c>
      <c r="BD20" s="32"/>
      <c r="BE20" s="7">
        <v>12</v>
      </c>
      <c r="BF20" s="6">
        <f t="shared" si="1"/>
        <v>9.08</v>
      </c>
      <c r="BG20" s="6">
        <f t="shared" si="1"/>
        <v>12.11</v>
      </c>
      <c r="BH20" s="6">
        <f t="shared" si="1"/>
        <v>18.54</v>
      </c>
      <c r="BI20" s="6">
        <f t="shared" si="1"/>
        <v>20.45</v>
      </c>
      <c r="BJ20" s="6">
        <f t="shared" si="1"/>
        <v>22.23</v>
      </c>
      <c r="BK20" s="6">
        <f t="shared" si="1"/>
        <v>22.83</v>
      </c>
      <c r="BL20" s="6">
        <f t="shared" si="1"/>
        <v>23.35</v>
      </c>
    </row>
    <row r="21" spans="1:64" x14ac:dyDescent="0.25">
      <c r="A21" s="51">
        <v>13</v>
      </c>
      <c r="B21" s="52">
        <v>9.7160000000000011</v>
      </c>
      <c r="C21" s="52">
        <v>13.594000000000001</v>
      </c>
      <c r="D21" s="52">
        <v>22.498000000000001</v>
      </c>
      <c r="E21" s="52">
        <v>24.948</v>
      </c>
      <c r="F21" s="52">
        <v>27.566000000000003</v>
      </c>
      <c r="G21" s="52">
        <v>28.938000000000002</v>
      </c>
      <c r="H21" s="52">
        <v>29.47</v>
      </c>
      <c r="I21" s="52">
        <v>29.96</v>
      </c>
      <c r="J21" s="52">
        <v>29.96</v>
      </c>
      <c r="K21" s="52">
        <v>31.57</v>
      </c>
      <c r="L21" s="31"/>
      <c r="M21" s="7">
        <v>13</v>
      </c>
      <c r="N21" s="27">
        <v>9.7160000000000011</v>
      </c>
      <c r="O21" s="27">
        <v>13.594000000000001</v>
      </c>
      <c r="P21" s="27">
        <v>22.498000000000001</v>
      </c>
      <c r="Q21" s="27">
        <v>24.948</v>
      </c>
      <c r="R21" s="27">
        <v>27.566000000000003</v>
      </c>
      <c r="S21" s="27">
        <v>28.938000000000002</v>
      </c>
      <c r="T21" s="27">
        <v>29.47</v>
      </c>
      <c r="U21" s="27">
        <v>29.96</v>
      </c>
      <c r="V21" s="27">
        <v>29.96</v>
      </c>
      <c r="W21" s="27">
        <v>31.57</v>
      </c>
      <c r="X21" s="31"/>
      <c r="Y21" s="31"/>
      <c r="AA21" s="7">
        <v>13</v>
      </c>
      <c r="AB21" s="6">
        <f t="shared" si="0"/>
        <v>11.216000000000001</v>
      </c>
      <c r="AC21" s="6">
        <f t="shared" si="0"/>
        <v>15.094000000000001</v>
      </c>
      <c r="AD21" s="6">
        <f t="shared" si="0"/>
        <v>23.998000000000001</v>
      </c>
      <c r="AE21" s="6">
        <f t="shared" si="0"/>
        <v>26.448</v>
      </c>
      <c r="AF21" s="6">
        <f t="shared" si="0"/>
        <v>29.066000000000003</v>
      </c>
      <c r="AG21" s="6">
        <f t="shared" si="0"/>
        <v>30.438000000000002</v>
      </c>
      <c r="AH21" s="6">
        <f t="shared" si="0"/>
        <v>30.97</v>
      </c>
      <c r="AI21" s="6">
        <f t="shared" si="0"/>
        <v>31.46</v>
      </c>
      <c r="AJ21" s="6">
        <f t="shared" si="0"/>
        <v>31.46</v>
      </c>
      <c r="AK21" s="6">
        <f t="shared" si="0"/>
        <v>33.07</v>
      </c>
      <c r="AM21" s="89">
        <v>13</v>
      </c>
      <c r="AN21" s="90">
        <v>7.83</v>
      </c>
      <c r="AO21" s="90">
        <v>11.14</v>
      </c>
      <c r="AP21" s="90">
        <v>17.96</v>
      </c>
      <c r="AQ21" s="90">
        <v>19.82</v>
      </c>
      <c r="AR21" s="90">
        <v>21.74</v>
      </c>
      <c r="AS21" s="90">
        <v>22.5</v>
      </c>
      <c r="AT21" s="90">
        <v>23.02</v>
      </c>
      <c r="AU21" s="32"/>
      <c r="AV21" s="70">
        <v>13</v>
      </c>
      <c r="AW21" s="27">
        <v>7.6410000000000009</v>
      </c>
      <c r="AX21" s="27">
        <v>10.8675</v>
      </c>
      <c r="AY21" s="27">
        <v>17.524999999999999</v>
      </c>
      <c r="AZ21" s="27">
        <v>19.337499999999999</v>
      </c>
      <c r="BA21" s="27">
        <v>21.212499999999999</v>
      </c>
      <c r="BB21" s="27">
        <v>21.95</v>
      </c>
      <c r="BC21" s="27">
        <v>22.462499999999999</v>
      </c>
      <c r="BD21" s="32"/>
      <c r="BE21" s="7">
        <v>13</v>
      </c>
      <c r="BF21" s="6">
        <f t="shared" si="1"/>
        <v>9.33</v>
      </c>
      <c r="BG21" s="6">
        <f t="shared" si="1"/>
        <v>12.64</v>
      </c>
      <c r="BH21" s="6">
        <f t="shared" si="1"/>
        <v>19.46</v>
      </c>
      <c r="BI21" s="6">
        <f t="shared" si="1"/>
        <v>21.32</v>
      </c>
      <c r="BJ21" s="6">
        <f t="shared" si="1"/>
        <v>23.24</v>
      </c>
      <c r="BK21" s="6">
        <f t="shared" si="1"/>
        <v>24</v>
      </c>
      <c r="BL21" s="6">
        <f t="shared" si="1"/>
        <v>24.52</v>
      </c>
    </row>
    <row r="22" spans="1:64" x14ac:dyDescent="0.25">
      <c r="A22" s="51">
        <v>14</v>
      </c>
      <c r="B22" s="52">
        <v>10.108000000000001</v>
      </c>
      <c r="C22" s="52">
        <v>14.112</v>
      </c>
      <c r="D22" s="52">
        <v>23.66</v>
      </c>
      <c r="E22" s="52">
        <v>25.998000000000001</v>
      </c>
      <c r="F22" s="52">
        <v>28.644000000000002</v>
      </c>
      <c r="G22" s="52">
        <v>30.198</v>
      </c>
      <c r="H22" s="52">
        <v>30.912000000000006</v>
      </c>
      <c r="I22" s="52">
        <v>31.304000000000002</v>
      </c>
      <c r="J22" s="52">
        <v>31.304000000000002</v>
      </c>
      <c r="K22" s="52">
        <v>32.466000000000001</v>
      </c>
      <c r="L22" s="31"/>
      <c r="M22" s="7">
        <v>14</v>
      </c>
      <c r="N22" s="27">
        <v>10.108000000000001</v>
      </c>
      <c r="O22" s="27">
        <v>14.112</v>
      </c>
      <c r="P22" s="27">
        <v>23.66</v>
      </c>
      <c r="Q22" s="27">
        <v>25.998000000000001</v>
      </c>
      <c r="R22" s="27">
        <v>28.644000000000002</v>
      </c>
      <c r="S22" s="27">
        <v>30.198</v>
      </c>
      <c r="T22" s="27">
        <v>30.912000000000006</v>
      </c>
      <c r="U22" s="27">
        <v>31.304000000000002</v>
      </c>
      <c r="V22" s="27">
        <v>31.304000000000002</v>
      </c>
      <c r="W22" s="27">
        <v>32.466000000000001</v>
      </c>
      <c r="X22" s="31"/>
      <c r="Y22" s="31"/>
      <c r="AA22" s="7">
        <v>14</v>
      </c>
      <c r="AB22" s="6">
        <f t="shared" si="0"/>
        <v>11.608000000000001</v>
      </c>
      <c r="AC22" s="6">
        <f t="shared" si="0"/>
        <v>15.612</v>
      </c>
      <c r="AD22" s="6">
        <f t="shared" si="0"/>
        <v>25.16</v>
      </c>
      <c r="AE22" s="6">
        <f t="shared" si="0"/>
        <v>27.498000000000001</v>
      </c>
      <c r="AF22" s="6">
        <f t="shared" si="0"/>
        <v>30.144000000000002</v>
      </c>
      <c r="AG22" s="6">
        <f t="shared" si="0"/>
        <v>31.698</v>
      </c>
      <c r="AH22" s="6">
        <f t="shared" si="0"/>
        <v>32.412000000000006</v>
      </c>
      <c r="AI22" s="6">
        <f t="shared" si="0"/>
        <v>32.804000000000002</v>
      </c>
      <c r="AJ22" s="6">
        <f t="shared" si="0"/>
        <v>32.804000000000002</v>
      </c>
      <c r="AK22" s="6">
        <f t="shared" si="0"/>
        <v>33.966000000000001</v>
      </c>
      <c r="AM22" s="89">
        <v>14</v>
      </c>
      <c r="AN22" s="90">
        <v>7.94</v>
      </c>
      <c r="AO22" s="90">
        <v>11.71</v>
      </c>
      <c r="AP22" s="90">
        <v>18.809999999999999</v>
      </c>
      <c r="AQ22" s="90">
        <v>20.72</v>
      </c>
      <c r="AR22" s="90">
        <v>22.63</v>
      </c>
      <c r="AS22" s="90">
        <v>23.68</v>
      </c>
      <c r="AT22" s="90">
        <v>24.14</v>
      </c>
      <c r="AU22" s="32"/>
      <c r="AV22" s="70">
        <v>14</v>
      </c>
      <c r="AW22" s="27">
        <v>7.7490000000000006</v>
      </c>
      <c r="AX22" s="27">
        <v>11.420999999999999</v>
      </c>
      <c r="AY22" s="27">
        <v>18.350000000000001</v>
      </c>
      <c r="AZ22" s="27">
        <v>20.212499999999999</v>
      </c>
      <c r="BA22" s="27">
        <v>22.074999999999999</v>
      </c>
      <c r="BB22" s="27">
        <v>23.1</v>
      </c>
      <c r="BC22" s="27">
        <v>23.55</v>
      </c>
      <c r="BD22" s="32"/>
      <c r="BE22" s="7">
        <v>14</v>
      </c>
      <c r="BF22" s="6">
        <f t="shared" si="1"/>
        <v>9.4400000000000013</v>
      </c>
      <c r="BG22" s="6">
        <f t="shared" si="1"/>
        <v>13.21</v>
      </c>
      <c r="BH22" s="6">
        <f t="shared" si="1"/>
        <v>20.309999999999999</v>
      </c>
      <c r="BI22" s="6">
        <f t="shared" si="1"/>
        <v>22.22</v>
      </c>
      <c r="BJ22" s="6">
        <f t="shared" si="1"/>
        <v>24.13</v>
      </c>
      <c r="BK22" s="6">
        <f t="shared" si="1"/>
        <v>25.18</v>
      </c>
      <c r="BL22" s="6">
        <f t="shared" si="1"/>
        <v>25.64</v>
      </c>
    </row>
    <row r="23" spans="1:64" x14ac:dyDescent="0.25">
      <c r="A23" s="53">
        <v>15</v>
      </c>
      <c r="B23" s="54">
        <v>10.234</v>
      </c>
      <c r="C23" s="54">
        <v>14.49</v>
      </c>
      <c r="D23" s="54">
        <v>24.458000000000002</v>
      </c>
      <c r="E23" s="54">
        <v>27.048000000000002</v>
      </c>
      <c r="F23" s="54">
        <v>28.658000000000001</v>
      </c>
      <c r="G23" s="54">
        <v>31.178000000000001</v>
      </c>
      <c r="H23" s="54">
        <v>32.088000000000001</v>
      </c>
      <c r="I23" s="54">
        <v>32.256000000000007</v>
      </c>
      <c r="J23" s="54">
        <v>32.256000000000007</v>
      </c>
      <c r="K23" s="54">
        <v>33.292000000000002</v>
      </c>
      <c r="L23" s="31"/>
      <c r="M23" s="5">
        <v>15</v>
      </c>
      <c r="N23" s="28">
        <v>10.234</v>
      </c>
      <c r="O23" s="28">
        <v>14.49</v>
      </c>
      <c r="P23" s="28">
        <v>24.458000000000002</v>
      </c>
      <c r="Q23" s="28">
        <v>27.048000000000002</v>
      </c>
      <c r="R23" s="28">
        <v>28.658000000000001</v>
      </c>
      <c r="S23" s="28">
        <v>31.178000000000001</v>
      </c>
      <c r="T23" s="28">
        <v>32.088000000000001</v>
      </c>
      <c r="U23" s="28">
        <v>32.256000000000007</v>
      </c>
      <c r="V23" s="28">
        <v>32.256000000000007</v>
      </c>
      <c r="W23" s="28">
        <v>33.292000000000002</v>
      </c>
      <c r="X23" s="31"/>
      <c r="Y23" s="31"/>
      <c r="AA23" s="5">
        <v>15</v>
      </c>
      <c r="AB23" s="4">
        <f t="shared" si="0"/>
        <v>11.734</v>
      </c>
      <c r="AC23" s="4">
        <f t="shared" si="0"/>
        <v>15.99</v>
      </c>
      <c r="AD23" s="4">
        <f t="shared" si="0"/>
        <v>25.958000000000002</v>
      </c>
      <c r="AE23" s="4">
        <f t="shared" si="0"/>
        <v>28.548000000000002</v>
      </c>
      <c r="AF23" s="4">
        <f t="shared" si="0"/>
        <v>30.158000000000001</v>
      </c>
      <c r="AG23" s="4">
        <f t="shared" si="0"/>
        <v>32.677999999999997</v>
      </c>
      <c r="AH23" s="4">
        <f t="shared" si="0"/>
        <v>33.588000000000001</v>
      </c>
      <c r="AI23" s="4">
        <f t="shared" si="0"/>
        <v>33.756000000000007</v>
      </c>
      <c r="AJ23" s="4">
        <f t="shared" si="0"/>
        <v>33.756000000000007</v>
      </c>
      <c r="AK23" s="4">
        <f t="shared" si="0"/>
        <v>34.792000000000002</v>
      </c>
      <c r="AM23" s="91">
        <v>15</v>
      </c>
      <c r="AN23" s="92">
        <v>8.2200000000000006</v>
      </c>
      <c r="AO23" s="92">
        <v>12.15</v>
      </c>
      <c r="AP23" s="92">
        <v>19.78</v>
      </c>
      <c r="AQ23" s="92">
        <v>21.6</v>
      </c>
      <c r="AR23" s="92">
        <v>23.5</v>
      </c>
      <c r="AS23" s="92">
        <v>24.72</v>
      </c>
      <c r="AT23" s="92">
        <v>25.32</v>
      </c>
      <c r="AU23" s="32"/>
      <c r="AV23" s="71">
        <v>15</v>
      </c>
      <c r="AW23" s="28">
        <v>8.0190000000000001</v>
      </c>
      <c r="AX23" s="28">
        <v>11.853</v>
      </c>
      <c r="AY23" s="28">
        <v>19.3</v>
      </c>
      <c r="AZ23" s="28">
        <v>21.074999999999999</v>
      </c>
      <c r="BA23" s="28">
        <v>22.925000000000001</v>
      </c>
      <c r="BB23" s="28">
        <v>24.112500000000001</v>
      </c>
      <c r="BC23" s="28">
        <v>24.7</v>
      </c>
      <c r="BD23" s="32"/>
      <c r="BE23" s="5">
        <v>15</v>
      </c>
      <c r="BF23" s="4">
        <f t="shared" si="1"/>
        <v>9.7200000000000006</v>
      </c>
      <c r="BG23" s="4">
        <f t="shared" si="1"/>
        <v>13.65</v>
      </c>
      <c r="BH23" s="4">
        <f t="shared" si="1"/>
        <v>21.28</v>
      </c>
      <c r="BI23" s="4">
        <f t="shared" si="1"/>
        <v>23.1</v>
      </c>
      <c r="BJ23" s="4">
        <f t="shared" si="1"/>
        <v>25</v>
      </c>
      <c r="BK23" s="4">
        <f t="shared" si="1"/>
        <v>26.22</v>
      </c>
      <c r="BL23" s="4">
        <f t="shared" si="1"/>
        <v>26.82</v>
      </c>
    </row>
    <row r="24" spans="1:64" x14ac:dyDescent="0.25">
      <c r="A24" s="49">
        <v>16</v>
      </c>
      <c r="B24" s="50">
        <v>10.64</v>
      </c>
      <c r="C24" s="50">
        <v>15.12</v>
      </c>
      <c r="D24" s="50">
        <v>25.634</v>
      </c>
      <c r="E24" s="50">
        <v>28.056000000000004</v>
      </c>
      <c r="F24" s="50">
        <v>30.674000000000003</v>
      </c>
      <c r="G24" s="50">
        <v>31.99</v>
      </c>
      <c r="H24" s="50">
        <v>32.886000000000003</v>
      </c>
      <c r="I24" s="50">
        <v>33.544000000000004</v>
      </c>
      <c r="J24" s="50">
        <v>33.544000000000004</v>
      </c>
      <c r="K24" s="50">
        <v>34.776000000000003</v>
      </c>
      <c r="L24" s="31"/>
      <c r="M24" s="9">
        <v>16</v>
      </c>
      <c r="N24" s="26">
        <v>10.64</v>
      </c>
      <c r="O24" s="26">
        <v>15.12</v>
      </c>
      <c r="P24" s="26">
        <v>25.634</v>
      </c>
      <c r="Q24" s="26">
        <v>28.056000000000004</v>
      </c>
      <c r="R24" s="26">
        <v>30.674000000000003</v>
      </c>
      <c r="S24" s="26">
        <v>31.99</v>
      </c>
      <c r="T24" s="26">
        <v>32.886000000000003</v>
      </c>
      <c r="U24" s="26">
        <v>33.544000000000004</v>
      </c>
      <c r="V24" s="26">
        <v>33.544000000000004</v>
      </c>
      <c r="W24" s="26">
        <v>34.776000000000003</v>
      </c>
      <c r="X24" s="31"/>
      <c r="Y24" s="31"/>
      <c r="AA24" s="9">
        <v>16</v>
      </c>
      <c r="AB24" s="8">
        <f t="shared" si="0"/>
        <v>12.14</v>
      </c>
      <c r="AC24" s="8">
        <f t="shared" si="0"/>
        <v>16.619999999999997</v>
      </c>
      <c r="AD24" s="8">
        <f t="shared" si="0"/>
        <v>27.134</v>
      </c>
      <c r="AE24" s="8">
        <f t="shared" si="0"/>
        <v>29.556000000000004</v>
      </c>
      <c r="AF24" s="8">
        <f t="shared" si="0"/>
        <v>32.174000000000007</v>
      </c>
      <c r="AG24" s="8">
        <f t="shared" si="0"/>
        <v>33.489999999999995</v>
      </c>
      <c r="AH24" s="8">
        <f t="shared" si="0"/>
        <v>34.386000000000003</v>
      </c>
      <c r="AI24" s="8">
        <f t="shared" si="0"/>
        <v>35.044000000000004</v>
      </c>
      <c r="AJ24" s="8">
        <f t="shared" si="0"/>
        <v>35.044000000000004</v>
      </c>
      <c r="AK24" s="8">
        <f t="shared" si="0"/>
        <v>36.276000000000003</v>
      </c>
      <c r="AM24" s="87">
        <v>16</v>
      </c>
      <c r="AN24" s="88">
        <v>8.5500000000000007</v>
      </c>
      <c r="AO24" s="88">
        <v>12.58</v>
      </c>
      <c r="AP24" s="88">
        <v>20.46</v>
      </c>
      <c r="AQ24" s="88">
        <v>22.47</v>
      </c>
      <c r="AR24" s="88">
        <v>24.37</v>
      </c>
      <c r="AS24" s="88">
        <v>25.52</v>
      </c>
      <c r="AT24" s="88">
        <v>26.28</v>
      </c>
      <c r="AU24" s="32"/>
      <c r="AV24" s="69">
        <v>16</v>
      </c>
      <c r="AW24" s="26">
        <v>8.343</v>
      </c>
      <c r="AX24" s="26">
        <v>12.271500000000001</v>
      </c>
      <c r="AY24" s="26">
        <v>19.962499999999999</v>
      </c>
      <c r="AZ24" s="26">
        <v>21.925000000000001</v>
      </c>
      <c r="BA24" s="26">
        <v>23.774999999999999</v>
      </c>
      <c r="BB24" s="26">
        <v>24.9</v>
      </c>
      <c r="BC24" s="26">
        <v>25.637499999999999</v>
      </c>
      <c r="BD24" s="32"/>
      <c r="BE24" s="9">
        <v>16</v>
      </c>
      <c r="BF24" s="8">
        <f t="shared" si="1"/>
        <v>10.050000000000001</v>
      </c>
      <c r="BG24" s="8">
        <f t="shared" si="1"/>
        <v>14.08</v>
      </c>
      <c r="BH24" s="8">
        <f t="shared" si="1"/>
        <v>21.96</v>
      </c>
      <c r="BI24" s="8">
        <f t="shared" si="1"/>
        <v>23.97</v>
      </c>
      <c r="BJ24" s="8">
        <f t="shared" si="1"/>
        <v>25.87</v>
      </c>
      <c r="BK24" s="8">
        <f t="shared" si="1"/>
        <v>27.02</v>
      </c>
      <c r="BL24" s="8">
        <f t="shared" si="1"/>
        <v>27.78</v>
      </c>
    </row>
    <row r="25" spans="1:64" x14ac:dyDescent="0.25">
      <c r="A25" s="51">
        <v>17</v>
      </c>
      <c r="B25" s="52">
        <v>11.074</v>
      </c>
      <c r="C25" s="52">
        <v>15.624000000000001</v>
      </c>
      <c r="D25" s="52">
        <v>26.362000000000005</v>
      </c>
      <c r="E25" s="52">
        <v>28.938000000000002</v>
      </c>
      <c r="F25" s="52">
        <v>31.374000000000002</v>
      </c>
      <c r="G25" s="52">
        <v>32.704000000000001</v>
      </c>
      <c r="H25" s="52">
        <v>33.614000000000004</v>
      </c>
      <c r="I25" s="52">
        <v>34.286000000000001</v>
      </c>
      <c r="J25" s="52">
        <v>34.286000000000001</v>
      </c>
      <c r="K25" s="52">
        <v>35.770000000000003</v>
      </c>
      <c r="L25" s="31"/>
      <c r="M25" s="7">
        <v>17</v>
      </c>
      <c r="N25" s="27">
        <v>11.074</v>
      </c>
      <c r="O25" s="27">
        <v>15.624000000000001</v>
      </c>
      <c r="P25" s="27">
        <v>26.362000000000005</v>
      </c>
      <c r="Q25" s="27">
        <v>28.938000000000002</v>
      </c>
      <c r="R25" s="27">
        <v>31.374000000000002</v>
      </c>
      <c r="S25" s="27">
        <v>32.704000000000001</v>
      </c>
      <c r="T25" s="27">
        <v>33.614000000000004</v>
      </c>
      <c r="U25" s="27">
        <v>34.286000000000001</v>
      </c>
      <c r="V25" s="27">
        <v>34.286000000000001</v>
      </c>
      <c r="W25" s="27">
        <v>35.770000000000003</v>
      </c>
      <c r="X25" s="31"/>
      <c r="Y25" s="31"/>
      <c r="AA25" s="7">
        <v>17</v>
      </c>
      <c r="AB25" s="6">
        <f t="shared" si="0"/>
        <v>12.574</v>
      </c>
      <c r="AC25" s="6">
        <f t="shared" si="0"/>
        <v>17.124000000000002</v>
      </c>
      <c r="AD25" s="6">
        <f t="shared" si="0"/>
        <v>27.862000000000005</v>
      </c>
      <c r="AE25" s="6">
        <f t="shared" si="0"/>
        <v>30.438000000000002</v>
      </c>
      <c r="AF25" s="6">
        <f t="shared" si="0"/>
        <v>32.874000000000002</v>
      </c>
      <c r="AG25" s="6">
        <f t="shared" si="0"/>
        <v>34.204000000000001</v>
      </c>
      <c r="AH25" s="6">
        <f t="shared" si="0"/>
        <v>35.114000000000004</v>
      </c>
      <c r="AI25" s="6">
        <f t="shared" si="0"/>
        <v>35.786000000000001</v>
      </c>
      <c r="AJ25" s="6">
        <f t="shared" si="0"/>
        <v>35.786000000000001</v>
      </c>
      <c r="AK25" s="6">
        <f t="shared" si="0"/>
        <v>37.270000000000003</v>
      </c>
      <c r="AM25" s="89">
        <v>17</v>
      </c>
      <c r="AN25" s="90">
        <v>8.7200000000000006</v>
      </c>
      <c r="AO25" s="90">
        <v>12.87</v>
      </c>
      <c r="AP25" s="90">
        <v>21.45</v>
      </c>
      <c r="AQ25" s="90">
        <v>23.31</v>
      </c>
      <c r="AR25" s="90">
        <v>25.18</v>
      </c>
      <c r="AS25" s="90">
        <v>26.19</v>
      </c>
      <c r="AT25" s="90">
        <v>26.94</v>
      </c>
      <c r="AU25" s="32"/>
      <c r="AV25" s="70">
        <v>17</v>
      </c>
      <c r="AW25" s="27">
        <v>8.5050000000000008</v>
      </c>
      <c r="AX25" s="27">
        <v>12.555</v>
      </c>
      <c r="AY25" s="27">
        <v>20.925000000000001</v>
      </c>
      <c r="AZ25" s="27">
        <v>22.737500000000001</v>
      </c>
      <c r="BA25" s="27">
        <v>24.5625</v>
      </c>
      <c r="BB25" s="27">
        <v>25.55</v>
      </c>
      <c r="BC25" s="27">
        <v>26.287500000000001</v>
      </c>
      <c r="BD25" s="32"/>
      <c r="BE25" s="7">
        <v>17</v>
      </c>
      <c r="BF25" s="6">
        <f t="shared" si="1"/>
        <v>10.220000000000001</v>
      </c>
      <c r="BG25" s="6">
        <f t="shared" si="1"/>
        <v>14.37</v>
      </c>
      <c r="BH25" s="6">
        <f t="shared" si="1"/>
        <v>22.95</v>
      </c>
      <c r="BI25" s="6">
        <f t="shared" si="1"/>
        <v>24.81</v>
      </c>
      <c r="BJ25" s="6">
        <f t="shared" si="1"/>
        <v>26.68</v>
      </c>
      <c r="BK25" s="6">
        <f t="shared" si="1"/>
        <v>27.69</v>
      </c>
      <c r="BL25" s="6">
        <f t="shared" si="1"/>
        <v>28.44</v>
      </c>
    </row>
    <row r="26" spans="1:64" x14ac:dyDescent="0.25">
      <c r="A26" s="51">
        <v>18</v>
      </c>
      <c r="B26" s="52">
        <v>11.452</v>
      </c>
      <c r="C26" s="52">
        <v>16.128000000000004</v>
      </c>
      <c r="D26" s="52">
        <v>27.16</v>
      </c>
      <c r="E26" s="52">
        <v>29.554000000000002</v>
      </c>
      <c r="F26" s="52">
        <v>32.074000000000005</v>
      </c>
      <c r="G26" s="52">
        <v>33.432000000000002</v>
      </c>
      <c r="H26" s="52">
        <v>34.496000000000002</v>
      </c>
      <c r="I26" s="52">
        <v>35.14</v>
      </c>
      <c r="J26" s="52">
        <v>35.14</v>
      </c>
      <c r="K26" s="52">
        <v>37.225999999999999</v>
      </c>
      <c r="L26" s="31"/>
      <c r="M26" s="7">
        <v>18</v>
      </c>
      <c r="N26" s="27">
        <v>11.452</v>
      </c>
      <c r="O26" s="27">
        <v>16.128000000000004</v>
      </c>
      <c r="P26" s="27">
        <v>27.16</v>
      </c>
      <c r="Q26" s="27">
        <v>29.554000000000002</v>
      </c>
      <c r="R26" s="27">
        <v>32.074000000000005</v>
      </c>
      <c r="S26" s="27">
        <v>33.432000000000002</v>
      </c>
      <c r="T26" s="27">
        <v>34.496000000000002</v>
      </c>
      <c r="U26" s="27">
        <v>35.14</v>
      </c>
      <c r="V26" s="27">
        <v>35.14</v>
      </c>
      <c r="W26" s="27">
        <v>37.225999999999999</v>
      </c>
      <c r="X26" s="31"/>
      <c r="Y26" s="31"/>
      <c r="AA26" s="7">
        <v>18</v>
      </c>
      <c r="AB26" s="6">
        <f t="shared" si="0"/>
        <v>12.952</v>
      </c>
      <c r="AC26" s="6">
        <f t="shared" si="0"/>
        <v>17.628000000000004</v>
      </c>
      <c r="AD26" s="6">
        <f t="shared" si="0"/>
        <v>28.66</v>
      </c>
      <c r="AE26" s="6">
        <f t="shared" si="0"/>
        <v>31.054000000000002</v>
      </c>
      <c r="AF26" s="6">
        <f t="shared" si="0"/>
        <v>33.574000000000005</v>
      </c>
      <c r="AG26" s="6">
        <f t="shared" si="0"/>
        <v>34.932000000000002</v>
      </c>
      <c r="AH26" s="6">
        <f t="shared" si="0"/>
        <v>35.996000000000002</v>
      </c>
      <c r="AI26" s="6">
        <f t="shared" si="0"/>
        <v>36.64</v>
      </c>
      <c r="AJ26" s="6">
        <f t="shared" si="0"/>
        <v>36.64</v>
      </c>
      <c r="AK26" s="6">
        <f t="shared" si="0"/>
        <v>38.725999999999999</v>
      </c>
      <c r="AM26" s="89">
        <v>18</v>
      </c>
      <c r="AN26" s="90">
        <v>9.17</v>
      </c>
      <c r="AO26" s="90">
        <v>13.1</v>
      </c>
      <c r="AP26" s="90">
        <v>22.05</v>
      </c>
      <c r="AQ26" s="90">
        <v>24.04</v>
      </c>
      <c r="AR26" s="90">
        <v>25.77</v>
      </c>
      <c r="AS26" s="90">
        <v>26.78</v>
      </c>
      <c r="AT26" s="90">
        <v>27.52</v>
      </c>
      <c r="AU26" s="32"/>
      <c r="AV26" s="70">
        <v>18</v>
      </c>
      <c r="AW26" s="27">
        <v>8.9504999999999999</v>
      </c>
      <c r="AX26" s="27">
        <v>12.784500000000001</v>
      </c>
      <c r="AY26" s="27">
        <v>21.512499999999999</v>
      </c>
      <c r="AZ26" s="27">
        <v>23.45</v>
      </c>
      <c r="BA26" s="27">
        <v>25.137499999999999</v>
      </c>
      <c r="BB26" s="27">
        <v>26.125</v>
      </c>
      <c r="BC26" s="27">
        <v>26.85</v>
      </c>
      <c r="BD26" s="32"/>
      <c r="BE26" s="7">
        <v>18</v>
      </c>
      <c r="BF26" s="6">
        <f t="shared" si="1"/>
        <v>10.67</v>
      </c>
      <c r="BG26" s="6">
        <f t="shared" si="1"/>
        <v>14.6</v>
      </c>
      <c r="BH26" s="6">
        <f t="shared" si="1"/>
        <v>23.55</v>
      </c>
      <c r="BI26" s="6">
        <f t="shared" si="1"/>
        <v>25.54</v>
      </c>
      <c r="BJ26" s="6">
        <f t="shared" si="1"/>
        <v>27.27</v>
      </c>
      <c r="BK26" s="6">
        <f t="shared" si="1"/>
        <v>28.28</v>
      </c>
      <c r="BL26" s="6">
        <f t="shared" si="1"/>
        <v>29.02</v>
      </c>
    </row>
    <row r="27" spans="1:64" x14ac:dyDescent="0.25">
      <c r="A27" s="51">
        <v>19</v>
      </c>
      <c r="B27" s="52">
        <v>11.676000000000002</v>
      </c>
      <c r="C27" s="52">
        <v>16.562000000000001</v>
      </c>
      <c r="D27" s="52">
        <v>27.79</v>
      </c>
      <c r="E27" s="52">
        <v>30.184000000000001</v>
      </c>
      <c r="F27" s="52">
        <v>32.802000000000007</v>
      </c>
      <c r="G27" s="52">
        <v>34.173999999999999</v>
      </c>
      <c r="H27" s="52">
        <v>35.406000000000006</v>
      </c>
      <c r="I27" s="52">
        <v>36.302000000000007</v>
      </c>
      <c r="J27" s="52">
        <v>36.302000000000007</v>
      </c>
      <c r="K27" s="52">
        <v>38.234000000000009</v>
      </c>
      <c r="L27" s="31"/>
      <c r="M27" s="7">
        <v>19</v>
      </c>
      <c r="N27" s="27">
        <v>11.676000000000002</v>
      </c>
      <c r="O27" s="27">
        <v>16.562000000000001</v>
      </c>
      <c r="P27" s="27">
        <v>27.79</v>
      </c>
      <c r="Q27" s="27">
        <v>30.184000000000001</v>
      </c>
      <c r="R27" s="27">
        <v>32.802000000000007</v>
      </c>
      <c r="S27" s="27">
        <v>34.173999999999999</v>
      </c>
      <c r="T27" s="27">
        <v>35.406000000000006</v>
      </c>
      <c r="U27" s="27">
        <v>36.302000000000007</v>
      </c>
      <c r="V27" s="27">
        <v>36.302000000000007</v>
      </c>
      <c r="W27" s="27">
        <v>38.234000000000009</v>
      </c>
      <c r="X27" s="31"/>
      <c r="Y27" s="31"/>
      <c r="AA27" s="7">
        <v>19</v>
      </c>
      <c r="AB27" s="6">
        <f t="shared" si="0"/>
        <v>13.176000000000002</v>
      </c>
      <c r="AC27" s="6">
        <f t="shared" si="0"/>
        <v>18.062000000000001</v>
      </c>
      <c r="AD27" s="6">
        <f t="shared" si="0"/>
        <v>29.29</v>
      </c>
      <c r="AE27" s="6">
        <f t="shared" si="0"/>
        <v>31.684000000000001</v>
      </c>
      <c r="AF27" s="6">
        <f t="shared" si="0"/>
        <v>34.302000000000007</v>
      </c>
      <c r="AG27" s="6">
        <f t="shared" si="0"/>
        <v>35.673999999999999</v>
      </c>
      <c r="AH27" s="6">
        <f t="shared" si="0"/>
        <v>36.906000000000006</v>
      </c>
      <c r="AI27" s="6">
        <f t="shared" si="0"/>
        <v>37.802000000000007</v>
      </c>
      <c r="AJ27" s="6">
        <f t="shared" si="0"/>
        <v>37.802000000000007</v>
      </c>
      <c r="AK27" s="6">
        <f t="shared" si="0"/>
        <v>39.734000000000009</v>
      </c>
      <c r="AM27" s="89">
        <v>19</v>
      </c>
      <c r="AN27" s="90">
        <v>9.44</v>
      </c>
      <c r="AO27" s="90">
        <v>13.45</v>
      </c>
      <c r="AP27" s="90">
        <v>22.72</v>
      </c>
      <c r="AQ27" s="90">
        <v>24.55</v>
      </c>
      <c r="AR27" s="90">
        <v>26.33</v>
      </c>
      <c r="AS27" s="90">
        <v>27.37</v>
      </c>
      <c r="AT27" s="90">
        <v>28.26</v>
      </c>
      <c r="AU27" s="32"/>
      <c r="AV27" s="70">
        <v>19</v>
      </c>
      <c r="AW27" s="27">
        <v>9.2070000000000007</v>
      </c>
      <c r="AX27" s="27">
        <v>13.122000000000002</v>
      </c>
      <c r="AY27" s="27">
        <v>22.162500000000001</v>
      </c>
      <c r="AZ27" s="27">
        <v>23.95</v>
      </c>
      <c r="BA27" s="27">
        <v>25.6875</v>
      </c>
      <c r="BB27" s="27">
        <v>26.7</v>
      </c>
      <c r="BC27" s="27">
        <v>27.574999999999999</v>
      </c>
      <c r="BD27" s="32"/>
      <c r="BE27" s="7">
        <v>19</v>
      </c>
      <c r="BF27" s="6">
        <f t="shared" si="1"/>
        <v>10.94</v>
      </c>
      <c r="BG27" s="6">
        <f t="shared" si="1"/>
        <v>14.95</v>
      </c>
      <c r="BH27" s="6">
        <f t="shared" si="1"/>
        <v>24.22</v>
      </c>
      <c r="BI27" s="6">
        <f t="shared" si="1"/>
        <v>26.05</v>
      </c>
      <c r="BJ27" s="6">
        <f t="shared" si="1"/>
        <v>27.83</v>
      </c>
      <c r="BK27" s="6">
        <f t="shared" si="1"/>
        <v>28.87</v>
      </c>
      <c r="BL27" s="6">
        <f t="shared" si="1"/>
        <v>29.76</v>
      </c>
    </row>
    <row r="28" spans="1:64" x14ac:dyDescent="0.25">
      <c r="A28" s="53">
        <v>20</v>
      </c>
      <c r="B28" s="54">
        <v>11.69</v>
      </c>
      <c r="C28" s="54">
        <v>16.772000000000002</v>
      </c>
      <c r="D28" s="54">
        <v>28.504000000000001</v>
      </c>
      <c r="E28" s="54">
        <v>30.912000000000006</v>
      </c>
      <c r="F28" s="54">
        <v>33.516000000000005</v>
      </c>
      <c r="G28" s="54">
        <v>34.972000000000008</v>
      </c>
      <c r="H28" s="54">
        <v>36.218000000000004</v>
      </c>
      <c r="I28" s="54">
        <v>37.015999999999998</v>
      </c>
      <c r="J28" s="54">
        <v>37.015999999999998</v>
      </c>
      <c r="K28" s="54">
        <v>40.768000000000001</v>
      </c>
      <c r="L28" s="31"/>
      <c r="M28" s="5">
        <v>20</v>
      </c>
      <c r="N28" s="28">
        <v>11.69</v>
      </c>
      <c r="O28" s="28">
        <v>16.772000000000002</v>
      </c>
      <c r="P28" s="28">
        <v>28.504000000000001</v>
      </c>
      <c r="Q28" s="28">
        <v>30.912000000000006</v>
      </c>
      <c r="R28" s="28">
        <v>33.516000000000005</v>
      </c>
      <c r="S28" s="28">
        <v>34.972000000000008</v>
      </c>
      <c r="T28" s="28">
        <v>36.218000000000004</v>
      </c>
      <c r="U28" s="28">
        <v>37.015999999999998</v>
      </c>
      <c r="V28" s="28">
        <v>37.015999999999998</v>
      </c>
      <c r="W28" s="28">
        <v>40.768000000000001</v>
      </c>
      <c r="X28" s="31"/>
      <c r="Y28" s="31"/>
      <c r="AA28" s="5">
        <v>20</v>
      </c>
      <c r="AB28" s="4">
        <f t="shared" si="0"/>
        <v>13.19</v>
      </c>
      <c r="AC28" s="4">
        <f t="shared" si="0"/>
        <v>18.272000000000002</v>
      </c>
      <c r="AD28" s="4">
        <f t="shared" si="0"/>
        <v>30.004000000000001</v>
      </c>
      <c r="AE28" s="4">
        <f t="shared" si="0"/>
        <v>32.412000000000006</v>
      </c>
      <c r="AF28" s="4">
        <f t="shared" si="0"/>
        <v>35.016000000000005</v>
      </c>
      <c r="AG28" s="4">
        <f t="shared" si="0"/>
        <v>36.472000000000008</v>
      </c>
      <c r="AH28" s="4">
        <f t="shared" si="0"/>
        <v>37.718000000000004</v>
      </c>
      <c r="AI28" s="4">
        <f t="shared" si="0"/>
        <v>38.515999999999998</v>
      </c>
      <c r="AJ28" s="4">
        <f t="shared" si="0"/>
        <v>38.515999999999998</v>
      </c>
      <c r="AK28" s="4">
        <f t="shared" si="0"/>
        <v>42.268000000000001</v>
      </c>
      <c r="AM28" s="91">
        <v>20</v>
      </c>
      <c r="AN28" s="92">
        <v>9.69</v>
      </c>
      <c r="AO28" s="92">
        <v>13.82</v>
      </c>
      <c r="AP28" s="92">
        <v>23.25</v>
      </c>
      <c r="AQ28" s="92">
        <v>25.06</v>
      </c>
      <c r="AR28" s="92">
        <v>26.93</v>
      </c>
      <c r="AS28" s="92">
        <v>27.97</v>
      </c>
      <c r="AT28" s="92">
        <v>28.99</v>
      </c>
      <c r="AU28" s="32"/>
      <c r="AV28" s="71">
        <v>20</v>
      </c>
      <c r="AW28" s="28">
        <v>9.4499999999999993</v>
      </c>
      <c r="AX28" s="28">
        <v>13.486500000000001</v>
      </c>
      <c r="AY28" s="28">
        <v>22.6875</v>
      </c>
      <c r="AZ28" s="28">
        <v>24.45</v>
      </c>
      <c r="BA28" s="28">
        <v>26.274999999999999</v>
      </c>
      <c r="BB28" s="28">
        <v>27.287500000000001</v>
      </c>
      <c r="BC28" s="28">
        <v>28.287500000000001</v>
      </c>
      <c r="BD28" s="32"/>
      <c r="BE28" s="5">
        <v>20</v>
      </c>
      <c r="BF28" s="4">
        <f t="shared" si="1"/>
        <v>11.19</v>
      </c>
      <c r="BG28" s="4">
        <f t="shared" si="1"/>
        <v>15.32</v>
      </c>
      <c r="BH28" s="4">
        <f t="shared" si="1"/>
        <v>24.75</v>
      </c>
      <c r="BI28" s="4">
        <f t="shared" si="1"/>
        <v>26.56</v>
      </c>
      <c r="BJ28" s="4">
        <f t="shared" si="1"/>
        <v>28.43</v>
      </c>
      <c r="BK28" s="4">
        <f t="shared" si="1"/>
        <v>29.47</v>
      </c>
      <c r="BL28" s="4">
        <f t="shared" si="1"/>
        <v>30.49</v>
      </c>
    </row>
    <row r="29" spans="1:64" x14ac:dyDescent="0.25">
      <c r="A29" s="49">
        <v>21</v>
      </c>
      <c r="B29" s="50">
        <v>12.306000000000003</v>
      </c>
      <c r="C29" s="50">
        <v>17.43</v>
      </c>
      <c r="D29" s="50">
        <v>29.12</v>
      </c>
      <c r="E29" s="50">
        <v>31.696000000000005</v>
      </c>
      <c r="F29" s="50">
        <v>34.202000000000005</v>
      </c>
      <c r="G29" s="50">
        <v>35.672000000000004</v>
      </c>
      <c r="H29" s="50">
        <v>37.212000000000003</v>
      </c>
      <c r="I29" s="50">
        <v>37.869999999999997</v>
      </c>
      <c r="J29" s="50">
        <v>37.869999999999997</v>
      </c>
      <c r="K29" s="50">
        <v>41.902000000000008</v>
      </c>
      <c r="L29" s="31"/>
      <c r="M29" s="9">
        <v>21</v>
      </c>
      <c r="N29" s="26">
        <v>12.306000000000003</v>
      </c>
      <c r="O29" s="26">
        <v>17.43</v>
      </c>
      <c r="P29" s="26">
        <v>29.12</v>
      </c>
      <c r="Q29" s="26">
        <v>31.696000000000005</v>
      </c>
      <c r="R29" s="26">
        <v>34.202000000000005</v>
      </c>
      <c r="S29" s="26">
        <v>35.672000000000004</v>
      </c>
      <c r="T29" s="26">
        <v>37.212000000000003</v>
      </c>
      <c r="U29" s="26">
        <v>37.869999999999997</v>
      </c>
      <c r="V29" s="26">
        <v>37.869999999999997</v>
      </c>
      <c r="W29" s="26">
        <v>41.902000000000008</v>
      </c>
      <c r="X29" s="31"/>
      <c r="Y29" s="31"/>
      <c r="AA29" s="9">
        <v>21</v>
      </c>
      <c r="AB29" s="8">
        <f t="shared" si="0"/>
        <v>13.806000000000003</v>
      </c>
      <c r="AC29" s="8">
        <f t="shared" si="0"/>
        <v>18.93</v>
      </c>
      <c r="AD29" s="8">
        <f t="shared" si="0"/>
        <v>30.62</v>
      </c>
      <c r="AE29" s="8">
        <f t="shared" si="0"/>
        <v>33.196000000000005</v>
      </c>
      <c r="AF29" s="8">
        <f t="shared" si="0"/>
        <v>35.702000000000005</v>
      </c>
      <c r="AG29" s="8">
        <f t="shared" si="0"/>
        <v>37.172000000000004</v>
      </c>
      <c r="AH29" s="8">
        <f t="shared" si="0"/>
        <v>38.712000000000003</v>
      </c>
      <c r="AI29" s="8">
        <f t="shared" si="0"/>
        <v>39.369999999999997</v>
      </c>
      <c r="AJ29" s="8">
        <f t="shared" si="0"/>
        <v>39.369999999999997</v>
      </c>
      <c r="AK29" s="8">
        <f t="shared" si="0"/>
        <v>43.402000000000008</v>
      </c>
      <c r="AM29" s="87">
        <v>21</v>
      </c>
      <c r="AN29" s="88">
        <v>9.8699999999999992</v>
      </c>
      <c r="AO29" s="88">
        <v>14.22</v>
      </c>
      <c r="AP29" s="88">
        <v>25.06</v>
      </c>
      <c r="AQ29" s="88">
        <v>27.24</v>
      </c>
      <c r="AR29" s="88">
        <v>29.15</v>
      </c>
      <c r="AS29" s="88">
        <v>30.37</v>
      </c>
      <c r="AT29" s="88">
        <v>31.47</v>
      </c>
      <c r="AU29" s="32"/>
      <c r="AV29" s="69">
        <v>21</v>
      </c>
      <c r="AW29" s="26">
        <v>9.6255000000000006</v>
      </c>
      <c r="AX29" s="26">
        <v>13.878</v>
      </c>
      <c r="AY29" s="26">
        <v>24.45</v>
      </c>
      <c r="AZ29" s="26">
        <v>26.574999999999999</v>
      </c>
      <c r="BA29" s="26">
        <v>28.4375</v>
      </c>
      <c r="BB29" s="26">
        <v>29.625</v>
      </c>
      <c r="BC29" s="26">
        <v>30.7</v>
      </c>
      <c r="BD29" s="32"/>
      <c r="BE29" s="9">
        <v>21</v>
      </c>
      <c r="BF29" s="8">
        <f t="shared" si="1"/>
        <v>11.37</v>
      </c>
      <c r="BG29" s="8">
        <f t="shared" si="1"/>
        <v>15.72</v>
      </c>
      <c r="BH29" s="8">
        <f t="shared" si="1"/>
        <v>26.56</v>
      </c>
      <c r="BI29" s="8">
        <f t="shared" si="1"/>
        <v>28.74</v>
      </c>
      <c r="BJ29" s="8">
        <f t="shared" si="1"/>
        <v>30.65</v>
      </c>
      <c r="BK29" s="8">
        <f t="shared" si="1"/>
        <v>31.87</v>
      </c>
      <c r="BL29" s="8">
        <f t="shared" si="1"/>
        <v>32.97</v>
      </c>
    </row>
    <row r="30" spans="1:64" x14ac:dyDescent="0.25">
      <c r="A30" s="51">
        <v>22</v>
      </c>
      <c r="B30" s="52">
        <v>12.67</v>
      </c>
      <c r="C30" s="52">
        <v>17.822000000000003</v>
      </c>
      <c r="D30" s="52">
        <v>29.82</v>
      </c>
      <c r="E30" s="52">
        <v>32.409999999999997</v>
      </c>
      <c r="F30" s="52">
        <v>34.916000000000004</v>
      </c>
      <c r="G30" s="52">
        <v>36.498000000000005</v>
      </c>
      <c r="H30" s="52">
        <v>38.01</v>
      </c>
      <c r="I30" s="52">
        <v>38.71</v>
      </c>
      <c r="J30" s="52">
        <v>38.71</v>
      </c>
      <c r="K30" s="52">
        <v>42.868000000000002</v>
      </c>
      <c r="L30" s="31"/>
      <c r="M30" s="7">
        <v>22</v>
      </c>
      <c r="N30" s="27">
        <v>12.67</v>
      </c>
      <c r="O30" s="27">
        <v>17.822000000000003</v>
      </c>
      <c r="P30" s="27">
        <v>29.82</v>
      </c>
      <c r="Q30" s="27">
        <v>32.409999999999997</v>
      </c>
      <c r="R30" s="27">
        <v>34.916000000000004</v>
      </c>
      <c r="S30" s="27">
        <v>36.498000000000005</v>
      </c>
      <c r="T30" s="27">
        <v>38.01</v>
      </c>
      <c r="U30" s="27">
        <v>38.71</v>
      </c>
      <c r="V30" s="27">
        <v>38.71</v>
      </c>
      <c r="W30" s="27">
        <v>42.868000000000002</v>
      </c>
      <c r="X30" s="31"/>
      <c r="Y30" s="31"/>
      <c r="AA30" s="7">
        <v>22</v>
      </c>
      <c r="AB30" s="6">
        <f t="shared" si="0"/>
        <v>14.17</v>
      </c>
      <c r="AC30" s="6">
        <f t="shared" si="0"/>
        <v>19.322000000000003</v>
      </c>
      <c r="AD30" s="6">
        <f t="shared" si="0"/>
        <v>31.32</v>
      </c>
      <c r="AE30" s="6">
        <f t="shared" si="0"/>
        <v>33.909999999999997</v>
      </c>
      <c r="AF30" s="6">
        <f t="shared" si="0"/>
        <v>36.416000000000004</v>
      </c>
      <c r="AG30" s="6">
        <f t="shared" si="0"/>
        <v>37.998000000000005</v>
      </c>
      <c r="AH30" s="6">
        <f t="shared" si="0"/>
        <v>39.51</v>
      </c>
      <c r="AI30" s="6">
        <f t="shared" si="0"/>
        <v>40.21</v>
      </c>
      <c r="AJ30" s="6">
        <f t="shared" si="0"/>
        <v>40.21</v>
      </c>
      <c r="AK30" s="6">
        <f t="shared" si="0"/>
        <v>44.368000000000002</v>
      </c>
      <c r="AM30" s="89">
        <v>22</v>
      </c>
      <c r="AN30" s="90">
        <v>10.130000000000001</v>
      </c>
      <c r="AO30" s="90">
        <v>14.5</v>
      </c>
      <c r="AP30" s="90">
        <v>25.73</v>
      </c>
      <c r="AQ30" s="90">
        <v>27.91</v>
      </c>
      <c r="AR30" s="90">
        <v>30.01</v>
      </c>
      <c r="AS30" s="90">
        <v>31.24</v>
      </c>
      <c r="AT30" s="90">
        <v>32.33</v>
      </c>
      <c r="AU30" s="32"/>
      <c r="AV30" s="70">
        <v>22</v>
      </c>
      <c r="AW30" s="27">
        <v>9.8820000000000014</v>
      </c>
      <c r="AX30" s="27">
        <v>14.148</v>
      </c>
      <c r="AY30" s="27">
        <v>25.1</v>
      </c>
      <c r="AZ30" s="27">
        <v>27.225000000000001</v>
      </c>
      <c r="BA30" s="27">
        <v>29.274999999999999</v>
      </c>
      <c r="BB30" s="27">
        <v>30.475000000000001</v>
      </c>
      <c r="BC30" s="27">
        <v>31.537500000000001</v>
      </c>
      <c r="BD30" s="32"/>
      <c r="BE30" s="7">
        <v>22</v>
      </c>
      <c r="BF30" s="6">
        <f t="shared" si="1"/>
        <v>11.63</v>
      </c>
      <c r="BG30" s="6">
        <f t="shared" si="1"/>
        <v>16</v>
      </c>
      <c r="BH30" s="6">
        <f t="shared" si="1"/>
        <v>27.23</v>
      </c>
      <c r="BI30" s="6">
        <f t="shared" si="1"/>
        <v>29.41</v>
      </c>
      <c r="BJ30" s="6">
        <f t="shared" si="1"/>
        <v>31.51</v>
      </c>
      <c r="BK30" s="6">
        <f t="shared" si="1"/>
        <v>32.739999999999995</v>
      </c>
      <c r="BL30" s="6">
        <f t="shared" si="1"/>
        <v>33.83</v>
      </c>
    </row>
    <row r="31" spans="1:64" x14ac:dyDescent="0.25">
      <c r="A31" s="51">
        <v>23</v>
      </c>
      <c r="B31" s="52">
        <v>12.922000000000001</v>
      </c>
      <c r="C31" s="52">
        <v>18.186000000000003</v>
      </c>
      <c r="D31" s="52">
        <v>30.534000000000002</v>
      </c>
      <c r="E31" s="52">
        <v>33.207999999999998</v>
      </c>
      <c r="F31" s="52">
        <v>35.728000000000002</v>
      </c>
      <c r="G31" s="52">
        <v>37.282000000000004</v>
      </c>
      <c r="H31" s="52">
        <v>38.905999999999999</v>
      </c>
      <c r="I31" s="52">
        <v>39.76</v>
      </c>
      <c r="J31" s="52">
        <v>39.76</v>
      </c>
      <c r="K31" s="52">
        <v>43.568000000000005</v>
      </c>
      <c r="L31" s="31"/>
      <c r="M31" s="7">
        <v>23</v>
      </c>
      <c r="N31" s="27">
        <v>12.922000000000001</v>
      </c>
      <c r="O31" s="27">
        <v>18.186000000000003</v>
      </c>
      <c r="P31" s="27">
        <v>30.534000000000002</v>
      </c>
      <c r="Q31" s="27">
        <v>33.207999999999998</v>
      </c>
      <c r="R31" s="27">
        <v>35.728000000000002</v>
      </c>
      <c r="S31" s="27">
        <v>37.282000000000004</v>
      </c>
      <c r="T31" s="27">
        <v>38.905999999999999</v>
      </c>
      <c r="U31" s="27">
        <v>39.76</v>
      </c>
      <c r="V31" s="27">
        <v>39.76</v>
      </c>
      <c r="W31" s="27">
        <v>43.568000000000005</v>
      </c>
      <c r="X31" s="31"/>
      <c r="Y31" s="31"/>
      <c r="AA31" s="7">
        <v>23</v>
      </c>
      <c r="AB31" s="6">
        <f t="shared" si="0"/>
        <v>14.422000000000001</v>
      </c>
      <c r="AC31" s="6">
        <f t="shared" si="0"/>
        <v>19.686000000000003</v>
      </c>
      <c r="AD31" s="6">
        <f t="shared" si="0"/>
        <v>32.034000000000006</v>
      </c>
      <c r="AE31" s="6">
        <f t="shared" si="0"/>
        <v>34.707999999999998</v>
      </c>
      <c r="AF31" s="6">
        <f t="shared" si="0"/>
        <v>37.228000000000002</v>
      </c>
      <c r="AG31" s="6">
        <f t="shared" si="0"/>
        <v>38.782000000000004</v>
      </c>
      <c r="AH31" s="6">
        <f t="shared" si="0"/>
        <v>40.405999999999999</v>
      </c>
      <c r="AI31" s="6">
        <f t="shared" si="0"/>
        <v>41.26</v>
      </c>
      <c r="AJ31" s="6">
        <f t="shared" si="0"/>
        <v>41.26</v>
      </c>
      <c r="AK31" s="6">
        <f t="shared" si="0"/>
        <v>45.068000000000005</v>
      </c>
      <c r="AM31" s="89">
        <v>23</v>
      </c>
      <c r="AN31" s="90">
        <v>10.49</v>
      </c>
      <c r="AO31" s="90">
        <v>14.82</v>
      </c>
      <c r="AP31" s="90">
        <v>26.38</v>
      </c>
      <c r="AQ31" s="90">
        <v>28.55</v>
      </c>
      <c r="AR31" s="90">
        <v>30.76</v>
      </c>
      <c r="AS31" s="90">
        <v>32.08</v>
      </c>
      <c r="AT31" s="90">
        <v>33.020000000000003</v>
      </c>
      <c r="AU31" s="32"/>
      <c r="AV31" s="70">
        <v>23</v>
      </c>
      <c r="AW31" s="27">
        <v>10.233000000000001</v>
      </c>
      <c r="AX31" s="27">
        <v>14.458500000000001</v>
      </c>
      <c r="AY31" s="27">
        <v>25.737500000000001</v>
      </c>
      <c r="AZ31" s="27">
        <v>27.85</v>
      </c>
      <c r="BA31" s="27">
        <v>30.012499999999999</v>
      </c>
      <c r="BB31" s="27">
        <v>31.3</v>
      </c>
      <c r="BC31" s="27">
        <v>32.212499999999999</v>
      </c>
      <c r="BD31" s="32"/>
      <c r="BE31" s="7">
        <v>23</v>
      </c>
      <c r="BF31" s="6">
        <f t="shared" si="1"/>
        <v>11.99</v>
      </c>
      <c r="BG31" s="6">
        <f t="shared" si="1"/>
        <v>16.32</v>
      </c>
      <c r="BH31" s="6">
        <f t="shared" si="1"/>
        <v>27.88</v>
      </c>
      <c r="BI31" s="6">
        <f t="shared" si="1"/>
        <v>30.05</v>
      </c>
      <c r="BJ31" s="6">
        <f t="shared" si="1"/>
        <v>32.260000000000005</v>
      </c>
      <c r="BK31" s="6">
        <f t="shared" si="1"/>
        <v>33.58</v>
      </c>
      <c r="BL31" s="6">
        <f t="shared" si="1"/>
        <v>34.520000000000003</v>
      </c>
    </row>
    <row r="32" spans="1:64" x14ac:dyDescent="0.25">
      <c r="A32" s="51">
        <v>24</v>
      </c>
      <c r="B32" s="52">
        <v>13.202000000000002</v>
      </c>
      <c r="C32" s="52">
        <v>18.507999999999999</v>
      </c>
      <c r="D32" s="52">
        <v>31.346000000000004</v>
      </c>
      <c r="E32" s="52">
        <v>34.048000000000002</v>
      </c>
      <c r="F32" s="52">
        <v>36.68</v>
      </c>
      <c r="G32" s="52">
        <v>38.094000000000008</v>
      </c>
      <c r="H32" s="52">
        <v>39.704000000000008</v>
      </c>
      <c r="I32" s="52">
        <v>40.515999999999998</v>
      </c>
      <c r="J32" s="52">
        <v>40.515999999999998</v>
      </c>
      <c r="K32" s="52">
        <v>44.422000000000004</v>
      </c>
      <c r="L32" s="31"/>
      <c r="M32" s="7">
        <v>24</v>
      </c>
      <c r="N32" s="27">
        <v>13.202000000000002</v>
      </c>
      <c r="O32" s="27">
        <v>18.507999999999999</v>
      </c>
      <c r="P32" s="27">
        <v>31.346000000000004</v>
      </c>
      <c r="Q32" s="27">
        <v>34.048000000000002</v>
      </c>
      <c r="R32" s="27">
        <v>36.68</v>
      </c>
      <c r="S32" s="27">
        <v>38.094000000000008</v>
      </c>
      <c r="T32" s="27">
        <v>39.704000000000008</v>
      </c>
      <c r="U32" s="27">
        <v>40.515999999999998</v>
      </c>
      <c r="V32" s="27">
        <v>40.515999999999998</v>
      </c>
      <c r="W32" s="27">
        <v>44.422000000000004</v>
      </c>
      <c r="X32" s="31"/>
      <c r="Y32" s="31"/>
      <c r="AA32" s="7">
        <v>24</v>
      </c>
      <c r="AB32" s="6">
        <f t="shared" si="0"/>
        <v>14.702000000000002</v>
      </c>
      <c r="AC32" s="6">
        <f t="shared" si="0"/>
        <v>20.007999999999999</v>
      </c>
      <c r="AD32" s="6">
        <f t="shared" si="0"/>
        <v>32.846000000000004</v>
      </c>
      <c r="AE32" s="6">
        <f t="shared" si="0"/>
        <v>35.548000000000002</v>
      </c>
      <c r="AF32" s="6">
        <f t="shared" si="0"/>
        <v>38.18</v>
      </c>
      <c r="AG32" s="6">
        <f t="shared" si="0"/>
        <v>39.594000000000008</v>
      </c>
      <c r="AH32" s="6">
        <f t="shared" si="0"/>
        <v>41.204000000000008</v>
      </c>
      <c r="AI32" s="6">
        <f t="shared" si="0"/>
        <v>42.015999999999998</v>
      </c>
      <c r="AJ32" s="6">
        <f t="shared" si="0"/>
        <v>42.015999999999998</v>
      </c>
      <c r="AK32" s="6">
        <f t="shared" si="0"/>
        <v>45.922000000000004</v>
      </c>
      <c r="AM32" s="89">
        <v>24</v>
      </c>
      <c r="AN32" s="90">
        <v>10.65</v>
      </c>
      <c r="AO32" s="90">
        <v>15.08</v>
      </c>
      <c r="AP32" s="90">
        <v>27.11</v>
      </c>
      <c r="AQ32" s="90">
        <v>29.25</v>
      </c>
      <c r="AR32" s="90">
        <v>31.47</v>
      </c>
      <c r="AS32" s="90">
        <v>32.770000000000003</v>
      </c>
      <c r="AT32" s="90">
        <v>33.799999999999997</v>
      </c>
      <c r="AU32" s="32"/>
      <c r="AV32" s="70">
        <v>24</v>
      </c>
      <c r="AW32" s="27">
        <v>10.395</v>
      </c>
      <c r="AX32" s="27">
        <v>14.715</v>
      </c>
      <c r="AY32" s="27">
        <v>26.45</v>
      </c>
      <c r="AZ32" s="27">
        <v>28.537500000000001</v>
      </c>
      <c r="BA32" s="27">
        <v>30.7</v>
      </c>
      <c r="BB32" s="27">
        <v>31.975000000000001</v>
      </c>
      <c r="BC32" s="27">
        <v>32.975000000000001</v>
      </c>
      <c r="BD32" s="32"/>
      <c r="BE32" s="7">
        <v>24</v>
      </c>
      <c r="BF32" s="6">
        <f t="shared" si="1"/>
        <v>12.15</v>
      </c>
      <c r="BG32" s="6">
        <f t="shared" si="1"/>
        <v>16.579999999999998</v>
      </c>
      <c r="BH32" s="6">
        <f t="shared" si="1"/>
        <v>28.61</v>
      </c>
      <c r="BI32" s="6">
        <f t="shared" si="1"/>
        <v>30.75</v>
      </c>
      <c r="BJ32" s="6">
        <f t="shared" si="1"/>
        <v>32.97</v>
      </c>
      <c r="BK32" s="6">
        <f t="shared" si="1"/>
        <v>34.270000000000003</v>
      </c>
      <c r="BL32" s="6">
        <f t="shared" si="1"/>
        <v>35.299999999999997</v>
      </c>
    </row>
    <row r="33" spans="1:64" x14ac:dyDescent="0.25">
      <c r="A33" s="53">
        <v>25</v>
      </c>
      <c r="B33" s="54">
        <v>13.314</v>
      </c>
      <c r="C33" s="54">
        <v>18.606000000000002</v>
      </c>
      <c r="D33" s="54">
        <v>32.144000000000005</v>
      </c>
      <c r="E33" s="54">
        <v>34.748000000000005</v>
      </c>
      <c r="F33" s="54">
        <v>37.058</v>
      </c>
      <c r="G33" s="54">
        <v>39.018000000000001</v>
      </c>
      <c r="H33" s="54">
        <v>40.515999999999998</v>
      </c>
      <c r="I33" s="54">
        <v>41.776000000000003</v>
      </c>
      <c r="J33" s="54">
        <v>41.776000000000003</v>
      </c>
      <c r="K33" s="54">
        <v>44.688000000000002</v>
      </c>
      <c r="L33" s="31"/>
      <c r="M33" s="5">
        <v>25</v>
      </c>
      <c r="N33" s="28">
        <v>13.314</v>
      </c>
      <c r="O33" s="28">
        <v>18.606000000000002</v>
      </c>
      <c r="P33" s="28">
        <v>32.144000000000005</v>
      </c>
      <c r="Q33" s="28">
        <v>34.748000000000005</v>
      </c>
      <c r="R33" s="28">
        <v>37.058</v>
      </c>
      <c r="S33" s="28">
        <v>39.018000000000001</v>
      </c>
      <c r="T33" s="28">
        <v>40.515999999999998</v>
      </c>
      <c r="U33" s="28">
        <v>41.776000000000003</v>
      </c>
      <c r="V33" s="28">
        <v>41.776000000000003</v>
      </c>
      <c r="W33" s="28">
        <v>44.688000000000002</v>
      </c>
      <c r="X33" s="31"/>
      <c r="Y33" s="31"/>
      <c r="AA33" s="5">
        <v>25</v>
      </c>
      <c r="AB33" s="4">
        <f t="shared" si="0"/>
        <v>14.814</v>
      </c>
      <c r="AC33" s="4">
        <f t="shared" si="0"/>
        <v>20.106000000000002</v>
      </c>
      <c r="AD33" s="4">
        <f t="shared" si="0"/>
        <v>33.644000000000005</v>
      </c>
      <c r="AE33" s="4">
        <f t="shared" si="0"/>
        <v>36.248000000000005</v>
      </c>
      <c r="AF33" s="4">
        <f t="shared" si="0"/>
        <v>38.558</v>
      </c>
      <c r="AG33" s="4">
        <f t="shared" ref="AG33:AK64" si="2">G33+1.5</f>
        <v>40.518000000000001</v>
      </c>
      <c r="AH33" s="4">
        <f t="shared" si="2"/>
        <v>42.015999999999998</v>
      </c>
      <c r="AI33" s="4">
        <f t="shared" si="2"/>
        <v>43.276000000000003</v>
      </c>
      <c r="AJ33" s="4">
        <f t="shared" si="2"/>
        <v>43.276000000000003</v>
      </c>
      <c r="AK33" s="4">
        <f t="shared" si="2"/>
        <v>46.188000000000002</v>
      </c>
      <c r="AM33" s="91">
        <v>25</v>
      </c>
      <c r="AN33" s="92">
        <v>10.93</v>
      </c>
      <c r="AO33" s="92">
        <v>15.33</v>
      </c>
      <c r="AP33" s="92">
        <v>27.83</v>
      </c>
      <c r="AQ33" s="92">
        <v>29.99</v>
      </c>
      <c r="AR33" s="92">
        <v>32.31</v>
      </c>
      <c r="AS33" s="92">
        <v>33.49</v>
      </c>
      <c r="AT33" s="92">
        <v>34.49</v>
      </c>
      <c r="AU33" s="32"/>
      <c r="AV33" s="71">
        <v>25</v>
      </c>
      <c r="AW33" s="28">
        <v>10.664999999999999</v>
      </c>
      <c r="AX33" s="28">
        <v>14.958</v>
      </c>
      <c r="AY33" s="28">
        <v>27.15</v>
      </c>
      <c r="AZ33" s="28">
        <v>29.262499999999999</v>
      </c>
      <c r="BA33" s="28">
        <v>31.524999999999999</v>
      </c>
      <c r="BB33" s="28">
        <v>32.674999999999997</v>
      </c>
      <c r="BC33" s="28">
        <v>33.65</v>
      </c>
      <c r="BD33" s="32"/>
      <c r="BE33" s="5">
        <v>25</v>
      </c>
      <c r="BF33" s="4">
        <f t="shared" si="1"/>
        <v>12.43</v>
      </c>
      <c r="BG33" s="4">
        <f t="shared" si="1"/>
        <v>16.829999999999998</v>
      </c>
      <c r="BH33" s="4">
        <f t="shared" si="1"/>
        <v>29.33</v>
      </c>
      <c r="BI33" s="4">
        <f t="shared" si="1"/>
        <v>31.49</v>
      </c>
      <c r="BJ33" s="4">
        <f t="shared" si="1"/>
        <v>33.81</v>
      </c>
      <c r="BK33" s="4">
        <f t="shared" si="1"/>
        <v>34.99</v>
      </c>
      <c r="BL33" s="4">
        <f t="shared" si="1"/>
        <v>35.99</v>
      </c>
    </row>
    <row r="34" spans="1:64" x14ac:dyDescent="0.25">
      <c r="A34" s="49">
        <v>26</v>
      </c>
      <c r="B34" s="50">
        <v>13.832000000000001</v>
      </c>
      <c r="C34" s="50">
        <v>19.32</v>
      </c>
      <c r="D34" s="50">
        <v>33.026000000000003</v>
      </c>
      <c r="E34" s="50">
        <v>35.602000000000004</v>
      </c>
      <c r="F34" s="50">
        <v>38.654000000000003</v>
      </c>
      <c r="G34" s="50">
        <v>40.012000000000008</v>
      </c>
      <c r="H34" s="50">
        <v>41.37</v>
      </c>
      <c r="I34" s="50">
        <v>42.42</v>
      </c>
      <c r="J34" s="50">
        <v>42.42</v>
      </c>
      <c r="K34" s="50">
        <v>46.116</v>
      </c>
      <c r="L34" s="31"/>
      <c r="M34" s="9">
        <v>26</v>
      </c>
      <c r="N34" s="26">
        <v>13.832000000000001</v>
      </c>
      <c r="O34" s="26">
        <v>19.32</v>
      </c>
      <c r="P34" s="26">
        <v>33.026000000000003</v>
      </c>
      <c r="Q34" s="26">
        <v>35.602000000000004</v>
      </c>
      <c r="R34" s="26">
        <v>38.654000000000003</v>
      </c>
      <c r="S34" s="26">
        <v>40.012000000000008</v>
      </c>
      <c r="T34" s="26">
        <v>41.37</v>
      </c>
      <c r="U34" s="26">
        <v>42.42</v>
      </c>
      <c r="V34" s="26">
        <v>42.42</v>
      </c>
      <c r="W34" s="26">
        <v>46.116</v>
      </c>
      <c r="X34" s="31"/>
      <c r="Y34" s="31"/>
      <c r="AA34" s="9">
        <v>26</v>
      </c>
      <c r="AB34" s="8">
        <f t="shared" ref="AB34:AK65" si="3">B34+1.5</f>
        <v>15.332000000000001</v>
      </c>
      <c r="AC34" s="8">
        <f t="shared" si="3"/>
        <v>20.82</v>
      </c>
      <c r="AD34" s="8">
        <f t="shared" si="3"/>
        <v>34.526000000000003</v>
      </c>
      <c r="AE34" s="8">
        <f t="shared" si="3"/>
        <v>37.102000000000004</v>
      </c>
      <c r="AF34" s="8">
        <f t="shared" si="3"/>
        <v>40.154000000000003</v>
      </c>
      <c r="AG34" s="8">
        <f t="shared" si="2"/>
        <v>41.512000000000008</v>
      </c>
      <c r="AH34" s="8">
        <f t="shared" si="2"/>
        <v>42.87</v>
      </c>
      <c r="AI34" s="8">
        <f t="shared" si="2"/>
        <v>43.92</v>
      </c>
      <c r="AJ34" s="8">
        <f t="shared" si="2"/>
        <v>43.92</v>
      </c>
      <c r="AK34" s="8">
        <f t="shared" si="2"/>
        <v>47.616</v>
      </c>
      <c r="AM34" s="87">
        <v>26</v>
      </c>
      <c r="AN34" s="88">
        <v>11.19</v>
      </c>
      <c r="AO34" s="88">
        <v>15.66</v>
      </c>
      <c r="AP34" s="88">
        <v>28.57</v>
      </c>
      <c r="AQ34" s="88">
        <v>30.96</v>
      </c>
      <c r="AR34" s="88">
        <v>33.159999999999997</v>
      </c>
      <c r="AS34" s="88">
        <v>34.67</v>
      </c>
      <c r="AT34" s="88">
        <v>35.340000000000003</v>
      </c>
      <c r="AU34" s="32"/>
      <c r="AV34" s="69">
        <v>26</v>
      </c>
      <c r="AW34" s="26">
        <v>10.921500000000002</v>
      </c>
      <c r="AX34" s="26">
        <v>15.282000000000002</v>
      </c>
      <c r="AY34" s="26">
        <v>27.875</v>
      </c>
      <c r="AZ34" s="26">
        <v>30.2</v>
      </c>
      <c r="BA34" s="26">
        <v>32.35</v>
      </c>
      <c r="BB34" s="26">
        <v>33.825000000000003</v>
      </c>
      <c r="BC34" s="26">
        <v>34.475000000000001</v>
      </c>
      <c r="BD34" s="32"/>
      <c r="BE34" s="9">
        <v>26</v>
      </c>
      <c r="BF34" s="8">
        <f t="shared" si="1"/>
        <v>12.69</v>
      </c>
      <c r="BG34" s="8">
        <f t="shared" si="1"/>
        <v>17.16</v>
      </c>
      <c r="BH34" s="8">
        <f t="shared" si="1"/>
        <v>30.07</v>
      </c>
      <c r="BI34" s="8">
        <f t="shared" si="1"/>
        <v>32.46</v>
      </c>
      <c r="BJ34" s="8">
        <f t="shared" si="1"/>
        <v>34.659999999999997</v>
      </c>
      <c r="BK34" s="8">
        <f t="shared" si="1"/>
        <v>36.17</v>
      </c>
      <c r="BL34" s="8">
        <f t="shared" si="1"/>
        <v>36.840000000000003</v>
      </c>
    </row>
    <row r="35" spans="1:64" x14ac:dyDescent="0.25">
      <c r="A35" s="51">
        <v>27</v>
      </c>
      <c r="B35" s="52">
        <v>14.084000000000001</v>
      </c>
      <c r="C35" s="52">
        <v>19.684000000000001</v>
      </c>
      <c r="D35" s="52">
        <v>33.838000000000001</v>
      </c>
      <c r="E35" s="52">
        <v>36.624000000000009</v>
      </c>
      <c r="F35" s="52">
        <v>39.718000000000004</v>
      </c>
      <c r="G35" s="52">
        <v>40.880000000000003</v>
      </c>
      <c r="H35" s="52">
        <v>42.154000000000011</v>
      </c>
      <c r="I35" s="52">
        <v>43.302000000000007</v>
      </c>
      <c r="J35" s="52">
        <v>43.302000000000007</v>
      </c>
      <c r="K35" s="52">
        <v>46.9</v>
      </c>
      <c r="L35" s="31"/>
      <c r="M35" s="7">
        <v>27</v>
      </c>
      <c r="N35" s="27">
        <v>14.084000000000001</v>
      </c>
      <c r="O35" s="27">
        <v>19.684000000000001</v>
      </c>
      <c r="P35" s="27">
        <v>33.838000000000001</v>
      </c>
      <c r="Q35" s="27">
        <v>36.624000000000009</v>
      </c>
      <c r="R35" s="27">
        <v>39.718000000000004</v>
      </c>
      <c r="S35" s="27">
        <v>40.880000000000003</v>
      </c>
      <c r="T35" s="27">
        <v>42.154000000000011</v>
      </c>
      <c r="U35" s="27">
        <v>43.302000000000007</v>
      </c>
      <c r="V35" s="27">
        <v>43.302000000000007</v>
      </c>
      <c r="W35" s="27">
        <v>46.9</v>
      </c>
      <c r="X35" s="31"/>
      <c r="Y35" s="31"/>
      <c r="AA35" s="7">
        <v>27</v>
      </c>
      <c r="AB35" s="6">
        <f t="shared" si="3"/>
        <v>15.584000000000001</v>
      </c>
      <c r="AC35" s="6">
        <f t="shared" si="3"/>
        <v>21.184000000000001</v>
      </c>
      <c r="AD35" s="6">
        <f t="shared" si="3"/>
        <v>35.338000000000001</v>
      </c>
      <c r="AE35" s="6">
        <f t="shared" si="3"/>
        <v>38.124000000000009</v>
      </c>
      <c r="AF35" s="6">
        <f t="shared" si="3"/>
        <v>41.218000000000004</v>
      </c>
      <c r="AG35" s="6">
        <f t="shared" si="2"/>
        <v>42.38</v>
      </c>
      <c r="AH35" s="6">
        <f t="shared" si="2"/>
        <v>43.654000000000011</v>
      </c>
      <c r="AI35" s="6">
        <f t="shared" si="2"/>
        <v>44.802000000000007</v>
      </c>
      <c r="AJ35" s="6">
        <f t="shared" si="2"/>
        <v>44.802000000000007</v>
      </c>
      <c r="AK35" s="6">
        <f t="shared" si="2"/>
        <v>48.4</v>
      </c>
      <c r="AM35" s="89">
        <v>27</v>
      </c>
      <c r="AN35" s="90">
        <v>11.43</v>
      </c>
      <c r="AO35" s="90">
        <v>16.11</v>
      </c>
      <c r="AP35" s="90">
        <v>29.39</v>
      </c>
      <c r="AQ35" s="90">
        <v>31.69</v>
      </c>
      <c r="AR35" s="90">
        <v>33.93</v>
      </c>
      <c r="AS35" s="90">
        <v>35.39</v>
      </c>
      <c r="AT35" s="90">
        <v>36.11</v>
      </c>
      <c r="AU35" s="32"/>
      <c r="AV35" s="70">
        <v>27</v>
      </c>
      <c r="AW35" s="27">
        <v>11.151</v>
      </c>
      <c r="AX35" s="27">
        <v>15.714000000000002</v>
      </c>
      <c r="AY35" s="27">
        <v>28.675000000000001</v>
      </c>
      <c r="AZ35" s="27">
        <v>30.912500000000001</v>
      </c>
      <c r="BA35" s="27">
        <v>33.1</v>
      </c>
      <c r="BB35" s="27">
        <v>34.524999999999999</v>
      </c>
      <c r="BC35" s="27">
        <v>35.225000000000001</v>
      </c>
      <c r="BD35" s="32"/>
      <c r="BE35" s="7">
        <v>27</v>
      </c>
      <c r="BF35" s="6">
        <f t="shared" si="1"/>
        <v>12.93</v>
      </c>
      <c r="BG35" s="6">
        <f t="shared" si="1"/>
        <v>17.61</v>
      </c>
      <c r="BH35" s="6">
        <f t="shared" si="1"/>
        <v>30.89</v>
      </c>
      <c r="BI35" s="6">
        <f t="shared" si="1"/>
        <v>33.19</v>
      </c>
      <c r="BJ35" s="6">
        <f t="shared" si="1"/>
        <v>35.43</v>
      </c>
      <c r="BK35" s="6">
        <f t="shared" si="1"/>
        <v>36.89</v>
      </c>
      <c r="BL35" s="6">
        <f t="shared" si="1"/>
        <v>37.61</v>
      </c>
    </row>
    <row r="36" spans="1:64" x14ac:dyDescent="0.25">
      <c r="A36" s="51">
        <v>28</v>
      </c>
      <c r="B36" s="52">
        <v>14.448000000000002</v>
      </c>
      <c r="C36" s="52">
        <v>20.117999999999999</v>
      </c>
      <c r="D36" s="52">
        <v>34.734000000000002</v>
      </c>
      <c r="E36" s="52">
        <v>37.674000000000007</v>
      </c>
      <c r="F36" s="52">
        <v>40.53</v>
      </c>
      <c r="G36" s="52">
        <v>41.692000000000007</v>
      </c>
      <c r="H36" s="52">
        <v>43.05</v>
      </c>
      <c r="I36" s="52">
        <v>44.1</v>
      </c>
      <c r="J36" s="52">
        <v>44.1</v>
      </c>
      <c r="K36" s="52">
        <v>47.894000000000005</v>
      </c>
      <c r="L36" s="31"/>
      <c r="M36" s="7">
        <v>28</v>
      </c>
      <c r="N36" s="27">
        <v>14.448000000000002</v>
      </c>
      <c r="O36" s="27">
        <v>20.117999999999999</v>
      </c>
      <c r="P36" s="27">
        <v>34.734000000000002</v>
      </c>
      <c r="Q36" s="27">
        <v>37.674000000000007</v>
      </c>
      <c r="R36" s="27">
        <v>40.53</v>
      </c>
      <c r="S36" s="27">
        <v>41.692000000000007</v>
      </c>
      <c r="T36" s="27">
        <v>43.05</v>
      </c>
      <c r="U36" s="27">
        <v>44.1</v>
      </c>
      <c r="V36" s="27">
        <v>44.1</v>
      </c>
      <c r="W36" s="27">
        <v>47.894000000000005</v>
      </c>
      <c r="X36" s="31"/>
      <c r="Y36" s="31"/>
      <c r="AA36" s="7">
        <v>28</v>
      </c>
      <c r="AB36" s="6">
        <f t="shared" si="3"/>
        <v>15.948000000000002</v>
      </c>
      <c r="AC36" s="6">
        <f t="shared" si="3"/>
        <v>21.617999999999999</v>
      </c>
      <c r="AD36" s="6">
        <f t="shared" si="3"/>
        <v>36.234000000000002</v>
      </c>
      <c r="AE36" s="6">
        <f t="shared" si="3"/>
        <v>39.174000000000007</v>
      </c>
      <c r="AF36" s="6">
        <f t="shared" si="3"/>
        <v>42.03</v>
      </c>
      <c r="AG36" s="6">
        <f t="shared" si="2"/>
        <v>43.192000000000007</v>
      </c>
      <c r="AH36" s="6">
        <f t="shared" si="2"/>
        <v>44.55</v>
      </c>
      <c r="AI36" s="6">
        <f t="shared" si="2"/>
        <v>45.6</v>
      </c>
      <c r="AJ36" s="6">
        <f t="shared" si="2"/>
        <v>45.6</v>
      </c>
      <c r="AK36" s="6">
        <f t="shared" si="2"/>
        <v>49.394000000000005</v>
      </c>
      <c r="AM36" s="89">
        <v>28</v>
      </c>
      <c r="AN36" s="90">
        <v>11.61</v>
      </c>
      <c r="AO36" s="90">
        <v>16.55</v>
      </c>
      <c r="AP36" s="90">
        <v>30.15</v>
      </c>
      <c r="AQ36" s="90">
        <v>32.39</v>
      </c>
      <c r="AR36" s="90">
        <v>34.58</v>
      </c>
      <c r="AS36" s="90">
        <v>36.270000000000003</v>
      </c>
      <c r="AT36" s="90">
        <v>37.04</v>
      </c>
      <c r="AU36" s="32"/>
      <c r="AV36" s="70">
        <v>28</v>
      </c>
      <c r="AW36" s="27">
        <v>11.326500000000001</v>
      </c>
      <c r="AX36" s="27">
        <v>16.146000000000001</v>
      </c>
      <c r="AY36" s="27">
        <v>29.412500000000001</v>
      </c>
      <c r="AZ36" s="27">
        <v>31.6</v>
      </c>
      <c r="BA36" s="27">
        <v>33.737499999999997</v>
      </c>
      <c r="BB36" s="27">
        <v>35.387500000000003</v>
      </c>
      <c r="BC36" s="27">
        <v>36.137500000000003</v>
      </c>
      <c r="BD36" s="32"/>
      <c r="BE36" s="7">
        <v>28</v>
      </c>
      <c r="BF36" s="6">
        <f t="shared" si="1"/>
        <v>13.11</v>
      </c>
      <c r="BG36" s="6">
        <f t="shared" si="1"/>
        <v>18.05</v>
      </c>
      <c r="BH36" s="6">
        <f t="shared" si="1"/>
        <v>31.65</v>
      </c>
      <c r="BI36" s="6">
        <f t="shared" si="1"/>
        <v>33.89</v>
      </c>
      <c r="BJ36" s="6">
        <f t="shared" si="1"/>
        <v>36.08</v>
      </c>
      <c r="BK36" s="6">
        <f t="shared" si="1"/>
        <v>37.770000000000003</v>
      </c>
      <c r="BL36" s="6">
        <f t="shared" si="1"/>
        <v>38.54</v>
      </c>
    </row>
    <row r="37" spans="1:64" x14ac:dyDescent="0.25">
      <c r="A37" s="51">
        <v>29</v>
      </c>
      <c r="B37" s="52">
        <v>14.588000000000001</v>
      </c>
      <c r="C37" s="52">
        <v>20.454000000000001</v>
      </c>
      <c r="D37" s="52">
        <v>35.616000000000007</v>
      </c>
      <c r="E37" s="52">
        <v>38.472000000000008</v>
      </c>
      <c r="F37" s="52">
        <v>41.398000000000003</v>
      </c>
      <c r="G37" s="52">
        <v>42.602000000000004</v>
      </c>
      <c r="H37" s="52">
        <v>43.96</v>
      </c>
      <c r="I37" s="52">
        <v>44.814000000000007</v>
      </c>
      <c r="J37" s="52">
        <v>44.814000000000007</v>
      </c>
      <c r="K37" s="52">
        <v>48.986000000000004</v>
      </c>
      <c r="L37" s="31"/>
      <c r="M37" s="7">
        <v>29</v>
      </c>
      <c r="N37" s="27">
        <v>14.588000000000001</v>
      </c>
      <c r="O37" s="27">
        <v>20.454000000000001</v>
      </c>
      <c r="P37" s="27">
        <v>35.616000000000007</v>
      </c>
      <c r="Q37" s="27">
        <v>38.472000000000008</v>
      </c>
      <c r="R37" s="27">
        <v>41.398000000000003</v>
      </c>
      <c r="S37" s="27">
        <v>42.602000000000004</v>
      </c>
      <c r="T37" s="27">
        <v>43.96</v>
      </c>
      <c r="U37" s="27">
        <v>44.814000000000007</v>
      </c>
      <c r="V37" s="27">
        <v>44.814000000000007</v>
      </c>
      <c r="W37" s="27">
        <v>48.986000000000004</v>
      </c>
      <c r="X37" s="31"/>
      <c r="Y37" s="31"/>
      <c r="AA37" s="7">
        <v>29</v>
      </c>
      <c r="AB37" s="6">
        <f t="shared" si="3"/>
        <v>16.088000000000001</v>
      </c>
      <c r="AC37" s="6">
        <f t="shared" si="3"/>
        <v>21.954000000000001</v>
      </c>
      <c r="AD37" s="6">
        <f t="shared" si="3"/>
        <v>37.116000000000007</v>
      </c>
      <c r="AE37" s="6">
        <f t="shared" si="3"/>
        <v>39.972000000000008</v>
      </c>
      <c r="AF37" s="6">
        <f t="shared" si="3"/>
        <v>42.898000000000003</v>
      </c>
      <c r="AG37" s="6">
        <f t="shared" si="2"/>
        <v>44.102000000000004</v>
      </c>
      <c r="AH37" s="6">
        <f t="shared" si="2"/>
        <v>45.46</v>
      </c>
      <c r="AI37" s="6">
        <f t="shared" si="2"/>
        <v>46.314000000000007</v>
      </c>
      <c r="AJ37" s="6">
        <f t="shared" si="2"/>
        <v>46.314000000000007</v>
      </c>
      <c r="AK37" s="6">
        <f t="shared" si="2"/>
        <v>50.486000000000004</v>
      </c>
      <c r="AM37" s="89">
        <v>29</v>
      </c>
      <c r="AN37" s="90">
        <v>11.96</v>
      </c>
      <c r="AO37" s="90">
        <v>16.98</v>
      </c>
      <c r="AP37" s="90">
        <v>30.96</v>
      </c>
      <c r="AQ37" s="90">
        <v>33.06</v>
      </c>
      <c r="AR37" s="90">
        <v>35.44</v>
      </c>
      <c r="AS37" s="90">
        <v>37.11</v>
      </c>
      <c r="AT37" s="90">
        <v>38.1</v>
      </c>
      <c r="AU37" s="32"/>
      <c r="AV37" s="70">
        <v>29</v>
      </c>
      <c r="AW37" s="27">
        <v>11.664000000000001</v>
      </c>
      <c r="AX37" s="27">
        <v>16.564500000000002</v>
      </c>
      <c r="AY37" s="27">
        <v>30.2</v>
      </c>
      <c r="AZ37" s="27">
        <v>32.25</v>
      </c>
      <c r="BA37" s="27">
        <v>34.575000000000003</v>
      </c>
      <c r="BB37" s="27">
        <v>36.200000000000003</v>
      </c>
      <c r="BC37" s="27">
        <v>37.174999999999997</v>
      </c>
      <c r="BD37" s="32"/>
      <c r="BE37" s="7">
        <v>29</v>
      </c>
      <c r="BF37" s="6">
        <f t="shared" si="1"/>
        <v>13.46</v>
      </c>
      <c r="BG37" s="6">
        <f t="shared" si="1"/>
        <v>18.48</v>
      </c>
      <c r="BH37" s="6">
        <f t="shared" si="1"/>
        <v>32.46</v>
      </c>
      <c r="BI37" s="6">
        <f t="shared" si="1"/>
        <v>34.56</v>
      </c>
      <c r="BJ37" s="6">
        <f t="shared" si="1"/>
        <v>36.94</v>
      </c>
      <c r="BK37" s="6">
        <f t="shared" si="1"/>
        <v>38.61</v>
      </c>
      <c r="BL37" s="6">
        <f t="shared" si="1"/>
        <v>39.6</v>
      </c>
    </row>
    <row r="38" spans="1:64" x14ac:dyDescent="0.25">
      <c r="A38" s="53">
        <v>30</v>
      </c>
      <c r="B38" s="54">
        <v>14.602</v>
      </c>
      <c r="C38" s="54">
        <v>20.468</v>
      </c>
      <c r="D38" s="54">
        <v>36.33</v>
      </c>
      <c r="E38" s="54">
        <v>39.354000000000006</v>
      </c>
      <c r="F38" s="54">
        <v>41.412000000000006</v>
      </c>
      <c r="G38" s="54">
        <v>43.414000000000009</v>
      </c>
      <c r="H38" s="54">
        <v>44.254000000000005</v>
      </c>
      <c r="I38" s="54">
        <v>45.625999999999998</v>
      </c>
      <c r="J38" s="54">
        <v>45.625999999999998</v>
      </c>
      <c r="K38" s="54">
        <v>49.168000000000006</v>
      </c>
      <c r="L38" s="31"/>
      <c r="M38" s="5">
        <v>30</v>
      </c>
      <c r="N38" s="28">
        <v>14.602</v>
      </c>
      <c r="O38" s="28">
        <v>20.468</v>
      </c>
      <c r="P38" s="28">
        <v>36.33</v>
      </c>
      <c r="Q38" s="28">
        <v>39.354000000000006</v>
      </c>
      <c r="R38" s="28">
        <v>41.412000000000006</v>
      </c>
      <c r="S38" s="28">
        <v>43.414000000000009</v>
      </c>
      <c r="T38" s="28">
        <v>44.254000000000005</v>
      </c>
      <c r="U38" s="28">
        <v>45.625999999999998</v>
      </c>
      <c r="V38" s="28">
        <v>45.625999999999998</v>
      </c>
      <c r="W38" s="28">
        <v>49.168000000000006</v>
      </c>
      <c r="X38" s="31"/>
      <c r="Y38" s="31"/>
      <c r="AA38" s="5">
        <v>30</v>
      </c>
      <c r="AB38" s="4">
        <f t="shared" si="3"/>
        <v>16.102</v>
      </c>
      <c r="AC38" s="4">
        <f t="shared" si="3"/>
        <v>21.968</v>
      </c>
      <c r="AD38" s="4">
        <f t="shared" si="3"/>
        <v>37.83</v>
      </c>
      <c r="AE38" s="4">
        <f t="shared" si="3"/>
        <v>40.854000000000006</v>
      </c>
      <c r="AF38" s="4">
        <f t="shared" si="3"/>
        <v>42.912000000000006</v>
      </c>
      <c r="AG38" s="4">
        <f t="shared" si="2"/>
        <v>44.914000000000009</v>
      </c>
      <c r="AH38" s="4">
        <f t="shared" si="2"/>
        <v>45.754000000000005</v>
      </c>
      <c r="AI38" s="4">
        <f t="shared" si="2"/>
        <v>47.125999999999998</v>
      </c>
      <c r="AJ38" s="4">
        <f t="shared" si="2"/>
        <v>47.125999999999998</v>
      </c>
      <c r="AK38" s="4">
        <f t="shared" si="2"/>
        <v>50.668000000000006</v>
      </c>
      <c r="AM38" s="91">
        <v>30</v>
      </c>
      <c r="AN38" s="92">
        <v>12.23</v>
      </c>
      <c r="AO38" s="92">
        <v>17.28</v>
      </c>
      <c r="AP38" s="92">
        <v>31.65</v>
      </c>
      <c r="AQ38" s="92">
        <v>33.72</v>
      </c>
      <c r="AR38" s="92">
        <v>36.11</v>
      </c>
      <c r="AS38" s="92">
        <v>37.78</v>
      </c>
      <c r="AT38" s="92">
        <v>39.130000000000003</v>
      </c>
      <c r="AU38" s="32"/>
      <c r="AV38" s="71">
        <v>30</v>
      </c>
      <c r="AW38" s="28">
        <v>11.934000000000001</v>
      </c>
      <c r="AX38" s="28">
        <v>16.861500000000003</v>
      </c>
      <c r="AY38" s="28">
        <v>30.875</v>
      </c>
      <c r="AZ38" s="28">
        <v>32.9</v>
      </c>
      <c r="BA38" s="28">
        <v>35.225000000000001</v>
      </c>
      <c r="BB38" s="28">
        <v>36.862499999999997</v>
      </c>
      <c r="BC38" s="28">
        <v>38.174999999999997</v>
      </c>
      <c r="BD38" s="32"/>
      <c r="BE38" s="5">
        <v>30</v>
      </c>
      <c r="BF38" s="4">
        <f t="shared" si="1"/>
        <v>13.73</v>
      </c>
      <c r="BG38" s="4">
        <f t="shared" si="1"/>
        <v>18.78</v>
      </c>
      <c r="BH38" s="4">
        <f t="shared" si="1"/>
        <v>33.15</v>
      </c>
      <c r="BI38" s="4">
        <f t="shared" si="1"/>
        <v>35.22</v>
      </c>
      <c r="BJ38" s="4">
        <f t="shared" si="1"/>
        <v>37.61</v>
      </c>
      <c r="BK38" s="4">
        <f t="shared" si="1"/>
        <v>39.28</v>
      </c>
      <c r="BL38" s="4">
        <f t="shared" si="1"/>
        <v>40.630000000000003</v>
      </c>
    </row>
    <row r="39" spans="1:64" x14ac:dyDescent="0.25">
      <c r="A39" s="49">
        <v>31</v>
      </c>
      <c r="B39" s="50">
        <v>15.26</v>
      </c>
      <c r="C39" s="50">
        <v>21.224</v>
      </c>
      <c r="D39" s="50">
        <v>37.114000000000004</v>
      </c>
      <c r="E39" s="50">
        <v>40.25</v>
      </c>
      <c r="F39" s="50">
        <v>43.078000000000003</v>
      </c>
      <c r="G39" s="50">
        <v>44.295999999999999</v>
      </c>
      <c r="H39" s="50">
        <v>45.752000000000002</v>
      </c>
      <c r="I39" s="50">
        <v>46.452000000000005</v>
      </c>
      <c r="J39" s="50">
        <v>46.452000000000005</v>
      </c>
      <c r="K39" s="50">
        <v>50.778000000000006</v>
      </c>
      <c r="L39" s="31"/>
      <c r="M39" s="9">
        <v>31</v>
      </c>
      <c r="N39" s="26">
        <v>15.26</v>
      </c>
      <c r="O39" s="26">
        <v>21.224</v>
      </c>
      <c r="P39" s="26">
        <v>37.114000000000004</v>
      </c>
      <c r="Q39" s="26">
        <v>40.25</v>
      </c>
      <c r="R39" s="26">
        <v>43.078000000000003</v>
      </c>
      <c r="S39" s="26">
        <v>44.295999999999999</v>
      </c>
      <c r="T39" s="26">
        <v>45.752000000000002</v>
      </c>
      <c r="U39" s="26">
        <v>46.452000000000005</v>
      </c>
      <c r="V39" s="26">
        <v>46.452000000000005</v>
      </c>
      <c r="W39" s="26">
        <v>50.778000000000006</v>
      </c>
      <c r="X39" s="31"/>
      <c r="Y39" s="31"/>
      <c r="AA39" s="9">
        <v>31</v>
      </c>
      <c r="AB39" s="8">
        <f t="shared" si="3"/>
        <v>16.759999999999998</v>
      </c>
      <c r="AC39" s="8">
        <f t="shared" si="3"/>
        <v>22.724</v>
      </c>
      <c r="AD39" s="8">
        <f t="shared" si="3"/>
        <v>38.614000000000004</v>
      </c>
      <c r="AE39" s="8">
        <f t="shared" si="3"/>
        <v>41.75</v>
      </c>
      <c r="AF39" s="8">
        <f t="shared" si="3"/>
        <v>44.578000000000003</v>
      </c>
      <c r="AG39" s="8">
        <f t="shared" si="2"/>
        <v>45.795999999999999</v>
      </c>
      <c r="AH39" s="8">
        <f t="shared" si="2"/>
        <v>47.252000000000002</v>
      </c>
      <c r="AI39" s="8">
        <f t="shared" si="2"/>
        <v>47.952000000000005</v>
      </c>
      <c r="AJ39" s="8">
        <f t="shared" si="2"/>
        <v>47.952000000000005</v>
      </c>
      <c r="AK39" s="8">
        <f t="shared" si="2"/>
        <v>52.278000000000006</v>
      </c>
      <c r="AM39" s="87">
        <v>31</v>
      </c>
      <c r="AN39" s="88">
        <v>12.41</v>
      </c>
      <c r="AO39" s="88">
        <v>17.489999999999998</v>
      </c>
      <c r="AP39" s="88">
        <v>32.479999999999997</v>
      </c>
      <c r="AQ39" s="88">
        <v>34.47</v>
      </c>
      <c r="AR39" s="88">
        <v>36.96</v>
      </c>
      <c r="AS39" s="88">
        <v>38.46</v>
      </c>
      <c r="AT39" s="88">
        <v>39.89</v>
      </c>
      <c r="AU39" s="32"/>
      <c r="AV39" s="69">
        <v>31</v>
      </c>
      <c r="AW39" s="26">
        <v>12.109500000000001</v>
      </c>
      <c r="AX39" s="26">
        <v>17.064000000000004</v>
      </c>
      <c r="AY39" s="26">
        <v>31.6875</v>
      </c>
      <c r="AZ39" s="26">
        <v>33.625</v>
      </c>
      <c r="BA39" s="26">
        <v>36.0625</v>
      </c>
      <c r="BB39" s="26">
        <v>37.524999999999999</v>
      </c>
      <c r="BC39" s="26">
        <v>38.912500000000001</v>
      </c>
      <c r="BD39" s="32"/>
      <c r="BE39" s="9">
        <v>31</v>
      </c>
      <c r="BF39" s="8">
        <f t="shared" si="1"/>
        <v>13.91</v>
      </c>
      <c r="BG39" s="8">
        <f t="shared" si="1"/>
        <v>18.989999999999998</v>
      </c>
      <c r="BH39" s="8">
        <f t="shared" si="1"/>
        <v>33.979999999999997</v>
      </c>
      <c r="BI39" s="8">
        <f t="shared" si="1"/>
        <v>35.97</v>
      </c>
      <c r="BJ39" s="8">
        <f t="shared" si="1"/>
        <v>38.46</v>
      </c>
      <c r="BK39" s="8">
        <f t="shared" si="1"/>
        <v>39.96</v>
      </c>
      <c r="BL39" s="8">
        <f t="shared" si="1"/>
        <v>41.39</v>
      </c>
    </row>
    <row r="40" spans="1:64" x14ac:dyDescent="0.25">
      <c r="A40" s="51">
        <v>32</v>
      </c>
      <c r="B40" s="52">
        <v>15.694000000000001</v>
      </c>
      <c r="C40" s="52">
        <v>21.714000000000002</v>
      </c>
      <c r="D40" s="52">
        <v>37.926000000000002</v>
      </c>
      <c r="E40" s="52">
        <v>41.146000000000001</v>
      </c>
      <c r="F40" s="52">
        <v>43.96</v>
      </c>
      <c r="G40" s="52">
        <v>45.192000000000007</v>
      </c>
      <c r="H40" s="52">
        <v>46.62</v>
      </c>
      <c r="I40" s="52">
        <v>47.32</v>
      </c>
      <c r="J40" s="52">
        <v>47.32</v>
      </c>
      <c r="K40" s="52">
        <v>51.87</v>
      </c>
      <c r="L40" s="31"/>
      <c r="M40" s="7">
        <v>32</v>
      </c>
      <c r="N40" s="27">
        <v>15.694000000000001</v>
      </c>
      <c r="O40" s="27">
        <v>21.714000000000002</v>
      </c>
      <c r="P40" s="27">
        <v>37.926000000000002</v>
      </c>
      <c r="Q40" s="27">
        <v>41.146000000000001</v>
      </c>
      <c r="R40" s="27">
        <v>43.96</v>
      </c>
      <c r="S40" s="27">
        <v>45.192000000000007</v>
      </c>
      <c r="T40" s="27">
        <v>46.62</v>
      </c>
      <c r="U40" s="27">
        <v>47.32</v>
      </c>
      <c r="V40" s="27">
        <v>47.32</v>
      </c>
      <c r="W40" s="27">
        <v>51.87</v>
      </c>
      <c r="X40" s="31"/>
      <c r="Y40" s="31"/>
      <c r="AA40" s="7">
        <v>32</v>
      </c>
      <c r="AB40" s="6">
        <f t="shared" si="3"/>
        <v>17.194000000000003</v>
      </c>
      <c r="AC40" s="6">
        <f t="shared" si="3"/>
        <v>23.214000000000002</v>
      </c>
      <c r="AD40" s="6">
        <f t="shared" si="3"/>
        <v>39.426000000000002</v>
      </c>
      <c r="AE40" s="6">
        <f t="shared" si="3"/>
        <v>42.646000000000001</v>
      </c>
      <c r="AF40" s="6">
        <f t="shared" si="3"/>
        <v>45.46</v>
      </c>
      <c r="AG40" s="6">
        <f t="shared" si="2"/>
        <v>46.692000000000007</v>
      </c>
      <c r="AH40" s="6">
        <f t="shared" si="2"/>
        <v>48.12</v>
      </c>
      <c r="AI40" s="6">
        <f t="shared" si="2"/>
        <v>48.82</v>
      </c>
      <c r="AJ40" s="6">
        <f t="shared" si="2"/>
        <v>48.82</v>
      </c>
      <c r="AK40" s="6">
        <f t="shared" si="2"/>
        <v>53.37</v>
      </c>
      <c r="AM40" s="89">
        <v>32</v>
      </c>
      <c r="AN40" s="90">
        <v>12.66</v>
      </c>
      <c r="AO40" s="90">
        <v>17.68</v>
      </c>
      <c r="AP40" s="90">
        <v>33.159999999999997</v>
      </c>
      <c r="AQ40" s="90">
        <v>35.340000000000003</v>
      </c>
      <c r="AR40" s="90">
        <v>37.78</v>
      </c>
      <c r="AS40" s="90">
        <v>39.130000000000003</v>
      </c>
      <c r="AT40" s="90">
        <v>40.69</v>
      </c>
      <c r="AU40" s="32"/>
      <c r="AV40" s="70">
        <v>32</v>
      </c>
      <c r="AW40" s="27">
        <v>12.352499999999999</v>
      </c>
      <c r="AX40" s="27">
        <v>17.253</v>
      </c>
      <c r="AY40" s="27">
        <v>32.35</v>
      </c>
      <c r="AZ40" s="27">
        <v>34.475000000000001</v>
      </c>
      <c r="BA40" s="27">
        <v>36.862499999999997</v>
      </c>
      <c r="BB40" s="27">
        <v>38.174999999999997</v>
      </c>
      <c r="BC40" s="27">
        <v>39.700000000000003</v>
      </c>
      <c r="BD40" s="32"/>
      <c r="BE40" s="7">
        <v>32</v>
      </c>
      <c r="BF40" s="6">
        <f t="shared" ref="BF40:BL71" si="4">AN40+1.5</f>
        <v>14.16</v>
      </c>
      <c r="BG40" s="6">
        <f t="shared" si="4"/>
        <v>19.18</v>
      </c>
      <c r="BH40" s="6">
        <f t="shared" si="4"/>
        <v>34.659999999999997</v>
      </c>
      <c r="BI40" s="6">
        <f t="shared" si="4"/>
        <v>36.840000000000003</v>
      </c>
      <c r="BJ40" s="6">
        <f t="shared" si="4"/>
        <v>39.28</v>
      </c>
      <c r="BK40" s="6">
        <f t="shared" si="4"/>
        <v>40.630000000000003</v>
      </c>
      <c r="BL40" s="6">
        <f t="shared" si="4"/>
        <v>42.19</v>
      </c>
    </row>
    <row r="41" spans="1:64" x14ac:dyDescent="0.25">
      <c r="A41" s="51">
        <v>33</v>
      </c>
      <c r="B41" s="52">
        <v>16.058000000000003</v>
      </c>
      <c r="C41" s="52">
        <v>22.26</v>
      </c>
      <c r="D41" s="52">
        <v>38.654000000000003</v>
      </c>
      <c r="E41" s="52">
        <v>42.028000000000006</v>
      </c>
      <c r="F41" s="52">
        <v>44.856000000000002</v>
      </c>
      <c r="G41" s="52">
        <v>46.2</v>
      </c>
      <c r="H41" s="52">
        <v>47.684000000000005</v>
      </c>
      <c r="I41" s="52">
        <v>48.398000000000003</v>
      </c>
      <c r="J41" s="52">
        <v>48.398000000000003</v>
      </c>
      <c r="K41" s="52">
        <v>52.99</v>
      </c>
      <c r="L41" s="31"/>
      <c r="M41" s="7">
        <v>33</v>
      </c>
      <c r="N41" s="27">
        <v>16.058000000000003</v>
      </c>
      <c r="O41" s="27">
        <v>22.26</v>
      </c>
      <c r="P41" s="27">
        <v>38.654000000000003</v>
      </c>
      <c r="Q41" s="27">
        <v>42.028000000000006</v>
      </c>
      <c r="R41" s="27">
        <v>44.856000000000002</v>
      </c>
      <c r="S41" s="27">
        <v>46.2</v>
      </c>
      <c r="T41" s="27">
        <v>47.684000000000005</v>
      </c>
      <c r="U41" s="27">
        <v>48.398000000000003</v>
      </c>
      <c r="V41" s="27">
        <v>48.398000000000003</v>
      </c>
      <c r="W41" s="27">
        <v>52.99</v>
      </c>
      <c r="X41" s="31"/>
      <c r="Y41" s="31"/>
      <c r="AA41" s="7">
        <v>33</v>
      </c>
      <c r="AB41" s="6">
        <f t="shared" si="3"/>
        <v>17.558000000000003</v>
      </c>
      <c r="AC41" s="6">
        <f t="shared" si="3"/>
        <v>23.76</v>
      </c>
      <c r="AD41" s="6">
        <f t="shared" si="3"/>
        <v>40.154000000000003</v>
      </c>
      <c r="AE41" s="6">
        <f t="shared" si="3"/>
        <v>43.528000000000006</v>
      </c>
      <c r="AF41" s="6">
        <f t="shared" si="3"/>
        <v>46.356000000000002</v>
      </c>
      <c r="AG41" s="6">
        <f t="shared" si="2"/>
        <v>47.7</v>
      </c>
      <c r="AH41" s="6">
        <f t="shared" si="2"/>
        <v>49.184000000000005</v>
      </c>
      <c r="AI41" s="6">
        <f t="shared" si="2"/>
        <v>49.898000000000003</v>
      </c>
      <c r="AJ41" s="6">
        <f t="shared" si="2"/>
        <v>49.898000000000003</v>
      </c>
      <c r="AK41" s="6">
        <f t="shared" si="2"/>
        <v>54.49</v>
      </c>
      <c r="AM41" s="89">
        <v>33</v>
      </c>
      <c r="AN41" s="90">
        <v>12.92</v>
      </c>
      <c r="AO41" s="90">
        <v>17.97</v>
      </c>
      <c r="AP41" s="90">
        <v>33.72</v>
      </c>
      <c r="AQ41" s="90">
        <v>36.11</v>
      </c>
      <c r="AR41" s="90">
        <v>38.64</v>
      </c>
      <c r="AS41" s="90">
        <v>39.909999999999997</v>
      </c>
      <c r="AT41" s="90">
        <v>41.47</v>
      </c>
      <c r="AU41" s="32"/>
      <c r="AV41" s="70">
        <v>33</v>
      </c>
      <c r="AW41" s="27">
        <v>12.609000000000002</v>
      </c>
      <c r="AX41" s="27">
        <v>17.5365</v>
      </c>
      <c r="AY41" s="27">
        <v>32.9</v>
      </c>
      <c r="AZ41" s="27">
        <v>35.225000000000001</v>
      </c>
      <c r="BA41" s="27">
        <v>37.700000000000003</v>
      </c>
      <c r="BB41" s="27">
        <v>38.9375</v>
      </c>
      <c r="BC41" s="27">
        <v>40.462499999999999</v>
      </c>
      <c r="BD41" s="32"/>
      <c r="BE41" s="7">
        <v>33</v>
      </c>
      <c r="BF41" s="6">
        <f t="shared" si="4"/>
        <v>14.42</v>
      </c>
      <c r="BG41" s="6">
        <f t="shared" si="4"/>
        <v>19.47</v>
      </c>
      <c r="BH41" s="6">
        <f t="shared" si="4"/>
        <v>35.22</v>
      </c>
      <c r="BI41" s="6">
        <f t="shared" si="4"/>
        <v>37.61</v>
      </c>
      <c r="BJ41" s="6">
        <f t="shared" si="4"/>
        <v>40.14</v>
      </c>
      <c r="BK41" s="6">
        <f t="shared" si="4"/>
        <v>41.41</v>
      </c>
      <c r="BL41" s="6">
        <f t="shared" si="4"/>
        <v>42.97</v>
      </c>
    </row>
    <row r="42" spans="1:64" x14ac:dyDescent="0.25">
      <c r="A42" s="51">
        <v>34</v>
      </c>
      <c r="B42" s="52">
        <v>16.408000000000001</v>
      </c>
      <c r="C42" s="52">
        <v>22.596000000000004</v>
      </c>
      <c r="D42" s="52">
        <v>39.536000000000001</v>
      </c>
      <c r="E42" s="52">
        <v>42.924000000000007</v>
      </c>
      <c r="F42" s="52">
        <v>45.822000000000003</v>
      </c>
      <c r="G42" s="52">
        <v>47.19400000000001</v>
      </c>
      <c r="H42" s="52">
        <v>48.678000000000004</v>
      </c>
      <c r="I42" s="52">
        <v>49.378</v>
      </c>
      <c r="J42" s="52">
        <v>49.378</v>
      </c>
      <c r="K42" s="52">
        <v>53.998000000000005</v>
      </c>
      <c r="L42" s="31"/>
      <c r="M42" s="7">
        <v>34</v>
      </c>
      <c r="N42" s="27">
        <v>16.408000000000001</v>
      </c>
      <c r="O42" s="27">
        <v>22.596000000000004</v>
      </c>
      <c r="P42" s="27">
        <v>39.536000000000001</v>
      </c>
      <c r="Q42" s="27">
        <v>42.924000000000007</v>
      </c>
      <c r="R42" s="27">
        <v>45.822000000000003</v>
      </c>
      <c r="S42" s="27">
        <v>47.19400000000001</v>
      </c>
      <c r="T42" s="27">
        <v>48.678000000000004</v>
      </c>
      <c r="U42" s="27">
        <v>49.378</v>
      </c>
      <c r="V42" s="27">
        <v>49.378</v>
      </c>
      <c r="W42" s="27">
        <v>53.998000000000005</v>
      </c>
      <c r="X42" s="31"/>
      <c r="Y42" s="31"/>
      <c r="AA42" s="7">
        <v>34</v>
      </c>
      <c r="AB42" s="6">
        <f t="shared" si="3"/>
        <v>17.908000000000001</v>
      </c>
      <c r="AC42" s="6">
        <f t="shared" si="3"/>
        <v>24.096000000000004</v>
      </c>
      <c r="AD42" s="6">
        <f t="shared" si="3"/>
        <v>41.036000000000001</v>
      </c>
      <c r="AE42" s="6">
        <f t="shared" si="3"/>
        <v>44.424000000000007</v>
      </c>
      <c r="AF42" s="6">
        <f t="shared" si="3"/>
        <v>47.322000000000003</v>
      </c>
      <c r="AG42" s="6">
        <f t="shared" si="2"/>
        <v>48.69400000000001</v>
      </c>
      <c r="AH42" s="6">
        <f t="shared" si="2"/>
        <v>50.178000000000004</v>
      </c>
      <c r="AI42" s="6">
        <f t="shared" si="2"/>
        <v>50.878</v>
      </c>
      <c r="AJ42" s="6">
        <f t="shared" si="2"/>
        <v>50.878</v>
      </c>
      <c r="AK42" s="6">
        <f t="shared" si="2"/>
        <v>55.498000000000005</v>
      </c>
      <c r="AM42" s="89">
        <v>34</v>
      </c>
      <c r="AN42" s="90">
        <v>13.21</v>
      </c>
      <c r="AO42" s="90">
        <v>18.350000000000001</v>
      </c>
      <c r="AP42" s="90">
        <v>34.409999999999997</v>
      </c>
      <c r="AQ42" s="90">
        <v>36.85</v>
      </c>
      <c r="AR42" s="90">
        <v>39.619999999999997</v>
      </c>
      <c r="AS42" s="90">
        <v>40.64</v>
      </c>
      <c r="AT42" s="90">
        <v>42.4</v>
      </c>
      <c r="AU42" s="32"/>
      <c r="AV42" s="70">
        <v>34</v>
      </c>
      <c r="AW42" s="27">
        <v>12.8925</v>
      </c>
      <c r="AX42" s="27">
        <v>17.901</v>
      </c>
      <c r="AY42" s="27">
        <v>33.575000000000003</v>
      </c>
      <c r="AZ42" s="27">
        <v>35.950000000000003</v>
      </c>
      <c r="BA42" s="27">
        <v>38.65</v>
      </c>
      <c r="BB42" s="27">
        <v>39.65</v>
      </c>
      <c r="BC42" s="27">
        <v>41.362499999999997</v>
      </c>
      <c r="BD42" s="32"/>
      <c r="BE42" s="7">
        <v>34</v>
      </c>
      <c r="BF42" s="6">
        <f t="shared" si="4"/>
        <v>14.71</v>
      </c>
      <c r="BG42" s="6">
        <f t="shared" si="4"/>
        <v>19.850000000000001</v>
      </c>
      <c r="BH42" s="6">
        <f t="shared" si="4"/>
        <v>35.909999999999997</v>
      </c>
      <c r="BI42" s="6">
        <f t="shared" si="4"/>
        <v>38.35</v>
      </c>
      <c r="BJ42" s="6">
        <f t="shared" si="4"/>
        <v>41.12</v>
      </c>
      <c r="BK42" s="6">
        <f t="shared" si="4"/>
        <v>42.14</v>
      </c>
      <c r="BL42" s="6">
        <f t="shared" si="4"/>
        <v>43.9</v>
      </c>
    </row>
    <row r="43" spans="1:64" x14ac:dyDescent="0.25">
      <c r="A43" s="53">
        <v>35</v>
      </c>
      <c r="B43" s="54">
        <v>16.758000000000003</v>
      </c>
      <c r="C43" s="54">
        <v>23.016000000000002</v>
      </c>
      <c r="D43" s="54">
        <v>40.417999999999999</v>
      </c>
      <c r="E43" s="54">
        <v>43.82</v>
      </c>
      <c r="F43" s="54">
        <v>46.704000000000008</v>
      </c>
      <c r="G43" s="54">
        <v>48.188000000000002</v>
      </c>
      <c r="H43" s="54">
        <v>49.63</v>
      </c>
      <c r="I43" s="54">
        <v>50.386000000000003</v>
      </c>
      <c r="J43" s="54">
        <v>50.386000000000003</v>
      </c>
      <c r="K43" s="54">
        <v>55.076000000000001</v>
      </c>
      <c r="L43" s="31"/>
      <c r="M43" s="5">
        <v>35</v>
      </c>
      <c r="N43" s="28">
        <v>16.758000000000003</v>
      </c>
      <c r="O43" s="28">
        <v>23.016000000000002</v>
      </c>
      <c r="P43" s="28">
        <v>40.417999999999999</v>
      </c>
      <c r="Q43" s="28">
        <v>43.82</v>
      </c>
      <c r="R43" s="28">
        <v>46.704000000000008</v>
      </c>
      <c r="S43" s="28">
        <v>48.188000000000002</v>
      </c>
      <c r="T43" s="28">
        <v>49.63</v>
      </c>
      <c r="U43" s="28">
        <v>50.386000000000003</v>
      </c>
      <c r="V43" s="28">
        <v>50.386000000000003</v>
      </c>
      <c r="W43" s="28">
        <v>55.076000000000001</v>
      </c>
      <c r="X43" s="31"/>
      <c r="Y43" s="31"/>
      <c r="AA43" s="5">
        <v>35</v>
      </c>
      <c r="AB43" s="4">
        <f t="shared" si="3"/>
        <v>18.258000000000003</v>
      </c>
      <c r="AC43" s="4">
        <f t="shared" si="3"/>
        <v>24.516000000000002</v>
      </c>
      <c r="AD43" s="4">
        <f t="shared" si="3"/>
        <v>41.917999999999999</v>
      </c>
      <c r="AE43" s="4">
        <f t="shared" si="3"/>
        <v>45.32</v>
      </c>
      <c r="AF43" s="4">
        <f t="shared" si="3"/>
        <v>48.204000000000008</v>
      </c>
      <c r="AG43" s="4">
        <f t="shared" si="2"/>
        <v>49.688000000000002</v>
      </c>
      <c r="AH43" s="4">
        <f t="shared" si="2"/>
        <v>51.13</v>
      </c>
      <c r="AI43" s="4">
        <f t="shared" si="2"/>
        <v>51.886000000000003</v>
      </c>
      <c r="AJ43" s="4">
        <f t="shared" si="2"/>
        <v>51.886000000000003</v>
      </c>
      <c r="AK43" s="4">
        <f t="shared" si="2"/>
        <v>56.576000000000001</v>
      </c>
      <c r="AM43" s="91">
        <v>35</v>
      </c>
      <c r="AN43" s="92">
        <v>13.44</v>
      </c>
      <c r="AO43" s="92">
        <v>18.760000000000002</v>
      </c>
      <c r="AP43" s="92">
        <v>35.25</v>
      </c>
      <c r="AQ43" s="92">
        <v>37.5</v>
      </c>
      <c r="AR43" s="92">
        <v>40.47</v>
      </c>
      <c r="AS43" s="92">
        <v>41.53</v>
      </c>
      <c r="AT43" s="92">
        <v>43.24</v>
      </c>
      <c r="AU43" s="32"/>
      <c r="AV43" s="71">
        <v>35</v>
      </c>
      <c r="AW43" s="28">
        <v>13.108499999999999</v>
      </c>
      <c r="AX43" s="28">
        <v>18.306000000000001</v>
      </c>
      <c r="AY43" s="28">
        <v>34.387500000000003</v>
      </c>
      <c r="AZ43" s="28">
        <v>36.587499999999999</v>
      </c>
      <c r="BA43" s="28">
        <v>39.487499999999997</v>
      </c>
      <c r="BB43" s="28">
        <v>40.512500000000003</v>
      </c>
      <c r="BC43" s="28">
        <v>42.1875</v>
      </c>
      <c r="BD43" s="32"/>
      <c r="BE43" s="5">
        <v>35</v>
      </c>
      <c r="BF43" s="4">
        <f t="shared" si="4"/>
        <v>14.94</v>
      </c>
      <c r="BG43" s="4">
        <f t="shared" si="4"/>
        <v>20.260000000000002</v>
      </c>
      <c r="BH43" s="4">
        <f t="shared" si="4"/>
        <v>36.75</v>
      </c>
      <c r="BI43" s="4">
        <f t="shared" si="4"/>
        <v>39</v>
      </c>
      <c r="BJ43" s="4">
        <f t="shared" si="4"/>
        <v>41.97</v>
      </c>
      <c r="BK43" s="4">
        <f t="shared" si="4"/>
        <v>43.03</v>
      </c>
      <c r="BL43" s="4">
        <f t="shared" si="4"/>
        <v>44.74</v>
      </c>
    </row>
    <row r="44" spans="1:64" x14ac:dyDescent="0.25">
      <c r="A44" s="49">
        <v>36</v>
      </c>
      <c r="B44" s="50">
        <v>17.318000000000001</v>
      </c>
      <c r="C44" s="50">
        <v>23.38</v>
      </c>
      <c r="D44" s="50">
        <v>41.286000000000001</v>
      </c>
      <c r="E44" s="50">
        <v>44.702000000000005</v>
      </c>
      <c r="F44" s="50">
        <v>47.614000000000004</v>
      </c>
      <c r="G44" s="50">
        <v>49.25200000000001</v>
      </c>
      <c r="H44" s="50">
        <v>50.596000000000004</v>
      </c>
      <c r="I44" s="50">
        <v>51.352000000000004</v>
      </c>
      <c r="J44" s="50">
        <v>51.352000000000004</v>
      </c>
      <c r="K44" s="50">
        <v>56.294000000000011</v>
      </c>
      <c r="L44" s="31"/>
      <c r="M44" s="9">
        <v>36</v>
      </c>
      <c r="N44" s="26">
        <v>17.318000000000001</v>
      </c>
      <c r="O44" s="26">
        <v>23.38</v>
      </c>
      <c r="P44" s="26">
        <v>41.286000000000001</v>
      </c>
      <c r="Q44" s="26">
        <v>44.702000000000005</v>
      </c>
      <c r="R44" s="26">
        <v>47.614000000000004</v>
      </c>
      <c r="S44" s="26">
        <v>49.25200000000001</v>
      </c>
      <c r="T44" s="26">
        <v>50.596000000000004</v>
      </c>
      <c r="U44" s="26">
        <v>51.352000000000004</v>
      </c>
      <c r="V44" s="26">
        <v>51.352000000000004</v>
      </c>
      <c r="W44" s="26">
        <v>56.294000000000011</v>
      </c>
      <c r="X44" s="31"/>
      <c r="Y44" s="31"/>
      <c r="AA44" s="9">
        <v>36</v>
      </c>
      <c r="AB44" s="8">
        <f t="shared" si="3"/>
        <v>18.818000000000001</v>
      </c>
      <c r="AC44" s="8">
        <f t="shared" si="3"/>
        <v>24.88</v>
      </c>
      <c r="AD44" s="8">
        <f t="shared" si="3"/>
        <v>42.786000000000001</v>
      </c>
      <c r="AE44" s="8">
        <f t="shared" si="3"/>
        <v>46.202000000000005</v>
      </c>
      <c r="AF44" s="8">
        <f t="shared" si="3"/>
        <v>49.114000000000004</v>
      </c>
      <c r="AG44" s="8">
        <f t="shared" si="2"/>
        <v>50.75200000000001</v>
      </c>
      <c r="AH44" s="8">
        <f t="shared" si="2"/>
        <v>52.096000000000004</v>
      </c>
      <c r="AI44" s="8">
        <f t="shared" si="2"/>
        <v>52.852000000000004</v>
      </c>
      <c r="AJ44" s="8">
        <f t="shared" si="2"/>
        <v>52.852000000000004</v>
      </c>
      <c r="AK44" s="8">
        <f t="shared" si="2"/>
        <v>57.794000000000011</v>
      </c>
      <c r="AM44" s="87">
        <v>36</v>
      </c>
      <c r="AN44" s="88">
        <v>13.82</v>
      </c>
      <c r="AO44" s="88">
        <v>19.12</v>
      </c>
      <c r="AP44" s="88">
        <v>35.979999999999997</v>
      </c>
      <c r="AQ44" s="88">
        <v>38.270000000000003</v>
      </c>
      <c r="AR44" s="88">
        <v>41.24</v>
      </c>
      <c r="AS44" s="88">
        <v>42.44</v>
      </c>
      <c r="AT44" s="88">
        <v>44.06</v>
      </c>
      <c r="AU44" s="32"/>
      <c r="AV44" s="69">
        <v>36</v>
      </c>
      <c r="AW44" s="26">
        <v>13.486500000000001</v>
      </c>
      <c r="AX44" s="26">
        <v>18.657</v>
      </c>
      <c r="AY44" s="26">
        <v>35.1</v>
      </c>
      <c r="AZ44" s="26">
        <v>37.337499999999999</v>
      </c>
      <c r="BA44" s="26">
        <v>40.237499999999997</v>
      </c>
      <c r="BB44" s="26">
        <v>41.4</v>
      </c>
      <c r="BC44" s="26">
        <v>42.987499999999997</v>
      </c>
      <c r="BD44" s="32"/>
      <c r="BE44" s="9">
        <v>36</v>
      </c>
      <c r="BF44" s="8">
        <f t="shared" si="4"/>
        <v>15.32</v>
      </c>
      <c r="BG44" s="8">
        <f t="shared" si="4"/>
        <v>20.62</v>
      </c>
      <c r="BH44" s="8">
        <f t="shared" si="4"/>
        <v>37.479999999999997</v>
      </c>
      <c r="BI44" s="8">
        <f t="shared" si="4"/>
        <v>39.770000000000003</v>
      </c>
      <c r="BJ44" s="8">
        <f t="shared" si="4"/>
        <v>42.74</v>
      </c>
      <c r="BK44" s="8">
        <f t="shared" si="4"/>
        <v>43.94</v>
      </c>
      <c r="BL44" s="8">
        <f t="shared" si="4"/>
        <v>45.56</v>
      </c>
    </row>
    <row r="45" spans="1:64" x14ac:dyDescent="0.25">
      <c r="A45" s="51">
        <v>37</v>
      </c>
      <c r="B45" s="52">
        <v>17.332000000000001</v>
      </c>
      <c r="C45" s="52">
        <v>24.052000000000003</v>
      </c>
      <c r="D45" s="52">
        <v>42.097999999999999</v>
      </c>
      <c r="E45" s="52">
        <v>45.612000000000009</v>
      </c>
      <c r="F45" s="52">
        <v>48.566000000000003</v>
      </c>
      <c r="G45" s="52">
        <v>50.344000000000008</v>
      </c>
      <c r="H45" s="52">
        <v>51.66</v>
      </c>
      <c r="I45" s="52">
        <v>52.44400000000001</v>
      </c>
      <c r="J45" s="52">
        <v>52.44400000000001</v>
      </c>
      <c r="K45" s="52">
        <v>57.204000000000008</v>
      </c>
      <c r="L45" s="31"/>
      <c r="M45" s="7">
        <v>37</v>
      </c>
      <c r="N45" s="27">
        <v>17.332000000000001</v>
      </c>
      <c r="O45" s="27">
        <v>24.052000000000003</v>
      </c>
      <c r="P45" s="27">
        <v>42.097999999999999</v>
      </c>
      <c r="Q45" s="27">
        <v>45.612000000000009</v>
      </c>
      <c r="R45" s="27">
        <v>48.566000000000003</v>
      </c>
      <c r="S45" s="27">
        <v>50.344000000000008</v>
      </c>
      <c r="T45" s="27">
        <v>51.66</v>
      </c>
      <c r="U45" s="27">
        <v>52.44400000000001</v>
      </c>
      <c r="V45" s="27">
        <v>52.44400000000001</v>
      </c>
      <c r="W45" s="27">
        <v>57.204000000000008</v>
      </c>
      <c r="X45" s="31"/>
      <c r="Y45" s="31"/>
      <c r="AA45" s="7">
        <v>37</v>
      </c>
      <c r="AB45" s="6">
        <f t="shared" si="3"/>
        <v>18.832000000000001</v>
      </c>
      <c r="AC45" s="6">
        <f t="shared" si="3"/>
        <v>25.552000000000003</v>
      </c>
      <c r="AD45" s="6">
        <f t="shared" si="3"/>
        <v>43.597999999999999</v>
      </c>
      <c r="AE45" s="6">
        <f t="shared" si="3"/>
        <v>47.112000000000009</v>
      </c>
      <c r="AF45" s="6">
        <f t="shared" si="3"/>
        <v>50.066000000000003</v>
      </c>
      <c r="AG45" s="6">
        <f t="shared" si="2"/>
        <v>51.844000000000008</v>
      </c>
      <c r="AH45" s="6">
        <f t="shared" si="2"/>
        <v>53.16</v>
      </c>
      <c r="AI45" s="6">
        <f t="shared" si="2"/>
        <v>53.94400000000001</v>
      </c>
      <c r="AJ45" s="6">
        <f t="shared" si="2"/>
        <v>53.94400000000001</v>
      </c>
      <c r="AK45" s="6">
        <f t="shared" si="2"/>
        <v>58.704000000000008</v>
      </c>
      <c r="AM45" s="89">
        <v>37</v>
      </c>
      <c r="AN45" s="90">
        <v>14.07</v>
      </c>
      <c r="AO45" s="90">
        <v>19.54</v>
      </c>
      <c r="AP45" s="90">
        <v>36.75</v>
      </c>
      <c r="AQ45" s="90">
        <v>39.04</v>
      </c>
      <c r="AR45" s="90">
        <v>42.08</v>
      </c>
      <c r="AS45" s="90">
        <v>43.23</v>
      </c>
      <c r="AT45" s="90">
        <v>45.02</v>
      </c>
      <c r="AU45" s="32"/>
      <c r="AV45" s="70">
        <v>37</v>
      </c>
      <c r="AW45" s="27">
        <v>13.729500000000002</v>
      </c>
      <c r="AX45" s="27">
        <v>19.062000000000001</v>
      </c>
      <c r="AY45" s="27">
        <v>35.85</v>
      </c>
      <c r="AZ45" s="27">
        <v>38.087499999999999</v>
      </c>
      <c r="BA45" s="27">
        <v>41.05</v>
      </c>
      <c r="BB45" s="27">
        <v>42.174999999999997</v>
      </c>
      <c r="BC45" s="27">
        <v>43.924999999999997</v>
      </c>
      <c r="BD45" s="32"/>
      <c r="BE45" s="7">
        <v>37</v>
      </c>
      <c r="BF45" s="6">
        <f t="shared" si="4"/>
        <v>15.57</v>
      </c>
      <c r="BG45" s="6">
        <f t="shared" si="4"/>
        <v>21.04</v>
      </c>
      <c r="BH45" s="6">
        <f t="shared" si="4"/>
        <v>38.25</v>
      </c>
      <c r="BI45" s="6">
        <f t="shared" si="4"/>
        <v>40.54</v>
      </c>
      <c r="BJ45" s="6">
        <f t="shared" si="4"/>
        <v>43.58</v>
      </c>
      <c r="BK45" s="6">
        <f t="shared" si="4"/>
        <v>44.73</v>
      </c>
      <c r="BL45" s="6">
        <f t="shared" si="4"/>
        <v>46.52</v>
      </c>
    </row>
    <row r="46" spans="1:64" x14ac:dyDescent="0.25">
      <c r="A46" s="51">
        <v>38</v>
      </c>
      <c r="B46" s="52">
        <v>17.612000000000002</v>
      </c>
      <c r="C46" s="52">
        <v>24.43</v>
      </c>
      <c r="D46" s="52">
        <v>42.84</v>
      </c>
      <c r="E46" s="52">
        <v>46.41</v>
      </c>
      <c r="F46" s="52">
        <v>49.49</v>
      </c>
      <c r="G46" s="52">
        <v>51.52</v>
      </c>
      <c r="H46" s="52">
        <v>52.64</v>
      </c>
      <c r="I46" s="52">
        <v>53.424000000000007</v>
      </c>
      <c r="J46" s="52">
        <v>53.424000000000007</v>
      </c>
      <c r="K46" s="52">
        <v>58.324000000000012</v>
      </c>
      <c r="L46" s="31"/>
      <c r="M46" s="7">
        <v>38</v>
      </c>
      <c r="N46" s="27">
        <v>17.612000000000002</v>
      </c>
      <c r="O46" s="27">
        <v>24.43</v>
      </c>
      <c r="P46" s="27">
        <v>42.84</v>
      </c>
      <c r="Q46" s="27">
        <v>46.41</v>
      </c>
      <c r="R46" s="27">
        <v>49.49</v>
      </c>
      <c r="S46" s="27">
        <v>51.52</v>
      </c>
      <c r="T46" s="27">
        <v>52.64</v>
      </c>
      <c r="U46" s="27">
        <v>53.424000000000007</v>
      </c>
      <c r="V46" s="27">
        <v>53.424000000000007</v>
      </c>
      <c r="W46" s="27">
        <v>58.324000000000012</v>
      </c>
      <c r="X46" s="31"/>
      <c r="Y46" s="31"/>
      <c r="AA46" s="7">
        <v>38</v>
      </c>
      <c r="AB46" s="6">
        <f t="shared" si="3"/>
        <v>19.112000000000002</v>
      </c>
      <c r="AC46" s="6">
        <f t="shared" si="3"/>
        <v>25.93</v>
      </c>
      <c r="AD46" s="6">
        <f t="shared" si="3"/>
        <v>44.34</v>
      </c>
      <c r="AE46" s="6">
        <f t="shared" si="3"/>
        <v>47.91</v>
      </c>
      <c r="AF46" s="6">
        <f t="shared" si="3"/>
        <v>50.99</v>
      </c>
      <c r="AG46" s="6">
        <f t="shared" si="2"/>
        <v>53.02</v>
      </c>
      <c r="AH46" s="6">
        <f t="shared" si="2"/>
        <v>54.14</v>
      </c>
      <c r="AI46" s="6">
        <f t="shared" si="2"/>
        <v>54.924000000000007</v>
      </c>
      <c r="AJ46" s="6">
        <f t="shared" si="2"/>
        <v>54.924000000000007</v>
      </c>
      <c r="AK46" s="6">
        <f t="shared" si="2"/>
        <v>59.824000000000012</v>
      </c>
      <c r="AM46" s="89">
        <v>38</v>
      </c>
      <c r="AN46" s="90">
        <v>14.34</v>
      </c>
      <c r="AO46" s="90">
        <v>19.8</v>
      </c>
      <c r="AP46" s="90">
        <v>37.729999999999997</v>
      </c>
      <c r="AQ46" s="90">
        <v>39.99</v>
      </c>
      <c r="AR46" s="90">
        <v>42.93</v>
      </c>
      <c r="AS46" s="90">
        <v>43.97</v>
      </c>
      <c r="AT46" s="90">
        <v>45.6</v>
      </c>
      <c r="AU46" s="32"/>
      <c r="AV46" s="70">
        <v>38</v>
      </c>
      <c r="AW46" s="27">
        <v>13.986000000000001</v>
      </c>
      <c r="AX46" s="27">
        <v>19.3185</v>
      </c>
      <c r="AY46" s="27">
        <v>36.8125</v>
      </c>
      <c r="AZ46" s="27">
        <v>39.012500000000003</v>
      </c>
      <c r="BA46" s="27">
        <v>41.887500000000003</v>
      </c>
      <c r="BB46" s="27">
        <v>42.9</v>
      </c>
      <c r="BC46" s="27">
        <v>44.487499999999997</v>
      </c>
      <c r="BD46" s="32"/>
      <c r="BE46" s="7">
        <v>38</v>
      </c>
      <c r="BF46" s="6">
        <f t="shared" si="4"/>
        <v>15.84</v>
      </c>
      <c r="BG46" s="6">
        <f t="shared" si="4"/>
        <v>21.3</v>
      </c>
      <c r="BH46" s="6">
        <f t="shared" si="4"/>
        <v>39.229999999999997</v>
      </c>
      <c r="BI46" s="6">
        <f t="shared" si="4"/>
        <v>41.49</v>
      </c>
      <c r="BJ46" s="6">
        <f t="shared" si="4"/>
        <v>44.43</v>
      </c>
      <c r="BK46" s="6">
        <f t="shared" si="4"/>
        <v>45.47</v>
      </c>
      <c r="BL46" s="6">
        <f t="shared" si="4"/>
        <v>47.1</v>
      </c>
    </row>
    <row r="47" spans="1:64" x14ac:dyDescent="0.25">
      <c r="A47" s="51">
        <v>39</v>
      </c>
      <c r="B47" s="52">
        <v>18.186000000000003</v>
      </c>
      <c r="C47" s="52">
        <v>24.85</v>
      </c>
      <c r="D47" s="52">
        <v>43.638000000000005</v>
      </c>
      <c r="E47" s="52">
        <v>47.278000000000006</v>
      </c>
      <c r="F47" s="52">
        <v>50.428000000000004</v>
      </c>
      <c r="G47" s="52">
        <v>52.58400000000001</v>
      </c>
      <c r="H47" s="52">
        <v>53.69</v>
      </c>
      <c r="I47" s="52">
        <v>54.474000000000011</v>
      </c>
      <c r="J47" s="52">
        <v>54.474000000000011</v>
      </c>
      <c r="K47" s="52">
        <v>58.338000000000001</v>
      </c>
      <c r="L47" s="31"/>
      <c r="M47" s="7">
        <v>39</v>
      </c>
      <c r="N47" s="27">
        <v>18.186000000000003</v>
      </c>
      <c r="O47" s="27">
        <v>24.85</v>
      </c>
      <c r="P47" s="27">
        <v>43.638000000000005</v>
      </c>
      <c r="Q47" s="27">
        <v>47.278000000000006</v>
      </c>
      <c r="R47" s="27">
        <v>50.428000000000004</v>
      </c>
      <c r="S47" s="27">
        <v>52.58400000000001</v>
      </c>
      <c r="T47" s="27">
        <v>53.69</v>
      </c>
      <c r="U47" s="27">
        <v>54.474000000000011</v>
      </c>
      <c r="V47" s="27">
        <v>54.474000000000011</v>
      </c>
      <c r="W47" s="27">
        <v>58.338000000000001</v>
      </c>
      <c r="X47" s="31"/>
      <c r="Y47" s="31"/>
      <c r="AA47" s="7">
        <v>39</v>
      </c>
      <c r="AB47" s="6">
        <f t="shared" si="3"/>
        <v>19.686000000000003</v>
      </c>
      <c r="AC47" s="6">
        <f t="shared" si="3"/>
        <v>26.35</v>
      </c>
      <c r="AD47" s="6">
        <f t="shared" si="3"/>
        <v>45.138000000000005</v>
      </c>
      <c r="AE47" s="6">
        <f t="shared" si="3"/>
        <v>48.778000000000006</v>
      </c>
      <c r="AF47" s="6">
        <f t="shared" si="3"/>
        <v>51.928000000000004</v>
      </c>
      <c r="AG47" s="6">
        <f t="shared" si="2"/>
        <v>54.08400000000001</v>
      </c>
      <c r="AH47" s="6">
        <f t="shared" si="2"/>
        <v>55.19</v>
      </c>
      <c r="AI47" s="6">
        <f t="shared" si="2"/>
        <v>55.974000000000011</v>
      </c>
      <c r="AJ47" s="6">
        <f t="shared" si="2"/>
        <v>55.974000000000011</v>
      </c>
      <c r="AK47" s="6">
        <f t="shared" si="2"/>
        <v>59.838000000000001</v>
      </c>
      <c r="AM47" s="89">
        <v>39</v>
      </c>
      <c r="AN47" s="90">
        <v>14.58</v>
      </c>
      <c r="AO47" s="90">
        <v>20.2</v>
      </c>
      <c r="AP47" s="90">
        <v>38.57</v>
      </c>
      <c r="AQ47" s="90">
        <v>40.94</v>
      </c>
      <c r="AR47" s="90">
        <v>43.79</v>
      </c>
      <c r="AS47" s="90">
        <v>44.61</v>
      </c>
      <c r="AT47" s="90">
        <v>46.37</v>
      </c>
      <c r="AU47" s="32"/>
      <c r="AV47" s="70">
        <v>39</v>
      </c>
      <c r="AW47" s="27">
        <v>14.229000000000001</v>
      </c>
      <c r="AX47" s="27">
        <v>19.71</v>
      </c>
      <c r="AY47" s="27">
        <v>37.625</v>
      </c>
      <c r="AZ47" s="27">
        <v>39.9375</v>
      </c>
      <c r="BA47" s="27">
        <v>42.725000000000001</v>
      </c>
      <c r="BB47" s="27">
        <v>43.524999999999999</v>
      </c>
      <c r="BC47" s="27">
        <v>45.237499999999997</v>
      </c>
      <c r="BD47" s="32"/>
      <c r="BE47" s="7">
        <v>39</v>
      </c>
      <c r="BF47" s="6">
        <f t="shared" si="4"/>
        <v>16.079999999999998</v>
      </c>
      <c r="BG47" s="6">
        <f t="shared" si="4"/>
        <v>21.7</v>
      </c>
      <c r="BH47" s="6">
        <f t="shared" si="4"/>
        <v>40.07</v>
      </c>
      <c r="BI47" s="6">
        <f t="shared" si="4"/>
        <v>42.44</v>
      </c>
      <c r="BJ47" s="6">
        <f t="shared" si="4"/>
        <v>45.29</v>
      </c>
      <c r="BK47" s="6">
        <f t="shared" si="4"/>
        <v>46.11</v>
      </c>
      <c r="BL47" s="6">
        <f t="shared" si="4"/>
        <v>47.87</v>
      </c>
    </row>
    <row r="48" spans="1:64" x14ac:dyDescent="0.25">
      <c r="A48" s="53">
        <v>40</v>
      </c>
      <c r="B48" s="54">
        <v>18.2</v>
      </c>
      <c r="C48" s="54">
        <v>25.27</v>
      </c>
      <c r="D48" s="54">
        <v>44.436</v>
      </c>
      <c r="E48" s="54">
        <v>48.174000000000007</v>
      </c>
      <c r="F48" s="54">
        <v>51.324000000000005</v>
      </c>
      <c r="G48" s="54">
        <v>53.592000000000006</v>
      </c>
      <c r="H48" s="54">
        <v>54.768000000000001</v>
      </c>
      <c r="I48" s="54">
        <v>55.566000000000003</v>
      </c>
      <c r="J48" s="54">
        <v>55.566000000000003</v>
      </c>
      <c r="K48" s="54">
        <v>58.352000000000004</v>
      </c>
      <c r="L48" s="31"/>
      <c r="M48" s="5">
        <v>40</v>
      </c>
      <c r="N48" s="28">
        <v>18.2</v>
      </c>
      <c r="O48" s="28">
        <v>25.27</v>
      </c>
      <c r="P48" s="28">
        <v>44.436</v>
      </c>
      <c r="Q48" s="28">
        <v>48.174000000000007</v>
      </c>
      <c r="R48" s="28">
        <v>51.324000000000005</v>
      </c>
      <c r="S48" s="28">
        <v>53.592000000000006</v>
      </c>
      <c r="T48" s="28">
        <v>54.768000000000001</v>
      </c>
      <c r="U48" s="28">
        <v>55.566000000000003</v>
      </c>
      <c r="V48" s="28">
        <v>55.566000000000003</v>
      </c>
      <c r="W48" s="28">
        <v>58.352000000000004</v>
      </c>
      <c r="X48" s="31"/>
      <c r="Y48" s="31"/>
      <c r="AA48" s="5">
        <v>40</v>
      </c>
      <c r="AB48" s="4">
        <f t="shared" si="3"/>
        <v>19.7</v>
      </c>
      <c r="AC48" s="4">
        <f t="shared" si="3"/>
        <v>26.77</v>
      </c>
      <c r="AD48" s="4">
        <f t="shared" si="3"/>
        <v>45.936</v>
      </c>
      <c r="AE48" s="4">
        <f t="shared" si="3"/>
        <v>49.674000000000007</v>
      </c>
      <c r="AF48" s="4">
        <f t="shared" si="3"/>
        <v>52.824000000000005</v>
      </c>
      <c r="AG48" s="4">
        <f t="shared" si="2"/>
        <v>55.092000000000006</v>
      </c>
      <c r="AH48" s="4">
        <f t="shared" si="2"/>
        <v>56.268000000000001</v>
      </c>
      <c r="AI48" s="4">
        <f t="shared" si="2"/>
        <v>57.066000000000003</v>
      </c>
      <c r="AJ48" s="4">
        <f t="shared" si="2"/>
        <v>57.066000000000003</v>
      </c>
      <c r="AK48" s="4">
        <f t="shared" si="2"/>
        <v>59.852000000000004</v>
      </c>
      <c r="AM48" s="91">
        <v>40</v>
      </c>
      <c r="AN48" s="92">
        <v>14.96</v>
      </c>
      <c r="AO48" s="92">
        <v>20.67</v>
      </c>
      <c r="AP48" s="92">
        <v>39.32</v>
      </c>
      <c r="AQ48" s="92">
        <v>41.79</v>
      </c>
      <c r="AR48" s="92">
        <v>44.86</v>
      </c>
      <c r="AS48" s="92">
        <v>45.39</v>
      </c>
      <c r="AT48" s="92">
        <v>47.23</v>
      </c>
      <c r="AU48" s="32"/>
      <c r="AV48" s="71">
        <v>40</v>
      </c>
      <c r="AW48" s="28">
        <v>14.593500000000001</v>
      </c>
      <c r="AX48" s="28">
        <v>20.169</v>
      </c>
      <c r="AY48" s="28">
        <v>38.362499999999997</v>
      </c>
      <c r="AZ48" s="28">
        <v>40.774999999999999</v>
      </c>
      <c r="BA48" s="28">
        <v>43.762500000000003</v>
      </c>
      <c r="BB48" s="28">
        <v>44.287500000000001</v>
      </c>
      <c r="BC48" s="28">
        <v>46.075000000000003</v>
      </c>
      <c r="BD48" s="32"/>
      <c r="BE48" s="5">
        <v>40</v>
      </c>
      <c r="BF48" s="4">
        <f t="shared" si="4"/>
        <v>16.46</v>
      </c>
      <c r="BG48" s="4">
        <f t="shared" si="4"/>
        <v>22.17</v>
      </c>
      <c r="BH48" s="4">
        <f t="shared" si="4"/>
        <v>40.82</v>
      </c>
      <c r="BI48" s="4">
        <f t="shared" si="4"/>
        <v>43.29</v>
      </c>
      <c r="BJ48" s="4">
        <f t="shared" si="4"/>
        <v>46.36</v>
      </c>
      <c r="BK48" s="4">
        <f t="shared" si="4"/>
        <v>46.89</v>
      </c>
      <c r="BL48" s="4">
        <f t="shared" si="4"/>
        <v>48.73</v>
      </c>
    </row>
    <row r="49" spans="1:64" x14ac:dyDescent="0.25">
      <c r="A49" s="49">
        <v>41</v>
      </c>
      <c r="B49" s="50">
        <v>18.788</v>
      </c>
      <c r="C49" s="50">
        <v>25.788</v>
      </c>
      <c r="D49" s="50">
        <v>45.234000000000009</v>
      </c>
      <c r="E49" s="50">
        <v>49.08400000000001</v>
      </c>
      <c r="F49" s="50">
        <v>52.304000000000009</v>
      </c>
      <c r="G49" s="50">
        <v>54.46</v>
      </c>
      <c r="H49" s="50">
        <v>55.804000000000009</v>
      </c>
      <c r="I49" s="50">
        <v>56.644000000000005</v>
      </c>
      <c r="J49" s="50">
        <v>56.644000000000005</v>
      </c>
      <c r="K49" s="50">
        <v>61.992000000000004</v>
      </c>
      <c r="L49" s="31"/>
      <c r="M49" s="9">
        <v>41</v>
      </c>
      <c r="N49" s="26">
        <v>18.788</v>
      </c>
      <c r="O49" s="26">
        <v>25.788</v>
      </c>
      <c r="P49" s="26">
        <v>45.234000000000009</v>
      </c>
      <c r="Q49" s="26">
        <v>49.08400000000001</v>
      </c>
      <c r="R49" s="26">
        <v>52.304000000000009</v>
      </c>
      <c r="S49" s="26">
        <v>54.46</v>
      </c>
      <c r="T49" s="26">
        <v>55.804000000000009</v>
      </c>
      <c r="U49" s="26">
        <v>56.644000000000005</v>
      </c>
      <c r="V49" s="26">
        <v>56.644000000000005</v>
      </c>
      <c r="W49" s="26">
        <v>61.992000000000004</v>
      </c>
      <c r="X49" s="31"/>
      <c r="Y49" s="31"/>
      <c r="AA49" s="9">
        <v>41</v>
      </c>
      <c r="AB49" s="8">
        <f t="shared" si="3"/>
        <v>20.288</v>
      </c>
      <c r="AC49" s="8">
        <f t="shared" si="3"/>
        <v>27.288</v>
      </c>
      <c r="AD49" s="8">
        <f t="shared" si="3"/>
        <v>46.734000000000009</v>
      </c>
      <c r="AE49" s="8">
        <f t="shared" si="3"/>
        <v>50.58400000000001</v>
      </c>
      <c r="AF49" s="8">
        <f t="shared" si="3"/>
        <v>53.804000000000009</v>
      </c>
      <c r="AG49" s="8">
        <f t="shared" si="2"/>
        <v>55.96</v>
      </c>
      <c r="AH49" s="8">
        <f t="shared" si="2"/>
        <v>57.304000000000009</v>
      </c>
      <c r="AI49" s="8">
        <f t="shared" si="2"/>
        <v>58.144000000000005</v>
      </c>
      <c r="AJ49" s="8">
        <f t="shared" si="2"/>
        <v>58.144000000000005</v>
      </c>
      <c r="AK49" s="8">
        <f t="shared" si="2"/>
        <v>63.492000000000004</v>
      </c>
      <c r="AM49" s="87">
        <v>41</v>
      </c>
      <c r="AN49" s="88">
        <v>15.21</v>
      </c>
      <c r="AO49" s="88">
        <v>21.16</v>
      </c>
      <c r="AP49" s="88">
        <v>40.049999999999997</v>
      </c>
      <c r="AQ49" s="88">
        <v>42.76</v>
      </c>
      <c r="AR49" s="88">
        <v>45.8</v>
      </c>
      <c r="AS49" s="88">
        <v>46.37</v>
      </c>
      <c r="AT49" s="88">
        <v>48.25</v>
      </c>
      <c r="AU49" s="32"/>
      <c r="AV49" s="69">
        <v>41</v>
      </c>
      <c r="AW49" s="26">
        <v>14.836500000000001</v>
      </c>
      <c r="AX49" s="26">
        <v>20.641500000000001</v>
      </c>
      <c r="AY49" s="26">
        <v>39.075000000000003</v>
      </c>
      <c r="AZ49" s="26">
        <v>41.712499999999999</v>
      </c>
      <c r="BA49" s="26">
        <v>44.6875</v>
      </c>
      <c r="BB49" s="26">
        <v>45.237499999999997</v>
      </c>
      <c r="BC49" s="26">
        <v>47.075000000000003</v>
      </c>
      <c r="BD49" s="32"/>
      <c r="BE49" s="9">
        <v>41</v>
      </c>
      <c r="BF49" s="8">
        <f t="shared" si="4"/>
        <v>16.71</v>
      </c>
      <c r="BG49" s="8">
        <f t="shared" si="4"/>
        <v>22.66</v>
      </c>
      <c r="BH49" s="8">
        <f t="shared" si="4"/>
        <v>41.55</v>
      </c>
      <c r="BI49" s="8">
        <f t="shared" si="4"/>
        <v>44.26</v>
      </c>
      <c r="BJ49" s="8">
        <f t="shared" si="4"/>
        <v>47.3</v>
      </c>
      <c r="BK49" s="8">
        <f t="shared" si="4"/>
        <v>47.87</v>
      </c>
      <c r="BL49" s="8">
        <f t="shared" si="4"/>
        <v>49.75</v>
      </c>
    </row>
    <row r="50" spans="1:64" x14ac:dyDescent="0.25">
      <c r="A50" s="51">
        <v>42</v>
      </c>
      <c r="B50" s="52">
        <v>19.068000000000001</v>
      </c>
      <c r="C50" s="52">
        <v>26.306000000000004</v>
      </c>
      <c r="D50" s="52">
        <v>46.116</v>
      </c>
      <c r="E50" s="52">
        <v>49.966000000000001</v>
      </c>
      <c r="F50" s="52">
        <v>53.368000000000002</v>
      </c>
      <c r="G50" s="52">
        <v>55.734000000000009</v>
      </c>
      <c r="H50" s="52">
        <v>56.938000000000002</v>
      </c>
      <c r="I50" s="52">
        <v>57.806000000000004</v>
      </c>
      <c r="J50" s="52">
        <v>57.806000000000004</v>
      </c>
      <c r="K50" s="52">
        <v>62.972000000000008</v>
      </c>
      <c r="L50" s="31"/>
      <c r="M50" s="7">
        <v>42</v>
      </c>
      <c r="N50" s="27">
        <v>19.068000000000001</v>
      </c>
      <c r="O50" s="27">
        <v>26.306000000000004</v>
      </c>
      <c r="P50" s="27">
        <v>46.116</v>
      </c>
      <c r="Q50" s="27">
        <v>49.966000000000001</v>
      </c>
      <c r="R50" s="27">
        <v>53.368000000000002</v>
      </c>
      <c r="S50" s="27">
        <v>55.734000000000009</v>
      </c>
      <c r="T50" s="27">
        <v>56.938000000000002</v>
      </c>
      <c r="U50" s="27">
        <v>57.806000000000004</v>
      </c>
      <c r="V50" s="27">
        <v>57.806000000000004</v>
      </c>
      <c r="W50" s="27">
        <v>62.972000000000008</v>
      </c>
      <c r="X50" s="31"/>
      <c r="Y50" s="31"/>
      <c r="AA50" s="7">
        <v>42</v>
      </c>
      <c r="AB50" s="6">
        <f t="shared" si="3"/>
        <v>20.568000000000001</v>
      </c>
      <c r="AC50" s="6">
        <f t="shared" si="3"/>
        <v>27.806000000000004</v>
      </c>
      <c r="AD50" s="6">
        <f t="shared" si="3"/>
        <v>47.616</v>
      </c>
      <c r="AE50" s="6">
        <f t="shared" si="3"/>
        <v>51.466000000000001</v>
      </c>
      <c r="AF50" s="6">
        <f t="shared" si="3"/>
        <v>54.868000000000002</v>
      </c>
      <c r="AG50" s="6">
        <f t="shared" si="2"/>
        <v>57.234000000000009</v>
      </c>
      <c r="AH50" s="6">
        <f t="shared" si="2"/>
        <v>58.438000000000002</v>
      </c>
      <c r="AI50" s="6">
        <f t="shared" si="2"/>
        <v>59.306000000000004</v>
      </c>
      <c r="AJ50" s="6">
        <f t="shared" si="2"/>
        <v>59.306000000000004</v>
      </c>
      <c r="AK50" s="6">
        <f t="shared" si="2"/>
        <v>64.472000000000008</v>
      </c>
      <c r="AM50" s="89">
        <v>42</v>
      </c>
      <c r="AN50" s="90">
        <v>15.47</v>
      </c>
      <c r="AO50" s="90">
        <v>21.45</v>
      </c>
      <c r="AP50" s="90">
        <v>40.81</v>
      </c>
      <c r="AQ50" s="90">
        <v>43.6</v>
      </c>
      <c r="AR50" s="90">
        <v>46.73</v>
      </c>
      <c r="AS50" s="90">
        <v>47.23</v>
      </c>
      <c r="AT50" s="90">
        <v>49.29</v>
      </c>
      <c r="AU50" s="32"/>
      <c r="AV50" s="70">
        <v>42</v>
      </c>
      <c r="AW50" s="27">
        <v>15.093</v>
      </c>
      <c r="AX50" s="27">
        <v>20.925000000000001</v>
      </c>
      <c r="AY50" s="27">
        <v>39.8125</v>
      </c>
      <c r="AZ50" s="27">
        <v>42.537500000000001</v>
      </c>
      <c r="BA50" s="27">
        <v>45.587499999999999</v>
      </c>
      <c r="BB50" s="27">
        <v>46.075000000000003</v>
      </c>
      <c r="BC50" s="27">
        <v>48.087499999999999</v>
      </c>
      <c r="BD50" s="32"/>
      <c r="BE50" s="7">
        <v>42</v>
      </c>
      <c r="BF50" s="6">
        <f t="shared" si="4"/>
        <v>16.97</v>
      </c>
      <c r="BG50" s="6">
        <f t="shared" si="4"/>
        <v>22.95</v>
      </c>
      <c r="BH50" s="6">
        <f t="shared" si="4"/>
        <v>42.31</v>
      </c>
      <c r="BI50" s="6">
        <f t="shared" si="4"/>
        <v>45.1</v>
      </c>
      <c r="BJ50" s="6">
        <f t="shared" si="4"/>
        <v>48.23</v>
      </c>
      <c r="BK50" s="6">
        <f t="shared" si="4"/>
        <v>48.73</v>
      </c>
      <c r="BL50" s="6">
        <f t="shared" si="4"/>
        <v>50.79</v>
      </c>
    </row>
    <row r="51" spans="1:64" x14ac:dyDescent="0.25">
      <c r="A51" s="51">
        <v>43</v>
      </c>
      <c r="B51" s="52">
        <v>19.572000000000003</v>
      </c>
      <c r="C51" s="52">
        <v>26.796000000000003</v>
      </c>
      <c r="D51" s="52">
        <v>47.026000000000003</v>
      </c>
      <c r="E51" s="52">
        <v>50.848000000000006</v>
      </c>
      <c r="F51" s="52">
        <v>54.362000000000009</v>
      </c>
      <c r="G51" s="52">
        <v>56.63</v>
      </c>
      <c r="H51" s="52">
        <v>58.114000000000011</v>
      </c>
      <c r="I51" s="52">
        <v>58.968000000000004</v>
      </c>
      <c r="J51" s="52">
        <v>58.968000000000004</v>
      </c>
      <c r="K51" s="52">
        <v>63.994000000000007</v>
      </c>
      <c r="L51" s="31"/>
      <c r="M51" s="7">
        <v>43</v>
      </c>
      <c r="N51" s="27">
        <v>19.572000000000003</v>
      </c>
      <c r="O51" s="27">
        <v>26.796000000000003</v>
      </c>
      <c r="P51" s="27">
        <v>47.026000000000003</v>
      </c>
      <c r="Q51" s="27">
        <v>50.848000000000006</v>
      </c>
      <c r="R51" s="27">
        <v>54.362000000000009</v>
      </c>
      <c r="S51" s="27">
        <v>56.63</v>
      </c>
      <c r="T51" s="27">
        <v>58.114000000000011</v>
      </c>
      <c r="U51" s="27">
        <v>58.968000000000004</v>
      </c>
      <c r="V51" s="27">
        <v>58.968000000000004</v>
      </c>
      <c r="W51" s="27">
        <v>63.994000000000007</v>
      </c>
      <c r="X51" s="31"/>
      <c r="Y51" s="31"/>
      <c r="AA51" s="7">
        <v>43</v>
      </c>
      <c r="AB51" s="6">
        <f t="shared" si="3"/>
        <v>21.072000000000003</v>
      </c>
      <c r="AC51" s="6">
        <f t="shared" si="3"/>
        <v>28.296000000000003</v>
      </c>
      <c r="AD51" s="6">
        <f t="shared" si="3"/>
        <v>48.526000000000003</v>
      </c>
      <c r="AE51" s="6">
        <f t="shared" si="3"/>
        <v>52.348000000000006</v>
      </c>
      <c r="AF51" s="6">
        <f t="shared" si="3"/>
        <v>55.862000000000009</v>
      </c>
      <c r="AG51" s="6">
        <f t="shared" si="2"/>
        <v>58.13</v>
      </c>
      <c r="AH51" s="6">
        <f t="shared" si="2"/>
        <v>59.614000000000011</v>
      </c>
      <c r="AI51" s="6">
        <f t="shared" si="2"/>
        <v>60.468000000000004</v>
      </c>
      <c r="AJ51" s="6">
        <f t="shared" si="2"/>
        <v>60.468000000000004</v>
      </c>
      <c r="AK51" s="6">
        <f t="shared" si="2"/>
        <v>65.494</v>
      </c>
      <c r="AM51" s="89">
        <v>43</v>
      </c>
      <c r="AN51" s="90">
        <v>15.73</v>
      </c>
      <c r="AO51" s="90">
        <v>21.74</v>
      </c>
      <c r="AP51" s="90">
        <v>41.53</v>
      </c>
      <c r="AQ51" s="90">
        <v>44.56</v>
      </c>
      <c r="AR51" s="90">
        <v>47.68</v>
      </c>
      <c r="AS51" s="90">
        <v>48.16</v>
      </c>
      <c r="AT51" s="90">
        <v>50.44</v>
      </c>
      <c r="AU51" s="32"/>
      <c r="AV51" s="70">
        <v>43</v>
      </c>
      <c r="AW51" s="27">
        <v>15.349500000000001</v>
      </c>
      <c r="AX51" s="27">
        <v>21.208500000000001</v>
      </c>
      <c r="AY51" s="27">
        <v>40.512500000000003</v>
      </c>
      <c r="AZ51" s="27">
        <v>43.475000000000001</v>
      </c>
      <c r="BA51" s="27">
        <v>46.512500000000003</v>
      </c>
      <c r="BB51" s="27">
        <v>46.987499999999997</v>
      </c>
      <c r="BC51" s="27">
        <v>49.212499999999999</v>
      </c>
      <c r="BD51" s="32"/>
      <c r="BE51" s="7">
        <v>43</v>
      </c>
      <c r="BF51" s="6">
        <f t="shared" si="4"/>
        <v>17.23</v>
      </c>
      <c r="BG51" s="6">
        <f t="shared" si="4"/>
        <v>23.24</v>
      </c>
      <c r="BH51" s="6">
        <f t="shared" si="4"/>
        <v>43.03</v>
      </c>
      <c r="BI51" s="6">
        <f t="shared" si="4"/>
        <v>46.06</v>
      </c>
      <c r="BJ51" s="6">
        <f t="shared" si="4"/>
        <v>49.18</v>
      </c>
      <c r="BK51" s="6">
        <f t="shared" si="4"/>
        <v>49.66</v>
      </c>
      <c r="BL51" s="6">
        <f t="shared" si="4"/>
        <v>51.94</v>
      </c>
    </row>
    <row r="52" spans="1:64" x14ac:dyDescent="0.25">
      <c r="A52" s="51">
        <v>44</v>
      </c>
      <c r="B52" s="52">
        <v>20.006000000000004</v>
      </c>
      <c r="C52" s="52">
        <v>27.327999999999999</v>
      </c>
      <c r="D52" s="52">
        <v>47.824000000000005</v>
      </c>
      <c r="E52" s="52">
        <v>51.744000000000007</v>
      </c>
      <c r="F52" s="52">
        <v>55.314000000000007</v>
      </c>
      <c r="G52" s="52">
        <v>57.624000000000009</v>
      </c>
      <c r="H52" s="52">
        <v>59.346000000000004</v>
      </c>
      <c r="I52" s="52">
        <v>60.242000000000004</v>
      </c>
      <c r="J52" s="52">
        <v>60.242000000000004</v>
      </c>
      <c r="K52" s="52">
        <v>65.198000000000008</v>
      </c>
      <c r="L52" s="31"/>
      <c r="M52" s="7">
        <v>44</v>
      </c>
      <c r="N52" s="27">
        <v>20.006000000000004</v>
      </c>
      <c r="O52" s="27">
        <v>27.327999999999999</v>
      </c>
      <c r="P52" s="27">
        <v>47.824000000000005</v>
      </c>
      <c r="Q52" s="27">
        <v>51.744000000000007</v>
      </c>
      <c r="R52" s="27">
        <v>55.314000000000007</v>
      </c>
      <c r="S52" s="27">
        <v>57.624000000000009</v>
      </c>
      <c r="T52" s="27">
        <v>59.346000000000004</v>
      </c>
      <c r="U52" s="27">
        <v>60.242000000000004</v>
      </c>
      <c r="V52" s="27">
        <v>60.242000000000004</v>
      </c>
      <c r="W52" s="27">
        <v>65.198000000000008</v>
      </c>
      <c r="X52" s="31"/>
      <c r="Y52" s="31"/>
      <c r="AA52" s="7">
        <v>44</v>
      </c>
      <c r="AB52" s="6">
        <f t="shared" si="3"/>
        <v>21.506000000000004</v>
      </c>
      <c r="AC52" s="6">
        <f t="shared" si="3"/>
        <v>28.827999999999999</v>
      </c>
      <c r="AD52" s="6">
        <f t="shared" si="3"/>
        <v>49.324000000000005</v>
      </c>
      <c r="AE52" s="6">
        <f t="shared" si="3"/>
        <v>53.244000000000007</v>
      </c>
      <c r="AF52" s="6">
        <f t="shared" si="3"/>
        <v>56.814000000000007</v>
      </c>
      <c r="AG52" s="6">
        <f t="shared" si="2"/>
        <v>59.124000000000009</v>
      </c>
      <c r="AH52" s="6">
        <f t="shared" si="2"/>
        <v>60.846000000000004</v>
      </c>
      <c r="AI52" s="6">
        <f t="shared" si="2"/>
        <v>61.742000000000004</v>
      </c>
      <c r="AJ52" s="6">
        <f t="shared" si="2"/>
        <v>61.742000000000004</v>
      </c>
      <c r="AK52" s="6">
        <f t="shared" si="2"/>
        <v>66.698000000000008</v>
      </c>
      <c r="AM52" s="89">
        <v>44</v>
      </c>
      <c r="AN52" s="90">
        <v>16</v>
      </c>
      <c r="AO52" s="90">
        <v>22.22</v>
      </c>
      <c r="AP52" s="90">
        <v>42.27</v>
      </c>
      <c r="AQ52" s="90">
        <v>45.5</v>
      </c>
      <c r="AR52" s="90">
        <v>48.55</v>
      </c>
      <c r="AS52" s="90">
        <v>49.14</v>
      </c>
      <c r="AT52" s="90">
        <v>51.57</v>
      </c>
      <c r="AU52" s="32"/>
      <c r="AV52" s="70">
        <v>44</v>
      </c>
      <c r="AW52" s="27">
        <v>15.606</v>
      </c>
      <c r="AX52" s="27">
        <v>21.681000000000001</v>
      </c>
      <c r="AY52" s="27">
        <v>41.237499999999997</v>
      </c>
      <c r="AZ52" s="27">
        <v>44.387500000000003</v>
      </c>
      <c r="BA52" s="27">
        <v>47.362499999999997</v>
      </c>
      <c r="BB52" s="27">
        <v>47.9375</v>
      </c>
      <c r="BC52" s="27">
        <v>50.3125</v>
      </c>
      <c r="BD52" s="32"/>
      <c r="BE52" s="7">
        <v>44</v>
      </c>
      <c r="BF52" s="6">
        <f t="shared" si="4"/>
        <v>17.5</v>
      </c>
      <c r="BG52" s="6">
        <f t="shared" si="4"/>
        <v>23.72</v>
      </c>
      <c r="BH52" s="6">
        <f t="shared" si="4"/>
        <v>43.77</v>
      </c>
      <c r="BI52" s="6">
        <f t="shared" si="4"/>
        <v>47</v>
      </c>
      <c r="BJ52" s="6">
        <f t="shared" si="4"/>
        <v>50.05</v>
      </c>
      <c r="BK52" s="6">
        <f t="shared" si="4"/>
        <v>50.64</v>
      </c>
      <c r="BL52" s="6">
        <f t="shared" si="4"/>
        <v>53.07</v>
      </c>
    </row>
    <row r="53" spans="1:64" x14ac:dyDescent="0.25">
      <c r="A53" s="53">
        <v>45</v>
      </c>
      <c r="B53" s="54">
        <v>20.426000000000002</v>
      </c>
      <c r="C53" s="54">
        <v>27.902000000000005</v>
      </c>
      <c r="D53" s="54">
        <v>48.678000000000004</v>
      </c>
      <c r="E53" s="54">
        <v>52.626000000000005</v>
      </c>
      <c r="F53" s="54">
        <v>56.39200000000001</v>
      </c>
      <c r="G53" s="54">
        <v>58.618000000000002</v>
      </c>
      <c r="H53" s="54">
        <v>60.298000000000002</v>
      </c>
      <c r="I53" s="54">
        <v>61.19400000000001</v>
      </c>
      <c r="J53" s="54">
        <v>61.19400000000001</v>
      </c>
      <c r="K53" s="54">
        <v>66.415999999999997</v>
      </c>
      <c r="L53" s="31"/>
      <c r="M53" s="5">
        <v>45</v>
      </c>
      <c r="N53" s="28">
        <v>20.426000000000002</v>
      </c>
      <c r="O53" s="28">
        <v>27.902000000000005</v>
      </c>
      <c r="P53" s="28">
        <v>48.678000000000004</v>
      </c>
      <c r="Q53" s="28">
        <v>52.626000000000005</v>
      </c>
      <c r="R53" s="28">
        <v>56.39200000000001</v>
      </c>
      <c r="S53" s="28">
        <v>58.618000000000002</v>
      </c>
      <c r="T53" s="28">
        <v>60.298000000000002</v>
      </c>
      <c r="U53" s="28">
        <v>61.19400000000001</v>
      </c>
      <c r="V53" s="28">
        <v>61.19400000000001</v>
      </c>
      <c r="W53" s="28">
        <v>66.415999999999997</v>
      </c>
      <c r="X53" s="31"/>
      <c r="Y53" s="31"/>
      <c r="AA53" s="5">
        <v>45</v>
      </c>
      <c r="AB53" s="4">
        <f t="shared" si="3"/>
        <v>21.926000000000002</v>
      </c>
      <c r="AC53" s="4">
        <f t="shared" si="3"/>
        <v>29.402000000000005</v>
      </c>
      <c r="AD53" s="4">
        <f t="shared" si="3"/>
        <v>50.178000000000004</v>
      </c>
      <c r="AE53" s="4">
        <f t="shared" si="3"/>
        <v>54.126000000000005</v>
      </c>
      <c r="AF53" s="4">
        <f t="shared" si="3"/>
        <v>57.89200000000001</v>
      </c>
      <c r="AG53" s="4">
        <f t="shared" si="2"/>
        <v>60.118000000000002</v>
      </c>
      <c r="AH53" s="4">
        <f t="shared" si="2"/>
        <v>61.798000000000002</v>
      </c>
      <c r="AI53" s="4">
        <f t="shared" si="2"/>
        <v>62.69400000000001</v>
      </c>
      <c r="AJ53" s="4">
        <f t="shared" si="2"/>
        <v>62.69400000000001</v>
      </c>
      <c r="AK53" s="4">
        <f t="shared" si="2"/>
        <v>67.915999999999997</v>
      </c>
      <c r="AM53" s="91">
        <v>45</v>
      </c>
      <c r="AN53" s="92">
        <v>16.27</v>
      </c>
      <c r="AO53" s="92">
        <v>22.6</v>
      </c>
      <c r="AP53" s="92">
        <v>43.05</v>
      </c>
      <c r="AQ53" s="92">
        <v>46.37</v>
      </c>
      <c r="AR53" s="92">
        <v>49.61</v>
      </c>
      <c r="AS53" s="92">
        <v>49.96</v>
      </c>
      <c r="AT53" s="92">
        <v>52.72</v>
      </c>
      <c r="AU53" s="32"/>
      <c r="AV53" s="71">
        <v>45</v>
      </c>
      <c r="AW53" s="28">
        <v>15.875999999999999</v>
      </c>
      <c r="AX53" s="28">
        <v>22.045500000000004</v>
      </c>
      <c r="AY53" s="28">
        <v>42</v>
      </c>
      <c r="AZ53" s="28">
        <v>45.237499999999997</v>
      </c>
      <c r="BA53" s="28">
        <v>48.4</v>
      </c>
      <c r="BB53" s="28">
        <v>48.737499999999997</v>
      </c>
      <c r="BC53" s="28">
        <v>51.4375</v>
      </c>
      <c r="BD53" s="32"/>
      <c r="BE53" s="5">
        <v>45</v>
      </c>
      <c r="BF53" s="4">
        <f t="shared" si="4"/>
        <v>17.77</v>
      </c>
      <c r="BG53" s="4">
        <f t="shared" si="4"/>
        <v>24.1</v>
      </c>
      <c r="BH53" s="4">
        <f t="shared" si="4"/>
        <v>44.55</v>
      </c>
      <c r="BI53" s="4">
        <f t="shared" si="4"/>
        <v>47.87</v>
      </c>
      <c r="BJ53" s="4">
        <f t="shared" si="4"/>
        <v>51.11</v>
      </c>
      <c r="BK53" s="4">
        <f t="shared" si="4"/>
        <v>51.46</v>
      </c>
      <c r="BL53" s="4">
        <f t="shared" si="4"/>
        <v>54.22</v>
      </c>
    </row>
    <row r="54" spans="1:64" x14ac:dyDescent="0.25">
      <c r="A54" s="49">
        <v>46</v>
      </c>
      <c r="B54" s="50">
        <v>20.832000000000004</v>
      </c>
      <c r="C54" s="50">
        <v>28.504000000000001</v>
      </c>
      <c r="D54" s="50">
        <v>49.532000000000004</v>
      </c>
      <c r="E54" s="50">
        <v>53.522000000000006</v>
      </c>
      <c r="F54" s="50">
        <v>57.456000000000003</v>
      </c>
      <c r="G54" s="50">
        <v>59.626000000000005</v>
      </c>
      <c r="H54" s="50">
        <v>61.362000000000009</v>
      </c>
      <c r="I54" s="50">
        <v>62.272000000000006</v>
      </c>
      <c r="J54" s="50">
        <v>62.272000000000006</v>
      </c>
      <c r="K54" s="50">
        <v>67.284000000000006</v>
      </c>
      <c r="L54" s="31"/>
      <c r="M54" s="9">
        <v>46</v>
      </c>
      <c r="N54" s="26">
        <v>20.832000000000004</v>
      </c>
      <c r="O54" s="26">
        <v>28.504000000000001</v>
      </c>
      <c r="P54" s="26">
        <v>49.532000000000004</v>
      </c>
      <c r="Q54" s="26">
        <v>53.522000000000006</v>
      </c>
      <c r="R54" s="26">
        <v>57.456000000000003</v>
      </c>
      <c r="S54" s="26">
        <v>59.626000000000005</v>
      </c>
      <c r="T54" s="26">
        <v>61.362000000000009</v>
      </c>
      <c r="U54" s="26">
        <v>62.272000000000006</v>
      </c>
      <c r="V54" s="26">
        <v>62.272000000000006</v>
      </c>
      <c r="W54" s="26">
        <v>67.284000000000006</v>
      </c>
      <c r="X54" s="31"/>
      <c r="Y54" s="31"/>
      <c r="AA54" s="9">
        <v>46</v>
      </c>
      <c r="AB54" s="8">
        <f t="shared" si="3"/>
        <v>22.332000000000004</v>
      </c>
      <c r="AC54" s="8">
        <f t="shared" si="3"/>
        <v>30.004000000000001</v>
      </c>
      <c r="AD54" s="8">
        <f t="shared" si="3"/>
        <v>51.032000000000004</v>
      </c>
      <c r="AE54" s="8">
        <f t="shared" si="3"/>
        <v>55.022000000000006</v>
      </c>
      <c r="AF54" s="8">
        <f t="shared" si="3"/>
        <v>58.956000000000003</v>
      </c>
      <c r="AG54" s="8">
        <f t="shared" si="2"/>
        <v>61.126000000000005</v>
      </c>
      <c r="AH54" s="8">
        <f t="shared" si="2"/>
        <v>62.862000000000009</v>
      </c>
      <c r="AI54" s="8">
        <f t="shared" si="2"/>
        <v>63.772000000000006</v>
      </c>
      <c r="AJ54" s="8">
        <f t="shared" si="2"/>
        <v>63.772000000000006</v>
      </c>
      <c r="AK54" s="8">
        <f t="shared" si="2"/>
        <v>68.784000000000006</v>
      </c>
      <c r="AM54" s="87">
        <v>46</v>
      </c>
      <c r="AN54" s="88">
        <v>16.55</v>
      </c>
      <c r="AO54" s="88">
        <v>23.09</v>
      </c>
      <c r="AP54" s="88">
        <v>43.79</v>
      </c>
      <c r="AQ54" s="88">
        <v>47.23</v>
      </c>
      <c r="AR54" s="88">
        <v>50.53</v>
      </c>
      <c r="AS54" s="88">
        <v>50.9</v>
      </c>
      <c r="AT54" s="88">
        <v>53.68</v>
      </c>
      <c r="AU54" s="32"/>
      <c r="AV54" s="69">
        <v>46</v>
      </c>
      <c r="AW54" s="26">
        <v>16.146000000000001</v>
      </c>
      <c r="AX54" s="26">
        <v>22.531500000000001</v>
      </c>
      <c r="AY54" s="26">
        <v>42.725000000000001</v>
      </c>
      <c r="AZ54" s="26">
        <v>46.075000000000003</v>
      </c>
      <c r="BA54" s="26">
        <v>49.3</v>
      </c>
      <c r="BB54" s="26">
        <v>49.662500000000001</v>
      </c>
      <c r="BC54" s="26">
        <v>52.375</v>
      </c>
      <c r="BD54" s="32"/>
      <c r="BE54" s="9">
        <v>46</v>
      </c>
      <c r="BF54" s="8">
        <f t="shared" si="4"/>
        <v>18.05</v>
      </c>
      <c r="BG54" s="8">
        <f t="shared" si="4"/>
        <v>24.59</v>
      </c>
      <c r="BH54" s="8">
        <f t="shared" si="4"/>
        <v>45.29</v>
      </c>
      <c r="BI54" s="8">
        <f t="shared" si="4"/>
        <v>48.73</v>
      </c>
      <c r="BJ54" s="8">
        <f t="shared" si="4"/>
        <v>52.03</v>
      </c>
      <c r="BK54" s="8">
        <f t="shared" si="4"/>
        <v>52.4</v>
      </c>
      <c r="BL54" s="8">
        <f t="shared" si="4"/>
        <v>55.18</v>
      </c>
    </row>
    <row r="55" spans="1:64" x14ac:dyDescent="0.25">
      <c r="A55" s="51">
        <v>47</v>
      </c>
      <c r="B55" s="52">
        <v>21.182000000000002</v>
      </c>
      <c r="C55" s="52">
        <v>29.106000000000005</v>
      </c>
      <c r="D55" s="52">
        <v>50.4</v>
      </c>
      <c r="E55" s="52">
        <v>54.33400000000001</v>
      </c>
      <c r="F55" s="52">
        <v>58.52</v>
      </c>
      <c r="G55" s="52">
        <v>60.494000000000007</v>
      </c>
      <c r="H55" s="52">
        <v>62.328000000000003</v>
      </c>
      <c r="I55" s="52">
        <v>63.266000000000005</v>
      </c>
      <c r="J55" s="52">
        <v>63.266000000000005</v>
      </c>
      <c r="K55" s="52">
        <v>67.298000000000002</v>
      </c>
      <c r="L55" s="31"/>
      <c r="M55" s="7">
        <v>47</v>
      </c>
      <c r="N55" s="27">
        <v>21.182000000000002</v>
      </c>
      <c r="O55" s="27">
        <v>29.106000000000005</v>
      </c>
      <c r="P55" s="27">
        <v>50.4</v>
      </c>
      <c r="Q55" s="27">
        <v>54.33400000000001</v>
      </c>
      <c r="R55" s="27">
        <v>58.52</v>
      </c>
      <c r="S55" s="27">
        <v>60.494000000000007</v>
      </c>
      <c r="T55" s="27">
        <v>62.328000000000003</v>
      </c>
      <c r="U55" s="27">
        <v>63.266000000000005</v>
      </c>
      <c r="V55" s="27">
        <v>63.266000000000005</v>
      </c>
      <c r="W55" s="27">
        <v>67.298000000000002</v>
      </c>
      <c r="X55" s="31"/>
      <c r="Y55" s="31"/>
      <c r="AA55" s="7">
        <v>47</v>
      </c>
      <c r="AB55" s="6">
        <f t="shared" si="3"/>
        <v>22.682000000000002</v>
      </c>
      <c r="AC55" s="6">
        <f t="shared" si="3"/>
        <v>30.606000000000005</v>
      </c>
      <c r="AD55" s="6">
        <f t="shared" si="3"/>
        <v>51.9</v>
      </c>
      <c r="AE55" s="6">
        <f t="shared" si="3"/>
        <v>55.83400000000001</v>
      </c>
      <c r="AF55" s="6">
        <f t="shared" si="3"/>
        <v>60.02</v>
      </c>
      <c r="AG55" s="6">
        <f t="shared" si="2"/>
        <v>61.994000000000007</v>
      </c>
      <c r="AH55" s="6">
        <f t="shared" si="2"/>
        <v>63.828000000000003</v>
      </c>
      <c r="AI55" s="6">
        <f t="shared" si="2"/>
        <v>64.766000000000005</v>
      </c>
      <c r="AJ55" s="6">
        <f t="shared" si="2"/>
        <v>64.766000000000005</v>
      </c>
      <c r="AK55" s="6">
        <f t="shared" si="2"/>
        <v>68.798000000000002</v>
      </c>
      <c r="AM55" s="89">
        <v>47</v>
      </c>
      <c r="AN55" s="90">
        <v>16.8</v>
      </c>
      <c r="AO55" s="90">
        <v>23.48</v>
      </c>
      <c r="AP55" s="90">
        <v>44.61</v>
      </c>
      <c r="AQ55" s="90">
        <v>47.97</v>
      </c>
      <c r="AR55" s="90">
        <v>51.39</v>
      </c>
      <c r="AS55" s="90">
        <v>51.89</v>
      </c>
      <c r="AT55" s="90">
        <v>54.54</v>
      </c>
      <c r="AU55" s="32"/>
      <c r="AV55" s="70">
        <v>47</v>
      </c>
      <c r="AW55" s="27">
        <v>16.389000000000003</v>
      </c>
      <c r="AX55" s="27">
        <v>22.909500000000001</v>
      </c>
      <c r="AY55" s="27">
        <v>43.524999999999999</v>
      </c>
      <c r="AZ55" s="27">
        <v>46.8</v>
      </c>
      <c r="BA55" s="27">
        <v>50.137500000000003</v>
      </c>
      <c r="BB55" s="27">
        <v>50.625</v>
      </c>
      <c r="BC55" s="27">
        <v>53.212499999999999</v>
      </c>
      <c r="BD55" s="32"/>
      <c r="BE55" s="7">
        <v>47</v>
      </c>
      <c r="BF55" s="6">
        <f t="shared" si="4"/>
        <v>18.3</v>
      </c>
      <c r="BG55" s="6">
        <f t="shared" si="4"/>
        <v>24.98</v>
      </c>
      <c r="BH55" s="6">
        <f t="shared" si="4"/>
        <v>46.11</v>
      </c>
      <c r="BI55" s="6">
        <f t="shared" si="4"/>
        <v>49.47</v>
      </c>
      <c r="BJ55" s="6">
        <f t="shared" si="4"/>
        <v>52.89</v>
      </c>
      <c r="BK55" s="6">
        <f t="shared" si="4"/>
        <v>53.39</v>
      </c>
      <c r="BL55" s="6">
        <f t="shared" si="4"/>
        <v>56.04</v>
      </c>
    </row>
    <row r="56" spans="1:64" x14ac:dyDescent="0.25">
      <c r="A56" s="51">
        <v>48</v>
      </c>
      <c r="B56" s="52">
        <v>21.322000000000003</v>
      </c>
      <c r="C56" s="52">
        <v>29.68</v>
      </c>
      <c r="D56" s="52">
        <v>51.114000000000011</v>
      </c>
      <c r="E56" s="52">
        <v>55.23</v>
      </c>
      <c r="F56" s="52">
        <v>59.58400000000001</v>
      </c>
      <c r="G56" s="52">
        <v>61.586000000000006</v>
      </c>
      <c r="H56" s="52">
        <v>63.49</v>
      </c>
      <c r="I56" s="52">
        <v>64.442000000000007</v>
      </c>
      <c r="J56" s="52">
        <v>64.442000000000007</v>
      </c>
      <c r="K56" s="52">
        <v>68.782000000000011</v>
      </c>
      <c r="L56" s="31"/>
      <c r="M56" s="7">
        <v>48</v>
      </c>
      <c r="N56" s="27">
        <v>21.322000000000003</v>
      </c>
      <c r="O56" s="27">
        <v>29.68</v>
      </c>
      <c r="P56" s="27">
        <v>51.114000000000011</v>
      </c>
      <c r="Q56" s="27">
        <v>55.23</v>
      </c>
      <c r="R56" s="27">
        <v>59.58400000000001</v>
      </c>
      <c r="S56" s="27">
        <v>61.586000000000006</v>
      </c>
      <c r="T56" s="27">
        <v>63.49</v>
      </c>
      <c r="U56" s="27">
        <v>64.442000000000007</v>
      </c>
      <c r="V56" s="27">
        <v>64.442000000000007</v>
      </c>
      <c r="W56" s="27">
        <v>68.782000000000011</v>
      </c>
      <c r="X56" s="31"/>
      <c r="Y56" s="31"/>
      <c r="AA56" s="7">
        <v>48</v>
      </c>
      <c r="AB56" s="6">
        <f t="shared" si="3"/>
        <v>22.822000000000003</v>
      </c>
      <c r="AC56" s="6">
        <f t="shared" si="3"/>
        <v>31.18</v>
      </c>
      <c r="AD56" s="6">
        <f t="shared" si="3"/>
        <v>52.614000000000011</v>
      </c>
      <c r="AE56" s="6">
        <f t="shared" si="3"/>
        <v>56.73</v>
      </c>
      <c r="AF56" s="6">
        <f t="shared" si="3"/>
        <v>61.08400000000001</v>
      </c>
      <c r="AG56" s="6">
        <f t="shared" si="2"/>
        <v>63.086000000000006</v>
      </c>
      <c r="AH56" s="6">
        <f t="shared" si="2"/>
        <v>64.990000000000009</v>
      </c>
      <c r="AI56" s="6">
        <f t="shared" si="2"/>
        <v>65.942000000000007</v>
      </c>
      <c r="AJ56" s="6">
        <f t="shared" si="2"/>
        <v>65.942000000000007</v>
      </c>
      <c r="AK56" s="6">
        <f t="shared" si="2"/>
        <v>70.282000000000011</v>
      </c>
      <c r="AM56" s="89">
        <v>48</v>
      </c>
      <c r="AN56" s="90">
        <v>17.14</v>
      </c>
      <c r="AO56" s="90">
        <v>23.97</v>
      </c>
      <c r="AP56" s="90">
        <v>45.5</v>
      </c>
      <c r="AQ56" s="90">
        <v>48.74</v>
      </c>
      <c r="AR56" s="90">
        <v>52.17</v>
      </c>
      <c r="AS56" s="90">
        <v>52.93</v>
      </c>
      <c r="AT56" s="90">
        <v>55.36</v>
      </c>
      <c r="AU56" s="32"/>
      <c r="AV56" s="70">
        <v>48</v>
      </c>
      <c r="AW56" s="27">
        <v>16.726500000000001</v>
      </c>
      <c r="AX56" s="27">
        <v>23.382000000000001</v>
      </c>
      <c r="AY56" s="27">
        <v>44.387500000000003</v>
      </c>
      <c r="AZ56" s="27">
        <v>47.55</v>
      </c>
      <c r="BA56" s="27">
        <v>50.9</v>
      </c>
      <c r="BB56" s="27">
        <v>51.637500000000003</v>
      </c>
      <c r="BC56" s="27">
        <v>54.012500000000003</v>
      </c>
      <c r="BD56" s="32"/>
      <c r="BE56" s="7">
        <v>48</v>
      </c>
      <c r="BF56" s="6">
        <f t="shared" si="4"/>
        <v>18.64</v>
      </c>
      <c r="BG56" s="6">
        <f t="shared" si="4"/>
        <v>25.47</v>
      </c>
      <c r="BH56" s="6">
        <f t="shared" si="4"/>
        <v>47</v>
      </c>
      <c r="BI56" s="6">
        <f t="shared" si="4"/>
        <v>50.24</v>
      </c>
      <c r="BJ56" s="6">
        <f t="shared" si="4"/>
        <v>53.67</v>
      </c>
      <c r="BK56" s="6">
        <f t="shared" si="4"/>
        <v>54.43</v>
      </c>
      <c r="BL56" s="6">
        <f t="shared" si="4"/>
        <v>56.86</v>
      </c>
    </row>
    <row r="57" spans="1:64" x14ac:dyDescent="0.25">
      <c r="A57" s="51">
        <v>49</v>
      </c>
      <c r="B57" s="52">
        <v>21.476000000000003</v>
      </c>
      <c r="C57" s="52">
        <v>30.366000000000003</v>
      </c>
      <c r="D57" s="52">
        <v>51.842000000000006</v>
      </c>
      <c r="E57" s="52">
        <v>55.384000000000007</v>
      </c>
      <c r="F57" s="52">
        <v>59.598000000000006</v>
      </c>
      <c r="G57" s="52">
        <v>62.566000000000003</v>
      </c>
      <c r="H57" s="52">
        <v>64.624000000000009</v>
      </c>
      <c r="I57" s="52">
        <v>65.576000000000008</v>
      </c>
      <c r="J57" s="52">
        <v>65.576000000000008</v>
      </c>
      <c r="K57" s="52">
        <v>68.796000000000006</v>
      </c>
      <c r="L57" s="31"/>
      <c r="M57" s="7">
        <v>49</v>
      </c>
      <c r="N57" s="27">
        <v>21.476000000000003</v>
      </c>
      <c r="O57" s="27">
        <v>30.366000000000003</v>
      </c>
      <c r="P57" s="27">
        <v>51.842000000000006</v>
      </c>
      <c r="Q57" s="27">
        <v>55.384000000000007</v>
      </c>
      <c r="R57" s="27">
        <v>59.598000000000006</v>
      </c>
      <c r="S57" s="27">
        <v>62.566000000000003</v>
      </c>
      <c r="T57" s="27">
        <v>64.624000000000009</v>
      </c>
      <c r="U57" s="27">
        <v>65.576000000000008</v>
      </c>
      <c r="V57" s="27">
        <v>65.576000000000008</v>
      </c>
      <c r="W57" s="27">
        <v>68.796000000000006</v>
      </c>
      <c r="X57" s="31"/>
      <c r="Y57" s="31"/>
      <c r="AA57" s="7">
        <v>49</v>
      </c>
      <c r="AB57" s="6">
        <f t="shared" si="3"/>
        <v>22.976000000000003</v>
      </c>
      <c r="AC57" s="6">
        <f t="shared" si="3"/>
        <v>31.866000000000003</v>
      </c>
      <c r="AD57" s="6">
        <f t="shared" si="3"/>
        <v>53.342000000000006</v>
      </c>
      <c r="AE57" s="6">
        <f t="shared" si="3"/>
        <v>56.884000000000007</v>
      </c>
      <c r="AF57" s="6">
        <f t="shared" si="3"/>
        <v>61.098000000000006</v>
      </c>
      <c r="AG57" s="6">
        <f t="shared" si="2"/>
        <v>64.066000000000003</v>
      </c>
      <c r="AH57" s="6">
        <f t="shared" si="2"/>
        <v>66.124000000000009</v>
      </c>
      <c r="AI57" s="6">
        <f t="shared" si="2"/>
        <v>67.076000000000008</v>
      </c>
      <c r="AJ57" s="6">
        <f t="shared" si="2"/>
        <v>67.076000000000008</v>
      </c>
      <c r="AK57" s="6">
        <f t="shared" si="2"/>
        <v>70.296000000000006</v>
      </c>
      <c r="AM57" s="89">
        <v>49</v>
      </c>
      <c r="AN57" s="90">
        <v>17.41</v>
      </c>
      <c r="AO57" s="90">
        <v>24.45</v>
      </c>
      <c r="AP57" s="90">
        <v>46.3</v>
      </c>
      <c r="AQ57" s="90">
        <v>49.61</v>
      </c>
      <c r="AR57" s="90">
        <v>52.99</v>
      </c>
      <c r="AS57" s="90">
        <v>53.76</v>
      </c>
      <c r="AT57" s="90">
        <v>56.16</v>
      </c>
      <c r="AU57" s="32"/>
      <c r="AV57" s="70">
        <v>49</v>
      </c>
      <c r="AW57" s="27">
        <v>16.983000000000001</v>
      </c>
      <c r="AX57" s="27">
        <v>23.854500000000002</v>
      </c>
      <c r="AY57" s="27">
        <v>45.174999999999997</v>
      </c>
      <c r="AZ57" s="27">
        <v>48.4</v>
      </c>
      <c r="BA57" s="27">
        <v>51.7</v>
      </c>
      <c r="BB57" s="27">
        <v>52.45</v>
      </c>
      <c r="BC57" s="27">
        <v>54.787500000000001</v>
      </c>
      <c r="BD57" s="32"/>
      <c r="BE57" s="7">
        <v>49</v>
      </c>
      <c r="BF57" s="6">
        <f t="shared" si="4"/>
        <v>18.91</v>
      </c>
      <c r="BG57" s="6">
        <f t="shared" si="4"/>
        <v>25.95</v>
      </c>
      <c r="BH57" s="6">
        <f t="shared" si="4"/>
        <v>47.8</v>
      </c>
      <c r="BI57" s="6">
        <f t="shared" si="4"/>
        <v>51.11</v>
      </c>
      <c r="BJ57" s="6">
        <f t="shared" si="4"/>
        <v>54.49</v>
      </c>
      <c r="BK57" s="6">
        <f t="shared" si="4"/>
        <v>55.26</v>
      </c>
      <c r="BL57" s="6">
        <f t="shared" si="4"/>
        <v>57.66</v>
      </c>
    </row>
    <row r="58" spans="1:64" x14ac:dyDescent="0.25">
      <c r="A58" s="53">
        <v>50</v>
      </c>
      <c r="B58" s="54">
        <v>21.49</v>
      </c>
      <c r="C58" s="54">
        <v>30.408000000000001</v>
      </c>
      <c r="D58" s="54">
        <v>51.856000000000002</v>
      </c>
      <c r="E58" s="54">
        <v>55.398000000000003</v>
      </c>
      <c r="F58" s="54">
        <v>59.612000000000009</v>
      </c>
      <c r="G58" s="54">
        <v>62.58</v>
      </c>
      <c r="H58" s="54">
        <v>64.638000000000005</v>
      </c>
      <c r="I58" s="54">
        <v>65.59</v>
      </c>
      <c r="J58" s="54">
        <v>65.59</v>
      </c>
      <c r="K58" s="54">
        <v>68.81</v>
      </c>
      <c r="L58" s="31"/>
      <c r="M58" s="5">
        <v>50</v>
      </c>
      <c r="N58" s="28">
        <v>21.49</v>
      </c>
      <c r="O58" s="28">
        <v>30.408000000000001</v>
      </c>
      <c r="P58" s="28">
        <v>51.856000000000002</v>
      </c>
      <c r="Q58" s="28">
        <v>55.398000000000003</v>
      </c>
      <c r="R58" s="28">
        <v>59.612000000000009</v>
      </c>
      <c r="S58" s="28">
        <v>62.58</v>
      </c>
      <c r="T58" s="28">
        <v>64.638000000000005</v>
      </c>
      <c r="U58" s="28">
        <v>65.59</v>
      </c>
      <c r="V58" s="28">
        <v>65.59</v>
      </c>
      <c r="W58" s="28">
        <v>68.81</v>
      </c>
      <c r="X58" s="31"/>
      <c r="Y58" s="31"/>
      <c r="AA58" s="5">
        <v>50</v>
      </c>
      <c r="AB58" s="4">
        <f t="shared" si="3"/>
        <v>22.99</v>
      </c>
      <c r="AC58" s="4">
        <f t="shared" si="3"/>
        <v>31.908000000000001</v>
      </c>
      <c r="AD58" s="4">
        <f t="shared" si="3"/>
        <v>53.356000000000002</v>
      </c>
      <c r="AE58" s="4">
        <f t="shared" si="3"/>
        <v>56.898000000000003</v>
      </c>
      <c r="AF58" s="4">
        <f t="shared" si="3"/>
        <v>61.112000000000009</v>
      </c>
      <c r="AG58" s="4">
        <f t="shared" si="2"/>
        <v>64.08</v>
      </c>
      <c r="AH58" s="4">
        <f t="shared" si="2"/>
        <v>66.138000000000005</v>
      </c>
      <c r="AI58" s="4">
        <f t="shared" si="2"/>
        <v>67.09</v>
      </c>
      <c r="AJ58" s="4">
        <f t="shared" si="2"/>
        <v>67.09</v>
      </c>
      <c r="AK58" s="4">
        <f t="shared" si="2"/>
        <v>70.31</v>
      </c>
      <c r="AM58" s="91">
        <v>50</v>
      </c>
      <c r="AN58" s="92">
        <v>17.670000000000002</v>
      </c>
      <c r="AO58" s="92">
        <v>24.92</v>
      </c>
      <c r="AP58" s="92">
        <v>46.97</v>
      </c>
      <c r="AQ58" s="92">
        <v>50.17</v>
      </c>
      <c r="AR58" s="92">
        <v>53.8</v>
      </c>
      <c r="AS58" s="92">
        <v>54.65</v>
      </c>
      <c r="AT58" s="92">
        <v>56.68</v>
      </c>
      <c r="AU58" s="32"/>
      <c r="AV58" s="71">
        <v>50</v>
      </c>
      <c r="AW58" s="28">
        <v>17.239500000000003</v>
      </c>
      <c r="AX58" s="28">
        <v>24.313500000000001</v>
      </c>
      <c r="AY58" s="28">
        <v>45.825000000000003</v>
      </c>
      <c r="AZ58" s="28">
        <v>48.95</v>
      </c>
      <c r="BA58" s="28">
        <v>52.487499999999997</v>
      </c>
      <c r="BB58" s="28">
        <v>53.3125</v>
      </c>
      <c r="BC58" s="28">
        <v>55.3</v>
      </c>
      <c r="BD58" s="32"/>
      <c r="BE58" s="5">
        <v>50</v>
      </c>
      <c r="BF58" s="4">
        <f t="shared" si="4"/>
        <v>19.170000000000002</v>
      </c>
      <c r="BG58" s="4">
        <f t="shared" si="4"/>
        <v>26.42</v>
      </c>
      <c r="BH58" s="4">
        <f t="shared" si="4"/>
        <v>48.47</v>
      </c>
      <c r="BI58" s="4">
        <f t="shared" si="4"/>
        <v>51.67</v>
      </c>
      <c r="BJ58" s="4">
        <f t="shared" si="4"/>
        <v>55.3</v>
      </c>
      <c r="BK58" s="4">
        <f t="shared" si="4"/>
        <v>56.15</v>
      </c>
      <c r="BL58" s="4">
        <f t="shared" si="4"/>
        <v>58.18</v>
      </c>
    </row>
    <row r="59" spans="1:64" x14ac:dyDescent="0.25">
      <c r="A59" s="49">
        <v>51</v>
      </c>
      <c r="B59" s="50">
        <v>22.652000000000005</v>
      </c>
      <c r="C59" s="50">
        <v>31.626000000000005</v>
      </c>
      <c r="D59" s="50">
        <v>53.494000000000007</v>
      </c>
      <c r="E59" s="50">
        <v>57.89</v>
      </c>
      <c r="F59" s="50">
        <v>62.86</v>
      </c>
      <c r="G59" s="50">
        <v>64.736000000000004</v>
      </c>
      <c r="H59" s="50">
        <v>67.102000000000004</v>
      </c>
      <c r="I59" s="50">
        <v>68.082000000000008</v>
      </c>
      <c r="J59" s="50">
        <v>68.082000000000008</v>
      </c>
      <c r="K59" s="50">
        <v>71.106000000000009</v>
      </c>
      <c r="L59" s="31"/>
      <c r="M59" s="9">
        <v>51</v>
      </c>
      <c r="N59" s="26">
        <v>22.652000000000005</v>
      </c>
      <c r="O59" s="26">
        <v>31.626000000000005</v>
      </c>
      <c r="P59" s="26">
        <v>53.494000000000007</v>
      </c>
      <c r="Q59" s="26">
        <v>57.89</v>
      </c>
      <c r="R59" s="26">
        <v>62.86</v>
      </c>
      <c r="S59" s="26">
        <v>64.736000000000004</v>
      </c>
      <c r="T59" s="26">
        <v>67.102000000000004</v>
      </c>
      <c r="U59" s="26">
        <v>68.082000000000008</v>
      </c>
      <c r="V59" s="26">
        <v>68.082000000000008</v>
      </c>
      <c r="W59" s="26">
        <v>71.106000000000009</v>
      </c>
      <c r="X59" s="31"/>
      <c r="Y59" s="31"/>
      <c r="AA59" s="9">
        <v>51</v>
      </c>
      <c r="AB59" s="8">
        <f t="shared" si="3"/>
        <v>24.152000000000005</v>
      </c>
      <c r="AC59" s="8">
        <f t="shared" si="3"/>
        <v>33.126000000000005</v>
      </c>
      <c r="AD59" s="8">
        <f t="shared" si="3"/>
        <v>54.994000000000007</v>
      </c>
      <c r="AE59" s="8">
        <f t="shared" si="3"/>
        <v>59.39</v>
      </c>
      <c r="AF59" s="8">
        <f t="shared" si="3"/>
        <v>64.36</v>
      </c>
      <c r="AG59" s="8">
        <f t="shared" si="2"/>
        <v>66.236000000000004</v>
      </c>
      <c r="AH59" s="8">
        <f t="shared" si="2"/>
        <v>68.602000000000004</v>
      </c>
      <c r="AI59" s="8">
        <f t="shared" si="2"/>
        <v>69.582000000000008</v>
      </c>
      <c r="AJ59" s="8">
        <f t="shared" si="2"/>
        <v>69.582000000000008</v>
      </c>
      <c r="AK59" s="8">
        <f t="shared" si="2"/>
        <v>72.606000000000009</v>
      </c>
      <c r="AM59" s="87">
        <v>51</v>
      </c>
      <c r="AN59" s="88">
        <v>18</v>
      </c>
      <c r="AO59" s="88">
        <v>25.29</v>
      </c>
      <c r="AP59" s="88">
        <v>46.98</v>
      </c>
      <c r="AQ59" s="88">
        <v>50.19</v>
      </c>
      <c r="AR59" s="88">
        <v>53.81</v>
      </c>
      <c r="AS59" s="88">
        <v>54.66</v>
      </c>
      <c r="AT59" s="88">
        <v>56.7</v>
      </c>
      <c r="AU59" s="32"/>
      <c r="AV59" s="69">
        <v>51</v>
      </c>
      <c r="AW59" s="26">
        <v>17.563500000000001</v>
      </c>
      <c r="AX59" s="26">
        <v>24.678000000000004</v>
      </c>
      <c r="AY59" s="26">
        <v>45.837499999999999</v>
      </c>
      <c r="AZ59" s="26">
        <v>48.962499999999999</v>
      </c>
      <c r="BA59" s="26">
        <v>52.5</v>
      </c>
      <c r="BB59" s="26">
        <v>53.325000000000003</v>
      </c>
      <c r="BC59" s="26">
        <v>55.3125</v>
      </c>
      <c r="BD59" s="32"/>
      <c r="BE59" s="9">
        <v>51</v>
      </c>
      <c r="BF59" s="8">
        <f t="shared" si="4"/>
        <v>19.5</v>
      </c>
      <c r="BG59" s="8">
        <f t="shared" si="4"/>
        <v>26.79</v>
      </c>
      <c r="BH59" s="8">
        <f t="shared" si="4"/>
        <v>48.48</v>
      </c>
      <c r="BI59" s="8">
        <f t="shared" si="4"/>
        <v>51.69</v>
      </c>
      <c r="BJ59" s="8">
        <f t="shared" si="4"/>
        <v>55.31</v>
      </c>
      <c r="BK59" s="8">
        <f t="shared" si="4"/>
        <v>56.16</v>
      </c>
      <c r="BL59" s="8">
        <f t="shared" si="4"/>
        <v>58.2</v>
      </c>
    </row>
    <row r="60" spans="1:64" x14ac:dyDescent="0.25">
      <c r="A60" s="51">
        <v>52</v>
      </c>
      <c r="B60" s="52">
        <v>23.002000000000002</v>
      </c>
      <c r="C60" s="52">
        <v>32.298000000000002</v>
      </c>
      <c r="D60" s="52">
        <v>54.32</v>
      </c>
      <c r="E60" s="52">
        <v>58.772000000000006</v>
      </c>
      <c r="F60" s="52">
        <v>63.924000000000007</v>
      </c>
      <c r="G60" s="52">
        <v>65.8</v>
      </c>
      <c r="H60" s="52">
        <v>68.418000000000006</v>
      </c>
      <c r="I60" s="52">
        <v>69.44</v>
      </c>
      <c r="J60" s="52">
        <v>69.44</v>
      </c>
      <c r="K60" s="52">
        <v>73.471999999999994</v>
      </c>
      <c r="L60" s="31"/>
      <c r="M60" s="7">
        <v>52</v>
      </c>
      <c r="N60" s="27">
        <v>23.002000000000002</v>
      </c>
      <c r="O60" s="27">
        <v>32.298000000000002</v>
      </c>
      <c r="P60" s="27">
        <v>54.32</v>
      </c>
      <c r="Q60" s="27">
        <v>58.772000000000006</v>
      </c>
      <c r="R60" s="27">
        <v>63.924000000000007</v>
      </c>
      <c r="S60" s="27">
        <v>65.8</v>
      </c>
      <c r="T60" s="27">
        <v>68.418000000000006</v>
      </c>
      <c r="U60" s="27">
        <v>69.44</v>
      </c>
      <c r="V60" s="27">
        <v>69.44</v>
      </c>
      <c r="W60" s="27">
        <v>73.471999999999994</v>
      </c>
      <c r="X60" s="31"/>
      <c r="Y60" s="31"/>
      <c r="AA60" s="7">
        <v>52</v>
      </c>
      <c r="AB60" s="6">
        <f t="shared" si="3"/>
        <v>24.502000000000002</v>
      </c>
      <c r="AC60" s="6">
        <f t="shared" si="3"/>
        <v>33.798000000000002</v>
      </c>
      <c r="AD60" s="6">
        <f t="shared" si="3"/>
        <v>55.82</v>
      </c>
      <c r="AE60" s="6">
        <f t="shared" si="3"/>
        <v>60.272000000000006</v>
      </c>
      <c r="AF60" s="6">
        <f t="shared" si="3"/>
        <v>65.424000000000007</v>
      </c>
      <c r="AG60" s="6">
        <f t="shared" si="2"/>
        <v>67.3</v>
      </c>
      <c r="AH60" s="6">
        <f t="shared" si="2"/>
        <v>69.918000000000006</v>
      </c>
      <c r="AI60" s="6">
        <f t="shared" si="2"/>
        <v>70.94</v>
      </c>
      <c r="AJ60" s="6">
        <f t="shared" si="2"/>
        <v>70.94</v>
      </c>
      <c r="AK60" s="6">
        <f t="shared" si="2"/>
        <v>74.971999999999994</v>
      </c>
      <c r="AM60" s="89">
        <v>52</v>
      </c>
      <c r="AN60" s="90">
        <v>18.27</v>
      </c>
      <c r="AO60" s="90">
        <v>25.78</v>
      </c>
      <c r="AP60" s="90">
        <v>48.47</v>
      </c>
      <c r="AQ60" s="90">
        <v>51.94</v>
      </c>
      <c r="AR60" s="90">
        <v>55.36</v>
      </c>
      <c r="AS60" s="90">
        <v>56.61</v>
      </c>
      <c r="AT60" s="90">
        <v>58.91</v>
      </c>
      <c r="AU60" s="32"/>
      <c r="AV60" s="70">
        <v>52</v>
      </c>
      <c r="AW60" s="27">
        <v>17.82</v>
      </c>
      <c r="AX60" s="27">
        <v>25.150500000000005</v>
      </c>
      <c r="AY60" s="27">
        <v>47.287500000000001</v>
      </c>
      <c r="AZ60" s="27">
        <v>50.674999999999997</v>
      </c>
      <c r="BA60" s="27">
        <v>54.012500000000003</v>
      </c>
      <c r="BB60" s="27">
        <v>55.225000000000001</v>
      </c>
      <c r="BC60" s="27">
        <v>57.475000000000001</v>
      </c>
      <c r="BD60" s="32"/>
      <c r="BE60" s="7">
        <v>52</v>
      </c>
      <c r="BF60" s="6">
        <f t="shared" si="4"/>
        <v>19.77</v>
      </c>
      <c r="BG60" s="6">
        <f t="shared" si="4"/>
        <v>27.28</v>
      </c>
      <c r="BH60" s="6">
        <f t="shared" si="4"/>
        <v>49.97</v>
      </c>
      <c r="BI60" s="6">
        <f t="shared" si="4"/>
        <v>53.44</v>
      </c>
      <c r="BJ60" s="6">
        <f t="shared" si="4"/>
        <v>56.86</v>
      </c>
      <c r="BK60" s="6">
        <f t="shared" si="4"/>
        <v>58.11</v>
      </c>
      <c r="BL60" s="6">
        <f t="shared" si="4"/>
        <v>60.41</v>
      </c>
    </row>
    <row r="61" spans="1:64" x14ac:dyDescent="0.25">
      <c r="A61" s="51">
        <v>53</v>
      </c>
      <c r="B61" s="52">
        <v>23.45</v>
      </c>
      <c r="C61" s="52">
        <v>32.83</v>
      </c>
      <c r="D61" s="52">
        <v>55.146000000000001</v>
      </c>
      <c r="E61" s="52">
        <v>59.75200000000001</v>
      </c>
      <c r="F61" s="52">
        <v>65.072000000000003</v>
      </c>
      <c r="G61" s="52">
        <v>66.878</v>
      </c>
      <c r="H61" s="52">
        <v>69.566000000000003</v>
      </c>
      <c r="I61" s="52">
        <v>70.616</v>
      </c>
      <c r="J61" s="52">
        <v>70.616</v>
      </c>
      <c r="K61" s="52">
        <v>73.486000000000004</v>
      </c>
      <c r="L61" s="31"/>
      <c r="M61" s="7">
        <v>53</v>
      </c>
      <c r="N61" s="27">
        <v>23.45</v>
      </c>
      <c r="O61" s="27">
        <v>32.83</v>
      </c>
      <c r="P61" s="27">
        <v>55.146000000000001</v>
      </c>
      <c r="Q61" s="27">
        <v>59.75200000000001</v>
      </c>
      <c r="R61" s="27">
        <v>65.072000000000003</v>
      </c>
      <c r="S61" s="27">
        <v>66.878</v>
      </c>
      <c r="T61" s="27">
        <v>69.566000000000003</v>
      </c>
      <c r="U61" s="27">
        <v>70.616</v>
      </c>
      <c r="V61" s="27">
        <v>70.616</v>
      </c>
      <c r="W61" s="27">
        <v>73.486000000000004</v>
      </c>
      <c r="X61" s="31"/>
      <c r="Y61" s="31"/>
      <c r="AA61" s="7">
        <v>53</v>
      </c>
      <c r="AB61" s="6">
        <f t="shared" si="3"/>
        <v>24.95</v>
      </c>
      <c r="AC61" s="6">
        <f t="shared" si="3"/>
        <v>34.33</v>
      </c>
      <c r="AD61" s="6">
        <f t="shared" si="3"/>
        <v>56.646000000000001</v>
      </c>
      <c r="AE61" s="6">
        <f t="shared" si="3"/>
        <v>61.25200000000001</v>
      </c>
      <c r="AF61" s="6">
        <f t="shared" si="3"/>
        <v>66.572000000000003</v>
      </c>
      <c r="AG61" s="6">
        <f t="shared" si="2"/>
        <v>68.378</v>
      </c>
      <c r="AH61" s="6">
        <f t="shared" si="2"/>
        <v>71.066000000000003</v>
      </c>
      <c r="AI61" s="6">
        <f t="shared" si="2"/>
        <v>72.116</v>
      </c>
      <c r="AJ61" s="6">
        <f t="shared" si="2"/>
        <v>72.116</v>
      </c>
      <c r="AK61" s="6">
        <f t="shared" si="2"/>
        <v>74.986000000000004</v>
      </c>
      <c r="AM61" s="89">
        <v>53</v>
      </c>
      <c r="AN61" s="90">
        <v>18.63</v>
      </c>
      <c r="AO61" s="90">
        <v>26.18</v>
      </c>
      <c r="AP61" s="90">
        <v>49.21</v>
      </c>
      <c r="AQ61" s="90">
        <v>52.93</v>
      </c>
      <c r="AR61" s="90">
        <v>56.16</v>
      </c>
      <c r="AS61" s="90">
        <v>57.77</v>
      </c>
      <c r="AT61" s="90">
        <v>60.04</v>
      </c>
      <c r="AU61" s="32"/>
      <c r="AV61" s="70">
        <v>53</v>
      </c>
      <c r="AW61" s="27">
        <v>18.170999999999999</v>
      </c>
      <c r="AX61" s="27">
        <v>25.542000000000002</v>
      </c>
      <c r="AY61" s="27">
        <v>48.012500000000003</v>
      </c>
      <c r="AZ61" s="27">
        <v>51.637500000000003</v>
      </c>
      <c r="BA61" s="27">
        <v>54.787500000000001</v>
      </c>
      <c r="BB61" s="27">
        <v>56.362499999999997</v>
      </c>
      <c r="BC61" s="27">
        <v>58.575000000000003</v>
      </c>
      <c r="BD61" s="32"/>
      <c r="BE61" s="7">
        <v>53</v>
      </c>
      <c r="BF61" s="6">
        <f t="shared" si="4"/>
        <v>20.13</v>
      </c>
      <c r="BG61" s="6">
        <f t="shared" si="4"/>
        <v>27.68</v>
      </c>
      <c r="BH61" s="6">
        <f t="shared" si="4"/>
        <v>50.71</v>
      </c>
      <c r="BI61" s="6">
        <f t="shared" si="4"/>
        <v>54.43</v>
      </c>
      <c r="BJ61" s="6">
        <f t="shared" si="4"/>
        <v>57.66</v>
      </c>
      <c r="BK61" s="6">
        <f t="shared" si="4"/>
        <v>59.27</v>
      </c>
      <c r="BL61" s="6">
        <f t="shared" si="4"/>
        <v>61.54</v>
      </c>
    </row>
    <row r="62" spans="1:64" x14ac:dyDescent="0.25">
      <c r="A62" s="51">
        <v>54</v>
      </c>
      <c r="B62" s="52">
        <v>23.827999999999999</v>
      </c>
      <c r="C62" s="52">
        <v>33.488</v>
      </c>
      <c r="D62" s="52">
        <v>56.056000000000004</v>
      </c>
      <c r="E62" s="52">
        <v>60.634000000000007</v>
      </c>
      <c r="F62" s="52">
        <v>66.052000000000007</v>
      </c>
      <c r="G62" s="52">
        <v>68.165999999999997</v>
      </c>
      <c r="H62" s="52">
        <v>70.882000000000005</v>
      </c>
      <c r="I62" s="52">
        <v>71.932000000000002</v>
      </c>
      <c r="J62" s="52">
        <v>71.932000000000002</v>
      </c>
      <c r="K62" s="52">
        <v>75.501999999999995</v>
      </c>
      <c r="L62" s="31"/>
      <c r="M62" s="7">
        <v>54</v>
      </c>
      <c r="N62" s="27">
        <v>23.827999999999999</v>
      </c>
      <c r="O62" s="27">
        <v>33.488</v>
      </c>
      <c r="P62" s="27">
        <v>56.056000000000004</v>
      </c>
      <c r="Q62" s="27">
        <v>60.634000000000007</v>
      </c>
      <c r="R62" s="27">
        <v>66.052000000000007</v>
      </c>
      <c r="S62" s="27">
        <v>68.165999999999997</v>
      </c>
      <c r="T62" s="27">
        <v>70.882000000000005</v>
      </c>
      <c r="U62" s="27">
        <v>71.932000000000002</v>
      </c>
      <c r="V62" s="27">
        <v>71.932000000000002</v>
      </c>
      <c r="W62" s="27">
        <v>75.501999999999995</v>
      </c>
      <c r="X62" s="31"/>
      <c r="Y62" s="31"/>
      <c r="AA62" s="7">
        <v>54</v>
      </c>
      <c r="AB62" s="6">
        <f t="shared" si="3"/>
        <v>25.327999999999999</v>
      </c>
      <c r="AC62" s="6">
        <f t="shared" si="3"/>
        <v>34.988</v>
      </c>
      <c r="AD62" s="6">
        <f t="shared" si="3"/>
        <v>57.556000000000004</v>
      </c>
      <c r="AE62" s="6">
        <f t="shared" si="3"/>
        <v>62.134000000000007</v>
      </c>
      <c r="AF62" s="6">
        <f t="shared" si="3"/>
        <v>67.552000000000007</v>
      </c>
      <c r="AG62" s="6">
        <f t="shared" si="2"/>
        <v>69.665999999999997</v>
      </c>
      <c r="AH62" s="6">
        <f t="shared" si="2"/>
        <v>72.382000000000005</v>
      </c>
      <c r="AI62" s="6">
        <f t="shared" si="2"/>
        <v>73.432000000000002</v>
      </c>
      <c r="AJ62" s="6">
        <f t="shared" si="2"/>
        <v>73.432000000000002</v>
      </c>
      <c r="AK62" s="6">
        <f t="shared" si="2"/>
        <v>77.001999999999995</v>
      </c>
      <c r="AM62" s="89">
        <v>54</v>
      </c>
      <c r="AN62" s="90">
        <v>18.989999999999998</v>
      </c>
      <c r="AO62" s="90">
        <v>26.73</v>
      </c>
      <c r="AP62" s="90">
        <v>49.97</v>
      </c>
      <c r="AQ62" s="90">
        <v>53.85</v>
      </c>
      <c r="AR62" s="90">
        <v>56.8</v>
      </c>
      <c r="AS62" s="90">
        <v>59.01</v>
      </c>
      <c r="AT62" s="90">
        <v>61.28</v>
      </c>
      <c r="AU62" s="32"/>
      <c r="AV62" s="70">
        <v>54</v>
      </c>
      <c r="AW62" s="27">
        <v>18.521999999999998</v>
      </c>
      <c r="AX62" s="27">
        <v>26.082000000000001</v>
      </c>
      <c r="AY62" s="27">
        <v>48.75</v>
      </c>
      <c r="AZ62" s="27">
        <v>52.537500000000001</v>
      </c>
      <c r="BA62" s="27">
        <v>55.412500000000001</v>
      </c>
      <c r="BB62" s="27">
        <v>57.575000000000003</v>
      </c>
      <c r="BC62" s="27">
        <v>59.787500000000001</v>
      </c>
      <c r="BD62" s="32"/>
      <c r="BE62" s="7">
        <v>54</v>
      </c>
      <c r="BF62" s="6">
        <f t="shared" si="4"/>
        <v>20.49</v>
      </c>
      <c r="BG62" s="6">
        <f t="shared" si="4"/>
        <v>28.23</v>
      </c>
      <c r="BH62" s="6">
        <f t="shared" si="4"/>
        <v>51.47</v>
      </c>
      <c r="BI62" s="6">
        <f t="shared" si="4"/>
        <v>55.35</v>
      </c>
      <c r="BJ62" s="6">
        <f t="shared" si="4"/>
        <v>58.3</v>
      </c>
      <c r="BK62" s="6">
        <f t="shared" si="4"/>
        <v>60.51</v>
      </c>
      <c r="BL62" s="6">
        <f t="shared" si="4"/>
        <v>62.78</v>
      </c>
    </row>
    <row r="63" spans="1:64" x14ac:dyDescent="0.25">
      <c r="A63" s="53">
        <v>55</v>
      </c>
      <c r="B63" s="54">
        <v>24.178000000000001</v>
      </c>
      <c r="C63" s="54">
        <v>34.103999999999999</v>
      </c>
      <c r="D63" s="54">
        <v>57.05</v>
      </c>
      <c r="E63" s="54">
        <v>61.46</v>
      </c>
      <c r="F63" s="54">
        <v>67.046000000000006</v>
      </c>
      <c r="G63" s="54">
        <v>69.3</v>
      </c>
      <c r="H63" s="54">
        <v>71.932000000000002</v>
      </c>
      <c r="I63" s="54">
        <v>73.024000000000015</v>
      </c>
      <c r="J63" s="54">
        <v>73.024000000000015</v>
      </c>
      <c r="K63" s="54">
        <v>77.951999999999998</v>
      </c>
      <c r="L63" s="31"/>
      <c r="M63" s="5">
        <v>55</v>
      </c>
      <c r="N63" s="28">
        <v>24.178000000000001</v>
      </c>
      <c r="O63" s="28">
        <v>34.103999999999999</v>
      </c>
      <c r="P63" s="28">
        <v>57.05</v>
      </c>
      <c r="Q63" s="28">
        <v>61.46</v>
      </c>
      <c r="R63" s="28">
        <v>67.046000000000006</v>
      </c>
      <c r="S63" s="28">
        <v>69.3</v>
      </c>
      <c r="T63" s="28">
        <v>71.932000000000002</v>
      </c>
      <c r="U63" s="28">
        <v>73.024000000000015</v>
      </c>
      <c r="V63" s="28">
        <v>73.024000000000015</v>
      </c>
      <c r="W63" s="28">
        <v>77.951999999999998</v>
      </c>
      <c r="X63" s="31"/>
      <c r="Y63" s="31"/>
      <c r="AA63" s="5">
        <v>55</v>
      </c>
      <c r="AB63" s="4">
        <f t="shared" si="3"/>
        <v>25.678000000000001</v>
      </c>
      <c r="AC63" s="4">
        <f t="shared" si="3"/>
        <v>35.603999999999999</v>
      </c>
      <c r="AD63" s="4">
        <f t="shared" si="3"/>
        <v>58.55</v>
      </c>
      <c r="AE63" s="4">
        <f t="shared" si="3"/>
        <v>62.96</v>
      </c>
      <c r="AF63" s="4">
        <f t="shared" si="3"/>
        <v>68.546000000000006</v>
      </c>
      <c r="AG63" s="4">
        <f t="shared" si="2"/>
        <v>70.8</v>
      </c>
      <c r="AH63" s="4">
        <f t="shared" si="2"/>
        <v>73.432000000000002</v>
      </c>
      <c r="AI63" s="4">
        <f t="shared" si="2"/>
        <v>74.524000000000015</v>
      </c>
      <c r="AJ63" s="4">
        <f t="shared" si="2"/>
        <v>74.524000000000015</v>
      </c>
      <c r="AK63" s="4">
        <f t="shared" si="2"/>
        <v>79.451999999999998</v>
      </c>
      <c r="AM63" s="91">
        <v>55</v>
      </c>
      <c r="AN63" s="92">
        <v>19.23</v>
      </c>
      <c r="AO63" s="92">
        <v>27.23</v>
      </c>
      <c r="AP63" s="92">
        <v>50.79</v>
      </c>
      <c r="AQ63" s="92">
        <v>54.94</v>
      </c>
      <c r="AR63" s="92">
        <v>57.57</v>
      </c>
      <c r="AS63" s="92">
        <v>60.32</v>
      </c>
      <c r="AT63" s="92">
        <v>62.4</v>
      </c>
      <c r="AU63" s="32"/>
      <c r="AV63" s="71">
        <v>55</v>
      </c>
      <c r="AW63" s="28">
        <v>18.765000000000001</v>
      </c>
      <c r="AX63" s="28">
        <v>26.568000000000005</v>
      </c>
      <c r="AY63" s="28">
        <v>49.55</v>
      </c>
      <c r="AZ63" s="28">
        <v>53.6</v>
      </c>
      <c r="BA63" s="28">
        <v>56.162500000000001</v>
      </c>
      <c r="BB63" s="28">
        <v>58.85</v>
      </c>
      <c r="BC63" s="28">
        <v>60.875</v>
      </c>
      <c r="BD63" s="32"/>
      <c r="BE63" s="5">
        <v>55</v>
      </c>
      <c r="BF63" s="4">
        <f t="shared" si="4"/>
        <v>20.73</v>
      </c>
      <c r="BG63" s="4">
        <f t="shared" si="4"/>
        <v>28.73</v>
      </c>
      <c r="BH63" s="4">
        <f t="shared" si="4"/>
        <v>52.29</v>
      </c>
      <c r="BI63" s="4">
        <f t="shared" si="4"/>
        <v>56.44</v>
      </c>
      <c r="BJ63" s="4">
        <f t="shared" si="4"/>
        <v>59.07</v>
      </c>
      <c r="BK63" s="4">
        <f t="shared" si="4"/>
        <v>61.82</v>
      </c>
      <c r="BL63" s="4">
        <f t="shared" si="4"/>
        <v>63.9</v>
      </c>
    </row>
    <row r="64" spans="1:64" x14ac:dyDescent="0.25">
      <c r="A64" s="49">
        <v>56</v>
      </c>
      <c r="B64" s="50">
        <v>24.626000000000005</v>
      </c>
      <c r="C64" s="50">
        <v>34.748000000000005</v>
      </c>
      <c r="D64" s="50">
        <v>58.086000000000006</v>
      </c>
      <c r="E64" s="50">
        <v>62.174000000000007</v>
      </c>
      <c r="F64" s="50">
        <v>68.096000000000004</v>
      </c>
      <c r="G64" s="50">
        <v>70.588000000000008</v>
      </c>
      <c r="H64" s="50">
        <v>73.094000000000008</v>
      </c>
      <c r="I64" s="50">
        <v>74.186000000000007</v>
      </c>
      <c r="J64" s="50">
        <v>74.186000000000007</v>
      </c>
      <c r="K64" s="50">
        <v>77.966000000000008</v>
      </c>
      <c r="L64" s="31"/>
      <c r="M64" s="9">
        <v>56</v>
      </c>
      <c r="N64" s="26">
        <v>24.626000000000005</v>
      </c>
      <c r="O64" s="26">
        <v>34.748000000000005</v>
      </c>
      <c r="P64" s="26">
        <v>58.086000000000006</v>
      </c>
      <c r="Q64" s="26">
        <v>62.174000000000007</v>
      </c>
      <c r="R64" s="26">
        <v>68.096000000000004</v>
      </c>
      <c r="S64" s="26">
        <v>70.588000000000008</v>
      </c>
      <c r="T64" s="26">
        <v>73.094000000000008</v>
      </c>
      <c r="U64" s="26">
        <v>74.186000000000007</v>
      </c>
      <c r="V64" s="26">
        <v>74.186000000000007</v>
      </c>
      <c r="W64" s="26">
        <v>77.966000000000008</v>
      </c>
      <c r="X64" s="31"/>
      <c r="Y64" s="31"/>
      <c r="AA64" s="9">
        <v>56</v>
      </c>
      <c r="AB64" s="8">
        <f t="shared" si="3"/>
        <v>26.126000000000005</v>
      </c>
      <c r="AC64" s="8">
        <f t="shared" si="3"/>
        <v>36.248000000000005</v>
      </c>
      <c r="AD64" s="8">
        <f t="shared" si="3"/>
        <v>59.586000000000006</v>
      </c>
      <c r="AE64" s="8">
        <f t="shared" si="3"/>
        <v>63.674000000000007</v>
      </c>
      <c r="AF64" s="8">
        <f t="shared" si="3"/>
        <v>69.596000000000004</v>
      </c>
      <c r="AG64" s="8">
        <f t="shared" si="2"/>
        <v>72.088000000000008</v>
      </c>
      <c r="AH64" s="8">
        <f t="shared" si="2"/>
        <v>74.594000000000008</v>
      </c>
      <c r="AI64" s="8">
        <f t="shared" si="2"/>
        <v>75.686000000000007</v>
      </c>
      <c r="AJ64" s="8">
        <f t="shared" si="2"/>
        <v>75.686000000000007</v>
      </c>
      <c r="AK64" s="8">
        <f t="shared" si="2"/>
        <v>79.466000000000008</v>
      </c>
      <c r="AM64" s="87">
        <v>56</v>
      </c>
      <c r="AN64" s="88">
        <v>19.59</v>
      </c>
      <c r="AO64" s="88">
        <v>27.81</v>
      </c>
      <c r="AP64" s="88">
        <v>51.69</v>
      </c>
      <c r="AQ64" s="88">
        <v>55.68</v>
      </c>
      <c r="AR64" s="88">
        <v>58.41</v>
      </c>
      <c r="AS64" s="88">
        <v>61.18</v>
      </c>
      <c r="AT64" s="88">
        <v>63.51</v>
      </c>
      <c r="AU64" s="32"/>
      <c r="AV64" s="69">
        <v>56</v>
      </c>
      <c r="AW64" s="26">
        <v>19.116</v>
      </c>
      <c r="AX64" s="26">
        <v>27.135000000000002</v>
      </c>
      <c r="AY64" s="26">
        <v>50.424999999999997</v>
      </c>
      <c r="AZ64" s="26">
        <v>54.325000000000003</v>
      </c>
      <c r="BA64" s="26">
        <v>56.987499999999997</v>
      </c>
      <c r="BB64" s="26">
        <v>59.6875</v>
      </c>
      <c r="BC64" s="26">
        <v>61.962499999999999</v>
      </c>
      <c r="BD64" s="32"/>
      <c r="BE64" s="9">
        <v>56</v>
      </c>
      <c r="BF64" s="8">
        <f t="shared" si="4"/>
        <v>21.09</v>
      </c>
      <c r="BG64" s="8">
        <f t="shared" si="4"/>
        <v>29.31</v>
      </c>
      <c r="BH64" s="8">
        <f t="shared" si="4"/>
        <v>53.19</v>
      </c>
      <c r="BI64" s="8">
        <f t="shared" si="4"/>
        <v>57.18</v>
      </c>
      <c r="BJ64" s="8">
        <f t="shared" si="4"/>
        <v>59.91</v>
      </c>
      <c r="BK64" s="8">
        <f t="shared" si="4"/>
        <v>62.68</v>
      </c>
      <c r="BL64" s="8">
        <f t="shared" si="4"/>
        <v>65.009999999999991</v>
      </c>
    </row>
    <row r="65" spans="1:64" x14ac:dyDescent="0.25">
      <c r="A65" s="51">
        <v>57</v>
      </c>
      <c r="B65" s="52">
        <v>25.102000000000004</v>
      </c>
      <c r="C65" s="52">
        <v>35.35</v>
      </c>
      <c r="D65" s="52">
        <v>59.136000000000003</v>
      </c>
      <c r="E65" s="52">
        <v>63.28</v>
      </c>
      <c r="F65" s="52">
        <v>69.076000000000008</v>
      </c>
      <c r="G65" s="52">
        <v>71.736000000000004</v>
      </c>
      <c r="H65" s="52">
        <v>74.34</v>
      </c>
      <c r="I65" s="52">
        <v>75.432000000000002</v>
      </c>
      <c r="J65" s="52">
        <v>75.432000000000002</v>
      </c>
      <c r="K65" s="52">
        <v>80.234000000000009</v>
      </c>
      <c r="L65" s="31"/>
      <c r="M65" s="7">
        <v>57</v>
      </c>
      <c r="N65" s="27">
        <v>25.102000000000004</v>
      </c>
      <c r="O65" s="27">
        <v>35.35</v>
      </c>
      <c r="P65" s="27">
        <v>59.136000000000003</v>
      </c>
      <c r="Q65" s="27">
        <v>63.28</v>
      </c>
      <c r="R65" s="27">
        <v>69.076000000000008</v>
      </c>
      <c r="S65" s="27">
        <v>71.736000000000004</v>
      </c>
      <c r="T65" s="27">
        <v>74.34</v>
      </c>
      <c r="U65" s="27">
        <v>75.432000000000002</v>
      </c>
      <c r="V65" s="27">
        <v>75.432000000000002</v>
      </c>
      <c r="W65" s="27">
        <v>80.234000000000009</v>
      </c>
      <c r="X65" s="31"/>
      <c r="Y65" s="31"/>
      <c r="AA65" s="7">
        <v>57</v>
      </c>
      <c r="AB65" s="6">
        <f t="shared" si="3"/>
        <v>26.602000000000004</v>
      </c>
      <c r="AC65" s="6">
        <f t="shared" si="3"/>
        <v>36.85</v>
      </c>
      <c r="AD65" s="6">
        <f t="shared" si="3"/>
        <v>60.636000000000003</v>
      </c>
      <c r="AE65" s="6">
        <f t="shared" si="3"/>
        <v>64.78</v>
      </c>
      <c r="AF65" s="6">
        <f t="shared" si="3"/>
        <v>70.576000000000008</v>
      </c>
      <c r="AG65" s="6">
        <f t="shared" si="3"/>
        <v>73.236000000000004</v>
      </c>
      <c r="AH65" s="6">
        <f t="shared" si="3"/>
        <v>75.84</v>
      </c>
      <c r="AI65" s="6">
        <f t="shared" si="3"/>
        <v>76.932000000000002</v>
      </c>
      <c r="AJ65" s="6">
        <f t="shared" si="3"/>
        <v>76.932000000000002</v>
      </c>
      <c r="AK65" s="6">
        <f t="shared" si="3"/>
        <v>81.734000000000009</v>
      </c>
      <c r="AM65" s="89">
        <v>57</v>
      </c>
      <c r="AN65" s="90">
        <v>19.940000000000001</v>
      </c>
      <c r="AO65" s="90">
        <v>28.28</v>
      </c>
      <c r="AP65" s="90">
        <v>52.56</v>
      </c>
      <c r="AQ65" s="90">
        <v>56.27</v>
      </c>
      <c r="AR65" s="90">
        <v>59.3</v>
      </c>
      <c r="AS65" s="90">
        <v>62.47</v>
      </c>
      <c r="AT65" s="90">
        <v>64.61</v>
      </c>
      <c r="AU65" s="32"/>
      <c r="AV65" s="70">
        <v>57</v>
      </c>
      <c r="AW65" s="27">
        <v>19.453500000000002</v>
      </c>
      <c r="AX65" s="27">
        <v>27.594000000000001</v>
      </c>
      <c r="AY65" s="27">
        <v>51.274999999999999</v>
      </c>
      <c r="AZ65" s="27">
        <v>54.9</v>
      </c>
      <c r="BA65" s="27">
        <v>57.85</v>
      </c>
      <c r="BB65" s="27">
        <v>60.95</v>
      </c>
      <c r="BC65" s="27">
        <v>63.037500000000001</v>
      </c>
      <c r="BD65" s="32"/>
      <c r="BE65" s="7">
        <v>57</v>
      </c>
      <c r="BF65" s="6">
        <f t="shared" si="4"/>
        <v>21.44</v>
      </c>
      <c r="BG65" s="6">
        <f t="shared" si="4"/>
        <v>29.78</v>
      </c>
      <c r="BH65" s="6">
        <f t="shared" si="4"/>
        <v>54.06</v>
      </c>
      <c r="BI65" s="6">
        <f t="shared" si="4"/>
        <v>57.77</v>
      </c>
      <c r="BJ65" s="6">
        <f t="shared" si="4"/>
        <v>60.8</v>
      </c>
      <c r="BK65" s="6">
        <f t="shared" si="4"/>
        <v>63.97</v>
      </c>
      <c r="BL65" s="6">
        <f t="shared" si="4"/>
        <v>66.11</v>
      </c>
    </row>
    <row r="66" spans="1:64" x14ac:dyDescent="0.25">
      <c r="A66" s="51">
        <v>58</v>
      </c>
      <c r="B66" s="52">
        <v>25.648</v>
      </c>
      <c r="C66" s="52">
        <v>35.938000000000002</v>
      </c>
      <c r="D66" s="52">
        <v>60.214000000000006</v>
      </c>
      <c r="E66" s="52">
        <v>64.14800000000001</v>
      </c>
      <c r="F66" s="52">
        <v>70.14</v>
      </c>
      <c r="G66" s="52">
        <v>73.024000000000015</v>
      </c>
      <c r="H66" s="52">
        <v>75.656000000000006</v>
      </c>
      <c r="I66" s="52">
        <v>76.77600000000001</v>
      </c>
      <c r="J66" s="52">
        <v>76.77600000000001</v>
      </c>
      <c r="K66" s="52">
        <v>80.248000000000019</v>
      </c>
      <c r="L66" s="31"/>
      <c r="M66" s="7">
        <v>58</v>
      </c>
      <c r="N66" s="27">
        <v>25.648</v>
      </c>
      <c r="O66" s="27">
        <v>35.938000000000002</v>
      </c>
      <c r="P66" s="27">
        <v>60.214000000000006</v>
      </c>
      <c r="Q66" s="27">
        <v>64.14800000000001</v>
      </c>
      <c r="R66" s="27">
        <v>70.14</v>
      </c>
      <c r="S66" s="27">
        <v>73.024000000000015</v>
      </c>
      <c r="T66" s="27">
        <v>75.656000000000006</v>
      </c>
      <c r="U66" s="27">
        <v>76.77600000000001</v>
      </c>
      <c r="V66" s="27">
        <v>76.77600000000001</v>
      </c>
      <c r="W66" s="27">
        <v>80.248000000000019</v>
      </c>
      <c r="X66" s="31"/>
      <c r="Y66" s="31"/>
      <c r="AA66" s="7">
        <v>58</v>
      </c>
      <c r="AB66" s="6">
        <f t="shared" ref="AB66:AK91" si="5">B66+1.5</f>
        <v>27.148</v>
      </c>
      <c r="AC66" s="6">
        <f t="shared" si="5"/>
        <v>37.438000000000002</v>
      </c>
      <c r="AD66" s="6">
        <f t="shared" si="5"/>
        <v>61.714000000000006</v>
      </c>
      <c r="AE66" s="6">
        <f t="shared" si="5"/>
        <v>65.64800000000001</v>
      </c>
      <c r="AF66" s="6">
        <f t="shared" si="5"/>
        <v>71.64</v>
      </c>
      <c r="AG66" s="6">
        <f t="shared" si="5"/>
        <v>74.524000000000015</v>
      </c>
      <c r="AH66" s="6">
        <f t="shared" si="5"/>
        <v>77.156000000000006</v>
      </c>
      <c r="AI66" s="6">
        <f t="shared" si="5"/>
        <v>78.27600000000001</v>
      </c>
      <c r="AJ66" s="6">
        <f t="shared" si="5"/>
        <v>78.27600000000001</v>
      </c>
      <c r="AK66" s="6">
        <f t="shared" si="5"/>
        <v>81.748000000000019</v>
      </c>
      <c r="AM66" s="89">
        <v>58</v>
      </c>
      <c r="AN66" s="90">
        <v>20.38</v>
      </c>
      <c r="AO66" s="90">
        <v>28.88</v>
      </c>
      <c r="AP66" s="90">
        <v>53.2</v>
      </c>
      <c r="AQ66" s="90">
        <v>57.34</v>
      </c>
      <c r="AR66" s="90">
        <v>60.41</v>
      </c>
      <c r="AS66" s="90">
        <v>63.59</v>
      </c>
      <c r="AT66" s="90">
        <v>65.47</v>
      </c>
      <c r="AU66" s="32"/>
      <c r="AV66" s="70">
        <v>58</v>
      </c>
      <c r="AW66" s="27">
        <v>19.885500000000004</v>
      </c>
      <c r="AX66" s="27">
        <v>28.174500000000002</v>
      </c>
      <c r="AY66" s="27">
        <v>51.9</v>
      </c>
      <c r="AZ66" s="27">
        <v>55.9375</v>
      </c>
      <c r="BA66" s="27">
        <v>58.9375</v>
      </c>
      <c r="BB66" s="27">
        <v>62.037500000000001</v>
      </c>
      <c r="BC66" s="27">
        <v>63.875</v>
      </c>
      <c r="BD66" s="32"/>
      <c r="BE66" s="7">
        <v>58</v>
      </c>
      <c r="BF66" s="6">
        <f t="shared" si="4"/>
        <v>21.88</v>
      </c>
      <c r="BG66" s="6">
        <f t="shared" si="4"/>
        <v>30.38</v>
      </c>
      <c r="BH66" s="6">
        <f t="shared" si="4"/>
        <v>54.7</v>
      </c>
      <c r="BI66" s="6">
        <f t="shared" si="4"/>
        <v>58.84</v>
      </c>
      <c r="BJ66" s="6">
        <f t="shared" si="4"/>
        <v>61.91</v>
      </c>
      <c r="BK66" s="6">
        <f t="shared" si="4"/>
        <v>65.09</v>
      </c>
      <c r="BL66" s="6">
        <f t="shared" si="4"/>
        <v>66.97</v>
      </c>
    </row>
    <row r="67" spans="1:64" x14ac:dyDescent="0.25">
      <c r="A67" s="51">
        <v>59</v>
      </c>
      <c r="B67" s="52">
        <v>26.012000000000004</v>
      </c>
      <c r="C67" s="52">
        <v>36.54</v>
      </c>
      <c r="D67" s="52">
        <v>61.26400000000001</v>
      </c>
      <c r="E67" s="52">
        <v>64.932000000000002</v>
      </c>
      <c r="F67" s="52">
        <v>71.204000000000008</v>
      </c>
      <c r="G67" s="52">
        <v>74.171999999999997</v>
      </c>
      <c r="H67" s="52">
        <v>76.986000000000004</v>
      </c>
      <c r="I67" s="52">
        <v>78.134000000000015</v>
      </c>
      <c r="J67" s="52">
        <v>78.134000000000015</v>
      </c>
      <c r="K67" s="52">
        <v>81.451999999999998</v>
      </c>
      <c r="L67" s="31"/>
      <c r="M67" s="7">
        <v>59</v>
      </c>
      <c r="N67" s="27">
        <v>26.012000000000004</v>
      </c>
      <c r="O67" s="27">
        <v>36.54</v>
      </c>
      <c r="P67" s="27">
        <v>61.26400000000001</v>
      </c>
      <c r="Q67" s="27">
        <v>64.932000000000002</v>
      </c>
      <c r="R67" s="27">
        <v>71.204000000000008</v>
      </c>
      <c r="S67" s="27">
        <v>74.171999999999997</v>
      </c>
      <c r="T67" s="27">
        <v>76.986000000000004</v>
      </c>
      <c r="U67" s="27">
        <v>78.134000000000015</v>
      </c>
      <c r="V67" s="27">
        <v>78.134000000000015</v>
      </c>
      <c r="W67" s="27">
        <v>81.451999999999998</v>
      </c>
      <c r="X67" s="31"/>
      <c r="Y67" s="31"/>
      <c r="AA67" s="7">
        <v>59</v>
      </c>
      <c r="AB67" s="6">
        <f t="shared" si="5"/>
        <v>27.512000000000004</v>
      </c>
      <c r="AC67" s="6">
        <f t="shared" si="5"/>
        <v>38.04</v>
      </c>
      <c r="AD67" s="6">
        <f t="shared" si="5"/>
        <v>62.76400000000001</v>
      </c>
      <c r="AE67" s="6">
        <f t="shared" si="5"/>
        <v>66.432000000000002</v>
      </c>
      <c r="AF67" s="6">
        <f t="shared" si="5"/>
        <v>72.704000000000008</v>
      </c>
      <c r="AG67" s="6">
        <f t="shared" si="5"/>
        <v>75.671999999999997</v>
      </c>
      <c r="AH67" s="6">
        <f t="shared" si="5"/>
        <v>78.486000000000004</v>
      </c>
      <c r="AI67" s="6">
        <f t="shared" si="5"/>
        <v>79.634000000000015</v>
      </c>
      <c r="AJ67" s="6">
        <f t="shared" si="5"/>
        <v>79.634000000000015</v>
      </c>
      <c r="AK67" s="6">
        <f t="shared" si="5"/>
        <v>82.951999999999998</v>
      </c>
      <c r="AM67" s="89">
        <v>59</v>
      </c>
      <c r="AN67" s="90">
        <v>20.83</v>
      </c>
      <c r="AO67" s="90">
        <v>29.54</v>
      </c>
      <c r="AP67" s="90">
        <v>53.76</v>
      </c>
      <c r="AQ67" s="90">
        <v>58.12</v>
      </c>
      <c r="AR67" s="90">
        <v>61.69</v>
      </c>
      <c r="AS67" s="90">
        <v>64.790000000000006</v>
      </c>
      <c r="AT67" s="90">
        <v>66.680000000000007</v>
      </c>
      <c r="AU67" s="32"/>
      <c r="AV67" s="70">
        <v>59</v>
      </c>
      <c r="AW67" s="27">
        <v>20.317499999999999</v>
      </c>
      <c r="AX67" s="27">
        <v>28.822500000000002</v>
      </c>
      <c r="AY67" s="27">
        <v>52.45</v>
      </c>
      <c r="AZ67" s="27">
        <v>56.7</v>
      </c>
      <c r="BA67" s="27">
        <v>60.1875</v>
      </c>
      <c r="BB67" s="27">
        <v>63.212499999999999</v>
      </c>
      <c r="BC67" s="27">
        <v>65.05</v>
      </c>
      <c r="BD67" s="32"/>
      <c r="BE67" s="7">
        <v>59</v>
      </c>
      <c r="BF67" s="6">
        <f t="shared" si="4"/>
        <v>22.33</v>
      </c>
      <c r="BG67" s="6">
        <f t="shared" si="4"/>
        <v>31.04</v>
      </c>
      <c r="BH67" s="6">
        <f t="shared" si="4"/>
        <v>55.26</v>
      </c>
      <c r="BI67" s="6">
        <f t="shared" si="4"/>
        <v>59.62</v>
      </c>
      <c r="BJ67" s="6">
        <f t="shared" si="4"/>
        <v>63.19</v>
      </c>
      <c r="BK67" s="6">
        <f t="shared" si="4"/>
        <v>66.290000000000006</v>
      </c>
      <c r="BL67" s="6">
        <f t="shared" si="4"/>
        <v>68.180000000000007</v>
      </c>
    </row>
    <row r="68" spans="1:64" x14ac:dyDescent="0.25">
      <c r="A68" s="53">
        <v>60</v>
      </c>
      <c r="B68" s="54">
        <v>26.278000000000002</v>
      </c>
      <c r="C68" s="54">
        <v>36.792000000000002</v>
      </c>
      <c r="D68" s="54">
        <v>62.258000000000003</v>
      </c>
      <c r="E68" s="54">
        <v>66.038000000000011</v>
      </c>
      <c r="F68" s="54">
        <v>72.352000000000004</v>
      </c>
      <c r="G68" s="54">
        <v>75.432000000000002</v>
      </c>
      <c r="H68" s="54">
        <v>77.924000000000007</v>
      </c>
      <c r="I68" s="54">
        <v>79.072000000000003</v>
      </c>
      <c r="J68" s="54">
        <v>79.072000000000003</v>
      </c>
      <c r="K68" s="54">
        <v>82.488000000000014</v>
      </c>
      <c r="L68" s="31"/>
      <c r="M68" s="5">
        <v>60</v>
      </c>
      <c r="N68" s="28">
        <v>26.278000000000002</v>
      </c>
      <c r="O68" s="28">
        <v>36.792000000000002</v>
      </c>
      <c r="P68" s="28">
        <v>62.258000000000003</v>
      </c>
      <c r="Q68" s="28">
        <v>66.038000000000011</v>
      </c>
      <c r="R68" s="28">
        <v>72.352000000000004</v>
      </c>
      <c r="S68" s="28">
        <v>75.432000000000002</v>
      </c>
      <c r="T68" s="28">
        <v>77.924000000000007</v>
      </c>
      <c r="U68" s="28">
        <v>79.072000000000003</v>
      </c>
      <c r="V68" s="28">
        <v>79.072000000000003</v>
      </c>
      <c r="W68" s="28">
        <v>82.488000000000014</v>
      </c>
      <c r="X68" s="31"/>
      <c r="Y68" s="31"/>
      <c r="AA68" s="5">
        <v>60</v>
      </c>
      <c r="AB68" s="4">
        <f t="shared" si="5"/>
        <v>27.778000000000002</v>
      </c>
      <c r="AC68" s="4">
        <f t="shared" si="5"/>
        <v>38.292000000000002</v>
      </c>
      <c r="AD68" s="4">
        <f t="shared" si="5"/>
        <v>63.758000000000003</v>
      </c>
      <c r="AE68" s="4">
        <f t="shared" si="5"/>
        <v>67.538000000000011</v>
      </c>
      <c r="AF68" s="4">
        <f t="shared" si="5"/>
        <v>73.852000000000004</v>
      </c>
      <c r="AG68" s="4">
        <f t="shared" si="5"/>
        <v>76.932000000000002</v>
      </c>
      <c r="AH68" s="4">
        <f t="shared" si="5"/>
        <v>79.424000000000007</v>
      </c>
      <c r="AI68" s="4">
        <f t="shared" si="5"/>
        <v>80.572000000000003</v>
      </c>
      <c r="AJ68" s="4">
        <f t="shared" si="5"/>
        <v>80.572000000000003</v>
      </c>
      <c r="AK68" s="4">
        <f t="shared" si="5"/>
        <v>83.988000000000014</v>
      </c>
      <c r="AM68" s="91">
        <v>60</v>
      </c>
      <c r="AN68" s="92">
        <v>21.19</v>
      </c>
      <c r="AO68" s="92">
        <v>30.3</v>
      </c>
      <c r="AP68" s="92">
        <v>54.62</v>
      </c>
      <c r="AQ68" s="92">
        <v>58.84</v>
      </c>
      <c r="AR68" s="92">
        <v>62.88</v>
      </c>
      <c r="AS68" s="92">
        <v>65.86</v>
      </c>
      <c r="AT68" s="92">
        <v>67.8</v>
      </c>
      <c r="AU68" s="32"/>
      <c r="AV68" s="71">
        <v>60</v>
      </c>
      <c r="AW68" s="28">
        <v>20.668500000000002</v>
      </c>
      <c r="AX68" s="28">
        <v>29.565000000000001</v>
      </c>
      <c r="AY68" s="28">
        <v>53.287500000000001</v>
      </c>
      <c r="AZ68" s="28">
        <v>57.4</v>
      </c>
      <c r="BA68" s="28">
        <v>61.35</v>
      </c>
      <c r="BB68" s="28">
        <v>64.25</v>
      </c>
      <c r="BC68" s="28">
        <v>66.150000000000006</v>
      </c>
      <c r="BD68" s="32"/>
      <c r="BE68" s="5">
        <v>60</v>
      </c>
      <c r="BF68" s="4">
        <f t="shared" si="4"/>
        <v>22.69</v>
      </c>
      <c r="BG68" s="4">
        <f t="shared" si="4"/>
        <v>31.8</v>
      </c>
      <c r="BH68" s="4">
        <f t="shared" si="4"/>
        <v>56.12</v>
      </c>
      <c r="BI68" s="4">
        <f t="shared" si="4"/>
        <v>60.34</v>
      </c>
      <c r="BJ68" s="4">
        <f t="shared" si="4"/>
        <v>64.38</v>
      </c>
      <c r="BK68" s="4">
        <f t="shared" si="4"/>
        <v>67.36</v>
      </c>
      <c r="BL68" s="4">
        <f t="shared" si="4"/>
        <v>69.3</v>
      </c>
    </row>
    <row r="69" spans="1:64" x14ac:dyDescent="0.25">
      <c r="A69" s="49">
        <v>61</v>
      </c>
      <c r="B69" s="50">
        <v>26.992000000000004</v>
      </c>
      <c r="C69" s="50">
        <v>37.814000000000007</v>
      </c>
      <c r="D69" s="50">
        <v>63.32200000000001</v>
      </c>
      <c r="E69" s="50">
        <v>66.878</v>
      </c>
      <c r="F69" s="50">
        <v>73.5</v>
      </c>
      <c r="G69" s="50">
        <v>76.594000000000008</v>
      </c>
      <c r="H69" s="50">
        <v>77.938000000000017</v>
      </c>
      <c r="I69" s="50">
        <v>80.808000000000021</v>
      </c>
      <c r="J69" s="50">
        <v>80.808000000000021</v>
      </c>
      <c r="K69" s="50">
        <v>85.708000000000013</v>
      </c>
      <c r="L69" s="31"/>
      <c r="M69" s="9">
        <v>61</v>
      </c>
      <c r="N69" s="26">
        <v>26.992000000000004</v>
      </c>
      <c r="O69" s="26">
        <v>37.814000000000007</v>
      </c>
      <c r="P69" s="26">
        <v>63.32200000000001</v>
      </c>
      <c r="Q69" s="26">
        <v>66.878</v>
      </c>
      <c r="R69" s="26">
        <v>73.5</v>
      </c>
      <c r="S69" s="26">
        <v>76.594000000000008</v>
      </c>
      <c r="T69" s="26">
        <v>77.938000000000017</v>
      </c>
      <c r="U69" s="26">
        <v>80.808000000000021</v>
      </c>
      <c r="V69" s="26">
        <v>80.808000000000021</v>
      </c>
      <c r="W69" s="26">
        <v>85.708000000000013</v>
      </c>
      <c r="X69" s="31"/>
      <c r="Y69" s="31"/>
      <c r="AA69" s="9">
        <v>61</v>
      </c>
      <c r="AB69" s="8">
        <f t="shared" si="5"/>
        <v>28.492000000000004</v>
      </c>
      <c r="AC69" s="8">
        <f t="shared" si="5"/>
        <v>39.314000000000007</v>
      </c>
      <c r="AD69" s="8">
        <f t="shared" si="5"/>
        <v>64.822000000000003</v>
      </c>
      <c r="AE69" s="8">
        <f t="shared" si="5"/>
        <v>68.378</v>
      </c>
      <c r="AF69" s="8">
        <f t="shared" si="5"/>
        <v>75</v>
      </c>
      <c r="AG69" s="8">
        <f t="shared" si="5"/>
        <v>78.094000000000008</v>
      </c>
      <c r="AH69" s="8">
        <f t="shared" si="5"/>
        <v>79.438000000000017</v>
      </c>
      <c r="AI69" s="8">
        <f t="shared" si="5"/>
        <v>82.308000000000021</v>
      </c>
      <c r="AJ69" s="8">
        <f t="shared" si="5"/>
        <v>82.308000000000021</v>
      </c>
      <c r="AK69" s="8">
        <f t="shared" si="5"/>
        <v>87.208000000000013</v>
      </c>
      <c r="AM69" s="87">
        <v>61</v>
      </c>
      <c r="AN69" s="88">
        <v>21.52</v>
      </c>
      <c r="AO69" s="88">
        <v>30.98</v>
      </c>
      <c r="AP69" s="88">
        <v>55.49</v>
      </c>
      <c r="AQ69" s="88">
        <v>59.83</v>
      </c>
      <c r="AR69" s="88">
        <v>63.95</v>
      </c>
      <c r="AS69" s="88">
        <v>67.06</v>
      </c>
      <c r="AT69" s="88">
        <v>68.89</v>
      </c>
      <c r="AU69" s="32"/>
      <c r="AV69" s="69">
        <v>61</v>
      </c>
      <c r="AW69" s="26">
        <v>20.9925</v>
      </c>
      <c r="AX69" s="26">
        <v>30.226500000000001</v>
      </c>
      <c r="AY69" s="26">
        <v>54.137500000000003</v>
      </c>
      <c r="AZ69" s="26">
        <v>58.375</v>
      </c>
      <c r="BA69" s="26">
        <v>62.387500000000003</v>
      </c>
      <c r="BB69" s="26">
        <v>65.424999999999997</v>
      </c>
      <c r="BC69" s="26">
        <v>67.212500000000006</v>
      </c>
      <c r="BD69" s="32"/>
      <c r="BE69" s="9">
        <v>61</v>
      </c>
      <c r="BF69" s="8">
        <f t="shared" si="4"/>
        <v>23.02</v>
      </c>
      <c r="BG69" s="8">
        <f t="shared" si="4"/>
        <v>32.480000000000004</v>
      </c>
      <c r="BH69" s="8">
        <f t="shared" si="4"/>
        <v>56.99</v>
      </c>
      <c r="BI69" s="8">
        <f t="shared" si="4"/>
        <v>61.33</v>
      </c>
      <c r="BJ69" s="8">
        <f t="shared" si="4"/>
        <v>65.45</v>
      </c>
      <c r="BK69" s="8">
        <f t="shared" si="4"/>
        <v>68.56</v>
      </c>
      <c r="BL69" s="8">
        <f t="shared" si="4"/>
        <v>70.39</v>
      </c>
    </row>
    <row r="70" spans="1:64" x14ac:dyDescent="0.25">
      <c r="A70" s="51">
        <v>62</v>
      </c>
      <c r="B70" s="52">
        <v>27.636000000000003</v>
      </c>
      <c r="C70" s="52">
        <v>38.485999999999997</v>
      </c>
      <c r="D70" s="52">
        <v>64.288000000000011</v>
      </c>
      <c r="E70" s="52">
        <v>68.152000000000001</v>
      </c>
      <c r="F70" s="52">
        <v>74.64800000000001</v>
      </c>
      <c r="G70" s="52">
        <v>77.854000000000013</v>
      </c>
      <c r="H70" s="52">
        <v>80.849999999999994</v>
      </c>
      <c r="I70" s="52">
        <v>82.054000000000016</v>
      </c>
      <c r="J70" s="52">
        <v>82.054000000000016</v>
      </c>
      <c r="K70" s="52">
        <v>86.716000000000008</v>
      </c>
      <c r="L70" s="31"/>
      <c r="M70" s="7">
        <v>62</v>
      </c>
      <c r="N70" s="27">
        <v>27.636000000000003</v>
      </c>
      <c r="O70" s="27">
        <v>38.485999999999997</v>
      </c>
      <c r="P70" s="27">
        <v>64.288000000000011</v>
      </c>
      <c r="Q70" s="27">
        <v>68.152000000000001</v>
      </c>
      <c r="R70" s="27">
        <v>74.64800000000001</v>
      </c>
      <c r="S70" s="27">
        <v>77.854000000000013</v>
      </c>
      <c r="T70" s="27">
        <v>80.849999999999994</v>
      </c>
      <c r="U70" s="27">
        <v>82.054000000000016</v>
      </c>
      <c r="V70" s="27">
        <v>82.054000000000016</v>
      </c>
      <c r="W70" s="27">
        <v>86.716000000000008</v>
      </c>
      <c r="X70" s="31"/>
      <c r="Y70" s="31"/>
      <c r="AA70" s="7">
        <v>62</v>
      </c>
      <c r="AB70" s="6">
        <f t="shared" si="5"/>
        <v>29.136000000000003</v>
      </c>
      <c r="AC70" s="6">
        <f t="shared" si="5"/>
        <v>39.985999999999997</v>
      </c>
      <c r="AD70" s="6">
        <f t="shared" si="5"/>
        <v>65.788000000000011</v>
      </c>
      <c r="AE70" s="6">
        <f t="shared" si="5"/>
        <v>69.652000000000001</v>
      </c>
      <c r="AF70" s="6">
        <f t="shared" si="5"/>
        <v>76.14800000000001</v>
      </c>
      <c r="AG70" s="6">
        <f t="shared" si="5"/>
        <v>79.354000000000013</v>
      </c>
      <c r="AH70" s="6">
        <f t="shared" si="5"/>
        <v>82.35</v>
      </c>
      <c r="AI70" s="6">
        <f t="shared" si="5"/>
        <v>83.554000000000016</v>
      </c>
      <c r="AJ70" s="6">
        <f t="shared" si="5"/>
        <v>83.554000000000016</v>
      </c>
      <c r="AK70" s="6">
        <f t="shared" si="5"/>
        <v>88.216000000000008</v>
      </c>
      <c r="AM70" s="89">
        <v>62</v>
      </c>
      <c r="AN70" s="90">
        <v>21.89</v>
      </c>
      <c r="AO70" s="90">
        <v>31.55</v>
      </c>
      <c r="AP70" s="90">
        <v>56.35</v>
      </c>
      <c r="AQ70" s="90">
        <v>60.54</v>
      </c>
      <c r="AR70" s="90">
        <v>65.069999999999993</v>
      </c>
      <c r="AS70" s="90">
        <v>68.19</v>
      </c>
      <c r="AT70" s="90">
        <v>70.08</v>
      </c>
      <c r="AU70" s="32"/>
      <c r="AV70" s="70">
        <v>62</v>
      </c>
      <c r="AW70" s="27">
        <v>21.356999999999999</v>
      </c>
      <c r="AX70" s="27">
        <v>30.78</v>
      </c>
      <c r="AY70" s="27">
        <v>54.975000000000001</v>
      </c>
      <c r="AZ70" s="27">
        <v>59.0625</v>
      </c>
      <c r="BA70" s="27">
        <v>63.487499999999997</v>
      </c>
      <c r="BB70" s="27">
        <v>66.525000000000006</v>
      </c>
      <c r="BC70" s="27">
        <v>68.375</v>
      </c>
      <c r="BD70" s="32"/>
      <c r="BE70" s="7">
        <v>62</v>
      </c>
      <c r="BF70" s="6">
        <f t="shared" si="4"/>
        <v>23.39</v>
      </c>
      <c r="BG70" s="6">
        <f t="shared" si="4"/>
        <v>33.049999999999997</v>
      </c>
      <c r="BH70" s="6">
        <f t="shared" si="4"/>
        <v>57.85</v>
      </c>
      <c r="BI70" s="6">
        <f t="shared" si="4"/>
        <v>62.04</v>
      </c>
      <c r="BJ70" s="6">
        <f t="shared" si="4"/>
        <v>66.569999999999993</v>
      </c>
      <c r="BK70" s="6">
        <f t="shared" si="4"/>
        <v>69.69</v>
      </c>
      <c r="BL70" s="6">
        <f t="shared" si="4"/>
        <v>71.58</v>
      </c>
    </row>
    <row r="71" spans="1:64" x14ac:dyDescent="0.25">
      <c r="A71" s="51">
        <v>63</v>
      </c>
      <c r="B71" s="52">
        <v>28.098000000000003</v>
      </c>
      <c r="C71" s="52">
        <v>39.242000000000004</v>
      </c>
      <c r="D71" s="52">
        <v>65.38</v>
      </c>
      <c r="E71" s="52">
        <v>69.132000000000005</v>
      </c>
      <c r="F71" s="52">
        <v>75.88</v>
      </c>
      <c r="G71" s="52">
        <v>79.198000000000008</v>
      </c>
      <c r="H71" s="52">
        <v>82.194000000000017</v>
      </c>
      <c r="I71" s="52">
        <v>83.412000000000006</v>
      </c>
      <c r="J71" s="52">
        <v>83.412000000000006</v>
      </c>
      <c r="K71" s="52">
        <v>87.794000000000011</v>
      </c>
      <c r="L71" s="31"/>
      <c r="M71" s="7">
        <v>63</v>
      </c>
      <c r="N71" s="27">
        <v>28.098000000000003</v>
      </c>
      <c r="O71" s="27">
        <v>39.242000000000004</v>
      </c>
      <c r="P71" s="27">
        <v>65.38</v>
      </c>
      <c r="Q71" s="27">
        <v>69.132000000000005</v>
      </c>
      <c r="R71" s="27">
        <v>75.88</v>
      </c>
      <c r="S71" s="27">
        <v>79.198000000000008</v>
      </c>
      <c r="T71" s="27">
        <v>82.194000000000017</v>
      </c>
      <c r="U71" s="27">
        <v>83.412000000000006</v>
      </c>
      <c r="V71" s="27">
        <v>83.412000000000006</v>
      </c>
      <c r="W71" s="27">
        <v>87.794000000000011</v>
      </c>
      <c r="X71" s="31"/>
      <c r="Y71" s="31"/>
      <c r="AA71" s="7">
        <v>63</v>
      </c>
      <c r="AB71" s="6">
        <f t="shared" si="5"/>
        <v>29.598000000000003</v>
      </c>
      <c r="AC71" s="6">
        <f t="shared" si="5"/>
        <v>40.742000000000004</v>
      </c>
      <c r="AD71" s="6">
        <f t="shared" si="5"/>
        <v>66.88</v>
      </c>
      <c r="AE71" s="6">
        <f t="shared" si="5"/>
        <v>70.632000000000005</v>
      </c>
      <c r="AF71" s="6">
        <f t="shared" si="5"/>
        <v>77.38</v>
      </c>
      <c r="AG71" s="6">
        <f t="shared" si="5"/>
        <v>80.698000000000008</v>
      </c>
      <c r="AH71" s="6">
        <f t="shared" si="5"/>
        <v>83.694000000000017</v>
      </c>
      <c r="AI71" s="6">
        <f t="shared" si="5"/>
        <v>84.912000000000006</v>
      </c>
      <c r="AJ71" s="6">
        <f t="shared" si="5"/>
        <v>84.912000000000006</v>
      </c>
      <c r="AK71" s="6">
        <f t="shared" si="5"/>
        <v>89.294000000000011</v>
      </c>
      <c r="AM71" s="89">
        <v>63</v>
      </c>
      <c r="AN71" s="90">
        <v>22.5</v>
      </c>
      <c r="AO71" s="90">
        <v>32.020000000000003</v>
      </c>
      <c r="AP71" s="90">
        <v>57.22</v>
      </c>
      <c r="AQ71" s="90">
        <v>61.28</v>
      </c>
      <c r="AR71" s="90">
        <v>66.23</v>
      </c>
      <c r="AS71" s="90">
        <v>69.19</v>
      </c>
      <c r="AT71" s="90">
        <v>71.38</v>
      </c>
      <c r="AU71" s="32"/>
      <c r="AV71" s="70">
        <v>63</v>
      </c>
      <c r="AW71" s="27">
        <v>21.951000000000001</v>
      </c>
      <c r="AX71" s="27">
        <v>31.239000000000004</v>
      </c>
      <c r="AY71" s="27">
        <v>55.825000000000003</v>
      </c>
      <c r="AZ71" s="27">
        <v>59.787500000000001</v>
      </c>
      <c r="BA71" s="27">
        <v>64.612499999999997</v>
      </c>
      <c r="BB71" s="27">
        <v>67.5</v>
      </c>
      <c r="BC71" s="27">
        <v>69.637500000000003</v>
      </c>
      <c r="BD71" s="32"/>
      <c r="BE71" s="7">
        <v>63</v>
      </c>
      <c r="BF71" s="6">
        <f t="shared" si="4"/>
        <v>24</v>
      </c>
      <c r="BG71" s="6">
        <f t="shared" si="4"/>
        <v>33.520000000000003</v>
      </c>
      <c r="BH71" s="6">
        <f t="shared" si="4"/>
        <v>58.72</v>
      </c>
      <c r="BI71" s="6">
        <f t="shared" si="4"/>
        <v>62.78</v>
      </c>
      <c r="BJ71" s="6">
        <f t="shared" si="4"/>
        <v>67.73</v>
      </c>
      <c r="BK71" s="6">
        <f t="shared" si="4"/>
        <v>70.69</v>
      </c>
      <c r="BL71" s="6">
        <f t="shared" si="4"/>
        <v>72.88</v>
      </c>
    </row>
    <row r="72" spans="1:64" x14ac:dyDescent="0.25">
      <c r="A72" s="51">
        <v>64</v>
      </c>
      <c r="B72" s="52">
        <v>28.63</v>
      </c>
      <c r="C72" s="52">
        <v>40.012000000000008</v>
      </c>
      <c r="D72" s="52">
        <v>66.444000000000003</v>
      </c>
      <c r="E72" s="52">
        <v>70.294000000000011</v>
      </c>
      <c r="F72" s="52">
        <v>77.14</v>
      </c>
      <c r="G72" s="52">
        <v>80.569999999999993</v>
      </c>
      <c r="H72" s="52">
        <v>83.51</v>
      </c>
      <c r="I72" s="52">
        <v>84.742000000000004</v>
      </c>
      <c r="J72" s="52">
        <v>84.742000000000004</v>
      </c>
      <c r="K72" s="52">
        <v>89.781999999999996</v>
      </c>
      <c r="L72" s="31"/>
      <c r="M72" s="7">
        <v>64</v>
      </c>
      <c r="N72" s="27">
        <v>28.63</v>
      </c>
      <c r="O72" s="27">
        <v>40.012000000000008</v>
      </c>
      <c r="P72" s="27">
        <v>66.444000000000003</v>
      </c>
      <c r="Q72" s="27">
        <v>70.294000000000011</v>
      </c>
      <c r="R72" s="27">
        <v>77.14</v>
      </c>
      <c r="S72" s="27">
        <v>80.569999999999993</v>
      </c>
      <c r="T72" s="27">
        <v>83.51</v>
      </c>
      <c r="U72" s="27">
        <v>84.742000000000004</v>
      </c>
      <c r="V72" s="27">
        <v>84.742000000000004</v>
      </c>
      <c r="W72" s="27">
        <v>89.781999999999996</v>
      </c>
      <c r="X72" s="31"/>
      <c r="Y72" s="31"/>
      <c r="AA72" s="7">
        <v>64</v>
      </c>
      <c r="AB72" s="6">
        <f t="shared" si="5"/>
        <v>30.13</v>
      </c>
      <c r="AC72" s="6">
        <f t="shared" si="5"/>
        <v>41.512000000000008</v>
      </c>
      <c r="AD72" s="6">
        <f t="shared" si="5"/>
        <v>67.944000000000003</v>
      </c>
      <c r="AE72" s="6">
        <f t="shared" si="5"/>
        <v>71.794000000000011</v>
      </c>
      <c r="AF72" s="6">
        <f t="shared" si="5"/>
        <v>78.64</v>
      </c>
      <c r="AG72" s="6">
        <f t="shared" si="5"/>
        <v>82.07</v>
      </c>
      <c r="AH72" s="6">
        <f t="shared" si="5"/>
        <v>85.01</v>
      </c>
      <c r="AI72" s="6">
        <f t="shared" si="5"/>
        <v>86.242000000000004</v>
      </c>
      <c r="AJ72" s="6">
        <f t="shared" si="5"/>
        <v>86.242000000000004</v>
      </c>
      <c r="AK72" s="6">
        <f t="shared" si="5"/>
        <v>91.281999999999996</v>
      </c>
      <c r="AM72" s="89">
        <v>64</v>
      </c>
      <c r="AN72" s="90">
        <v>22.82</v>
      </c>
      <c r="AO72" s="90">
        <v>32.64</v>
      </c>
      <c r="AP72" s="90">
        <v>58.14</v>
      </c>
      <c r="AQ72" s="90">
        <v>62.23</v>
      </c>
      <c r="AR72" s="90">
        <v>67.37</v>
      </c>
      <c r="AS72" s="90">
        <v>70.2</v>
      </c>
      <c r="AT72" s="90">
        <v>72.67</v>
      </c>
      <c r="AU72" s="32"/>
      <c r="AV72" s="70">
        <v>64</v>
      </c>
      <c r="AW72" s="27">
        <v>22.261500000000002</v>
      </c>
      <c r="AX72" s="27">
        <v>31.846500000000002</v>
      </c>
      <c r="AY72" s="27">
        <v>56.725000000000001</v>
      </c>
      <c r="AZ72" s="27">
        <v>60.712499999999999</v>
      </c>
      <c r="BA72" s="27">
        <v>65.724999999999994</v>
      </c>
      <c r="BB72" s="27">
        <v>68.487499999999997</v>
      </c>
      <c r="BC72" s="27">
        <v>70.900000000000006</v>
      </c>
      <c r="BD72" s="32"/>
      <c r="BE72" s="7">
        <v>64</v>
      </c>
      <c r="BF72" s="6">
        <f t="shared" ref="BF72:BL103" si="6">AN72+1.5</f>
        <v>24.32</v>
      </c>
      <c r="BG72" s="6">
        <f t="shared" si="6"/>
        <v>34.14</v>
      </c>
      <c r="BH72" s="6">
        <f t="shared" si="6"/>
        <v>59.64</v>
      </c>
      <c r="BI72" s="6">
        <f t="shared" si="6"/>
        <v>63.73</v>
      </c>
      <c r="BJ72" s="6">
        <f t="shared" si="6"/>
        <v>68.87</v>
      </c>
      <c r="BK72" s="6">
        <f t="shared" si="6"/>
        <v>71.7</v>
      </c>
      <c r="BL72" s="6">
        <f t="shared" si="6"/>
        <v>74.17</v>
      </c>
    </row>
    <row r="73" spans="1:64" x14ac:dyDescent="0.25">
      <c r="A73" s="53">
        <v>65</v>
      </c>
      <c r="B73" s="54">
        <v>28.812000000000005</v>
      </c>
      <c r="C73" s="54">
        <v>40.782000000000004</v>
      </c>
      <c r="D73" s="54">
        <v>67.424000000000007</v>
      </c>
      <c r="E73" s="54">
        <v>71.428000000000011</v>
      </c>
      <c r="F73" s="54">
        <v>78.372</v>
      </c>
      <c r="G73" s="54">
        <v>81.998000000000019</v>
      </c>
      <c r="H73" s="54">
        <v>84.644000000000005</v>
      </c>
      <c r="I73" s="54">
        <v>84.756</v>
      </c>
      <c r="J73" s="54">
        <v>84.756</v>
      </c>
      <c r="K73" s="54">
        <v>89.796000000000006</v>
      </c>
      <c r="L73" s="31"/>
      <c r="M73" s="5">
        <v>65</v>
      </c>
      <c r="N73" s="28">
        <v>28.812000000000005</v>
      </c>
      <c r="O73" s="28">
        <v>40.782000000000004</v>
      </c>
      <c r="P73" s="28">
        <v>67.424000000000007</v>
      </c>
      <c r="Q73" s="28">
        <v>71.428000000000011</v>
      </c>
      <c r="R73" s="28">
        <v>78.372</v>
      </c>
      <c r="S73" s="28">
        <v>81.998000000000019</v>
      </c>
      <c r="T73" s="28">
        <v>84.644000000000005</v>
      </c>
      <c r="U73" s="28">
        <v>84.756</v>
      </c>
      <c r="V73" s="28">
        <v>84.756</v>
      </c>
      <c r="W73" s="28">
        <v>89.796000000000006</v>
      </c>
      <c r="X73" s="31"/>
      <c r="Y73" s="31"/>
      <c r="AA73" s="5">
        <v>65</v>
      </c>
      <c r="AB73" s="4">
        <f t="shared" si="5"/>
        <v>30.312000000000005</v>
      </c>
      <c r="AC73" s="4">
        <f t="shared" si="5"/>
        <v>42.282000000000004</v>
      </c>
      <c r="AD73" s="4">
        <f t="shared" si="5"/>
        <v>68.924000000000007</v>
      </c>
      <c r="AE73" s="4">
        <f t="shared" si="5"/>
        <v>72.928000000000011</v>
      </c>
      <c r="AF73" s="4">
        <f t="shared" si="5"/>
        <v>79.872</v>
      </c>
      <c r="AG73" s="4">
        <f t="shared" si="5"/>
        <v>83.498000000000019</v>
      </c>
      <c r="AH73" s="4">
        <f t="shared" si="5"/>
        <v>86.144000000000005</v>
      </c>
      <c r="AI73" s="4">
        <f t="shared" si="5"/>
        <v>86.256</v>
      </c>
      <c r="AJ73" s="4">
        <f t="shared" si="5"/>
        <v>86.256</v>
      </c>
      <c r="AK73" s="4">
        <f t="shared" si="5"/>
        <v>91.296000000000006</v>
      </c>
      <c r="AM73" s="91">
        <v>65</v>
      </c>
      <c r="AN73" s="92">
        <v>23.27</v>
      </c>
      <c r="AO73" s="92">
        <v>33.28</v>
      </c>
      <c r="AP73" s="92">
        <v>59.01</v>
      </c>
      <c r="AQ73" s="92">
        <v>63.19</v>
      </c>
      <c r="AR73" s="92">
        <v>68.52</v>
      </c>
      <c r="AS73" s="92">
        <v>71.52</v>
      </c>
      <c r="AT73" s="92">
        <v>73.95</v>
      </c>
      <c r="AU73" s="32"/>
      <c r="AV73" s="71">
        <v>65</v>
      </c>
      <c r="AW73" s="28">
        <v>22.707000000000001</v>
      </c>
      <c r="AX73" s="28">
        <v>32.467500000000001</v>
      </c>
      <c r="AY73" s="28">
        <v>57.575000000000003</v>
      </c>
      <c r="AZ73" s="28">
        <v>61.65</v>
      </c>
      <c r="BA73" s="28">
        <v>66.849999999999994</v>
      </c>
      <c r="BB73" s="28">
        <v>69.775000000000006</v>
      </c>
      <c r="BC73" s="28">
        <v>72.150000000000006</v>
      </c>
      <c r="BD73" s="32"/>
      <c r="BE73" s="5">
        <v>65</v>
      </c>
      <c r="BF73" s="4">
        <f t="shared" si="6"/>
        <v>24.77</v>
      </c>
      <c r="BG73" s="4">
        <f t="shared" si="6"/>
        <v>34.78</v>
      </c>
      <c r="BH73" s="4">
        <f t="shared" si="6"/>
        <v>60.51</v>
      </c>
      <c r="BI73" s="4">
        <f t="shared" si="6"/>
        <v>64.69</v>
      </c>
      <c r="BJ73" s="4">
        <f t="shared" si="6"/>
        <v>70.02</v>
      </c>
      <c r="BK73" s="4">
        <f t="shared" si="6"/>
        <v>73.02</v>
      </c>
      <c r="BL73" s="4">
        <f t="shared" si="6"/>
        <v>75.45</v>
      </c>
    </row>
    <row r="74" spans="1:64" x14ac:dyDescent="0.25">
      <c r="A74" s="49">
        <v>66</v>
      </c>
      <c r="B74" s="50">
        <v>29.652000000000005</v>
      </c>
      <c r="C74" s="50">
        <v>41.524000000000008</v>
      </c>
      <c r="D74" s="50">
        <v>68.50200000000001</v>
      </c>
      <c r="E74" s="50">
        <v>72.59</v>
      </c>
      <c r="F74" s="50">
        <v>79.604000000000013</v>
      </c>
      <c r="G74" s="50">
        <v>83.341999999999999</v>
      </c>
      <c r="H74" s="50">
        <v>86.156000000000006</v>
      </c>
      <c r="I74" s="50">
        <v>87.444000000000017</v>
      </c>
      <c r="J74" s="50">
        <v>87.444000000000017</v>
      </c>
      <c r="K74" s="50">
        <v>91.518000000000015</v>
      </c>
      <c r="L74" s="31"/>
      <c r="M74" s="9">
        <v>66</v>
      </c>
      <c r="N74" s="26">
        <v>29.652000000000005</v>
      </c>
      <c r="O74" s="26">
        <v>41.524000000000008</v>
      </c>
      <c r="P74" s="26">
        <v>68.50200000000001</v>
      </c>
      <c r="Q74" s="26">
        <v>72.59</v>
      </c>
      <c r="R74" s="26">
        <v>79.604000000000013</v>
      </c>
      <c r="S74" s="26">
        <v>83.341999999999999</v>
      </c>
      <c r="T74" s="26">
        <v>86.156000000000006</v>
      </c>
      <c r="U74" s="26">
        <v>87.444000000000017</v>
      </c>
      <c r="V74" s="26">
        <v>87.444000000000017</v>
      </c>
      <c r="W74" s="26">
        <v>91.518000000000015</v>
      </c>
      <c r="X74" s="31"/>
      <c r="Y74" s="31"/>
      <c r="AA74" s="9">
        <v>66</v>
      </c>
      <c r="AB74" s="8">
        <f t="shared" si="5"/>
        <v>31.152000000000005</v>
      </c>
      <c r="AC74" s="8">
        <f t="shared" si="5"/>
        <v>43.024000000000008</v>
      </c>
      <c r="AD74" s="8">
        <f t="shared" si="5"/>
        <v>70.00200000000001</v>
      </c>
      <c r="AE74" s="8">
        <f t="shared" si="5"/>
        <v>74.09</v>
      </c>
      <c r="AF74" s="8">
        <f t="shared" si="5"/>
        <v>81.104000000000013</v>
      </c>
      <c r="AG74" s="8">
        <f t="shared" si="5"/>
        <v>84.841999999999999</v>
      </c>
      <c r="AH74" s="8">
        <f t="shared" si="5"/>
        <v>87.656000000000006</v>
      </c>
      <c r="AI74" s="8">
        <f t="shared" si="5"/>
        <v>88.944000000000017</v>
      </c>
      <c r="AJ74" s="8">
        <f t="shared" si="5"/>
        <v>88.944000000000017</v>
      </c>
      <c r="AK74" s="8">
        <f t="shared" si="5"/>
        <v>93.018000000000015</v>
      </c>
      <c r="AM74" s="87">
        <v>66</v>
      </c>
      <c r="AN74" s="88">
        <v>23.63</v>
      </c>
      <c r="AO74" s="88">
        <v>33.869999999999997</v>
      </c>
      <c r="AP74" s="88">
        <v>59.83</v>
      </c>
      <c r="AQ74" s="88">
        <v>64.05</v>
      </c>
      <c r="AR74" s="88">
        <v>69.53</v>
      </c>
      <c r="AS74" s="88">
        <v>72.650000000000006</v>
      </c>
      <c r="AT74" s="88">
        <v>75.03</v>
      </c>
      <c r="AU74" s="32"/>
      <c r="AV74" s="69">
        <v>66</v>
      </c>
      <c r="AW74" s="26">
        <v>23.058000000000003</v>
      </c>
      <c r="AX74" s="26">
        <v>33.048000000000002</v>
      </c>
      <c r="AY74" s="26">
        <v>58.375</v>
      </c>
      <c r="AZ74" s="26">
        <v>62.487499999999997</v>
      </c>
      <c r="BA74" s="26">
        <v>67.837500000000006</v>
      </c>
      <c r="BB74" s="26">
        <v>70.875</v>
      </c>
      <c r="BC74" s="26">
        <v>73.2</v>
      </c>
      <c r="BD74" s="32"/>
      <c r="BE74" s="9">
        <v>66</v>
      </c>
      <c r="BF74" s="8">
        <f t="shared" si="6"/>
        <v>25.13</v>
      </c>
      <c r="BG74" s="8">
        <f t="shared" si="6"/>
        <v>35.369999999999997</v>
      </c>
      <c r="BH74" s="8">
        <f t="shared" si="6"/>
        <v>61.33</v>
      </c>
      <c r="BI74" s="8">
        <f t="shared" si="6"/>
        <v>65.55</v>
      </c>
      <c r="BJ74" s="8">
        <f t="shared" si="6"/>
        <v>71.03</v>
      </c>
      <c r="BK74" s="8">
        <f t="shared" si="6"/>
        <v>74.150000000000006</v>
      </c>
      <c r="BL74" s="8">
        <f t="shared" si="6"/>
        <v>76.53</v>
      </c>
    </row>
    <row r="75" spans="1:64" x14ac:dyDescent="0.25">
      <c r="A75" s="51">
        <v>67</v>
      </c>
      <c r="B75" s="52">
        <v>29.792000000000005</v>
      </c>
      <c r="C75" s="52">
        <v>42.308</v>
      </c>
      <c r="D75" s="52">
        <v>69.482000000000014</v>
      </c>
      <c r="E75" s="52">
        <v>73.849999999999994</v>
      </c>
      <c r="F75" s="52">
        <v>80.948000000000008</v>
      </c>
      <c r="G75" s="52">
        <v>84.784000000000006</v>
      </c>
      <c r="H75" s="52">
        <v>87.654000000000011</v>
      </c>
      <c r="I75" s="52">
        <v>88.956000000000003</v>
      </c>
      <c r="J75" s="52">
        <v>88.956000000000003</v>
      </c>
      <c r="K75" s="52">
        <v>93.044000000000011</v>
      </c>
      <c r="L75" s="31"/>
      <c r="M75" s="7">
        <v>67</v>
      </c>
      <c r="N75" s="27">
        <v>29.792000000000005</v>
      </c>
      <c r="O75" s="27">
        <v>42.308</v>
      </c>
      <c r="P75" s="27">
        <v>69.482000000000014</v>
      </c>
      <c r="Q75" s="27">
        <v>73.849999999999994</v>
      </c>
      <c r="R75" s="27">
        <v>80.948000000000008</v>
      </c>
      <c r="S75" s="27">
        <v>84.784000000000006</v>
      </c>
      <c r="T75" s="27">
        <v>87.654000000000011</v>
      </c>
      <c r="U75" s="27">
        <v>88.956000000000003</v>
      </c>
      <c r="V75" s="27">
        <v>88.956000000000003</v>
      </c>
      <c r="W75" s="27">
        <v>93.044000000000011</v>
      </c>
      <c r="X75" s="31"/>
      <c r="Y75" s="31"/>
      <c r="AA75" s="7">
        <v>67</v>
      </c>
      <c r="AB75" s="6">
        <f t="shared" si="5"/>
        <v>31.292000000000005</v>
      </c>
      <c r="AC75" s="6">
        <f t="shared" si="5"/>
        <v>43.808</v>
      </c>
      <c r="AD75" s="6">
        <f t="shared" si="5"/>
        <v>70.982000000000014</v>
      </c>
      <c r="AE75" s="6">
        <f t="shared" si="5"/>
        <v>75.349999999999994</v>
      </c>
      <c r="AF75" s="6">
        <f t="shared" si="5"/>
        <v>82.448000000000008</v>
      </c>
      <c r="AG75" s="6">
        <f t="shared" si="5"/>
        <v>86.284000000000006</v>
      </c>
      <c r="AH75" s="6">
        <f t="shared" si="5"/>
        <v>89.154000000000011</v>
      </c>
      <c r="AI75" s="6">
        <f t="shared" si="5"/>
        <v>90.456000000000003</v>
      </c>
      <c r="AJ75" s="6">
        <f t="shared" si="5"/>
        <v>90.456000000000003</v>
      </c>
      <c r="AK75" s="6">
        <f t="shared" si="5"/>
        <v>94.544000000000011</v>
      </c>
      <c r="AM75" s="89">
        <v>67</v>
      </c>
      <c r="AN75" s="90">
        <v>24.06</v>
      </c>
      <c r="AO75" s="90">
        <v>33.89</v>
      </c>
      <c r="AP75" s="90">
        <v>59.85</v>
      </c>
      <c r="AQ75" s="90">
        <v>64.06</v>
      </c>
      <c r="AR75" s="90">
        <v>70.7</v>
      </c>
      <c r="AS75" s="90">
        <v>73.95</v>
      </c>
      <c r="AT75" s="90">
        <v>76</v>
      </c>
      <c r="AU75" s="32"/>
      <c r="AV75" s="70">
        <v>67</v>
      </c>
      <c r="AW75" s="27">
        <v>23.476500000000001</v>
      </c>
      <c r="AX75" s="27">
        <v>33.061500000000002</v>
      </c>
      <c r="AY75" s="27">
        <v>58.387500000000003</v>
      </c>
      <c r="AZ75" s="27">
        <v>62.5</v>
      </c>
      <c r="BA75" s="27">
        <v>68.974999999999994</v>
      </c>
      <c r="BB75" s="27">
        <v>72.150000000000006</v>
      </c>
      <c r="BC75" s="27">
        <v>74.150000000000006</v>
      </c>
      <c r="BD75" s="32"/>
      <c r="BE75" s="7">
        <v>67</v>
      </c>
      <c r="BF75" s="6">
        <f t="shared" si="6"/>
        <v>25.56</v>
      </c>
      <c r="BG75" s="6">
        <f t="shared" si="6"/>
        <v>35.39</v>
      </c>
      <c r="BH75" s="6">
        <f t="shared" si="6"/>
        <v>61.35</v>
      </c>
      <c r="BI75" s="6">
        <f t="shared" si="6"/>
        <v>65.56</v>
      </c>
      <c r="BJ75" s="6">
        <f t="shared" si="6"/>
        <v>72.2</v>
      </c>
      <c r="BK75" s="6">
        <f t="shared" si="6"/>
        <v>75.45</v>
      </c>
      <c r="BL75" s="6">
        <f t="shared" si="6"/>
        <v>77.5</v>
      </c>
    </row>
    <row r="76" spans="1:64" x14ac:dyDescent="0.25">
      <c r="A76" s="51">
        <v>68</v>
      </c>
      <c r="B76" s="52">
        <v>30.716000000000005</v>
      </c>
      <c r="C76" s="52">
        <v>43.05</v>
      </c>
      <c r="D76" s="52">
        <v>70.546000000000006</v>
      </c>
      <c r="E76" s="52">
        <v>75.082000000000008</v>
      </c>
      <c r="F76" s="52">
        <v>82.194000000000017</v>
      </c>
      <c r="G76" s="52">
        <v>84.798000000000016</v>
      </c>
      <c r="H76" s="52">
        <v>89.068000000000012</v>
      </c>
      <c r="I76" s="52">
        <v>90.384000000000015</v>
      </c>
      <c r="J76" s="52">
        <v>90.384000000000015</v>
      </c>
      <c r="K76" s="52">
        <v>94.99</v>
      </c>
      <c r="L76" s="31"/>
      <c r="M76" s="7">
        <v>68</v>
      </c>
      <c r="N76" s="27">
        <v>30.716000000000005</v>
      </c>
      <c r="O76" s="27">
        <v>43.05</v>
      </c>
      <c r="P76" s="27">
        <v>70.546000000000006</v>
      </c>
      <c r="Q76" s="27">
        <v>75.082000000000008</v>
      </c>
      <c r="R76" s="27">
        <v>82.194000000000017</v>
      </c>
      <c r="S76" s="27">
        <v>84.798000000000016</v>
      </c>
      <c r="T76" s="27">
        <v>89.068000000000012</v>
      </c>
      <c r="U76" s="27">
        <v>90.384000000000015</v>
      </c>
      <c r="V76" s="27">
        <v>90.384000000000015</v>
      </c>
      <c r="W76" s="27">
        <v>94.99</v>
      </c>
      <c r="X76" s="31"/>
      <c r="Y76" s="31"/>
      <c r="AA76" s="7">
        <v>68</v>
      </c>
      <c r="AB76" s="6">
        <f t="shared" si="5"/>
        <v>32.216000000000008</v>
      </c>
      <c r="AC76" s="6">
        <f t="shared" si="5"/>
        <v>44.55</v>
      </c>
      <c r="AD76" s="6">
        <f t="shared" si="5"/>
        <v>72.046000000000006</v>
      </c>
      <c r="AE76" s="6">
        <f t="shared" si="5"/>
        <v>76.582000000000008</v>
      </c>
      <c r="AF76" s="6">
        <f t="shared" si="5"/>
        <v>83.694000000000017</v>
      </c>
      <c r="AG76" s="6">
        <f t="shared" si="5"/>
        <v>86.298000000000016</v>
      </c>
      <c r="AH76" s="6">
        <f t="shared" si="5"/>
        <v>90.568000000000012</v>
      </c>
      <c r="AI76" s="6">
        <f t="shared" si="5"/>
        <v>91.884000000000015</v>
      </c>
      <c r="AJ76" s="6">
        <f t="shared" si="5"/>
        <v>91.884000000000015</v>
      </c>
      <c r="AK76" s="6">
        <f t="shared" si="5"/>
        <v>96.49</v>
      </c>
      <c r="AM76" s="89">
        <v>68</v>
      </c>
      <c r="AN76" s="90">
        <v>24.42</v>
      </c>
      <c r="AO76" s="90">
        <v>35.229999999999997</v>
      </c>
      <c r="AP76" s="90">
        <v>61.69</v>
      </c>
      <c r="AQ76" s="90">
        <v>65.95</v>
      </c>
      <c r="AR76" s="90">
        <v>71.739999999999995</v>
      </c>
      <c r="AS76" s="90">
        <v>75.03</v>
      </c>
      <c r="AT76" s="90">
        <v>77.16</v>
      </c>
      <c r="AU76" s="32"/>
      <c r="AV76" s="70">
        <v>68</v>
      </c>
      <c r="AW76" s="27">
        <v>23.827500000000001</v>
      </c>
      <c r="AX76" s="27">
        <v>34.371000000000002</v>
      </c>
      <c r="AY76" s="27">
        <v>60.1875</v>
      </c>
      <c r="AZ76" s="27">
        <v>64.337500000000006</v>
      </c>
      <c r="BA76" s="27">
        <v>69.987499999999997</v>
      </c>
      <c r="BB76" s="27">
        <v>73.2</v>
      </c>
      <c r="BC76" s="27">
        <v>75.275000000000006</v>
      </c>
      <c r="BD76" s="32"/>
      <c r="BE76" s="7">
        <v>68</v>
      </c>
      <c r="BF76" s="6">
        <f t="shared" si="6"/>
        <v>25.92</v>
      </c>
      <c r="BG76" s="6">
        <f t="shared" si="6"/>
        <v>36.729999999999997</v>
      </c>
      <c r="BH76" s="6">
        <f t="shared" si="6"/>
        <v>63.19</v>
      </c>
      <c r="BI76" s="6">
        <f t="shared" si="6"/>
        <v>67.45</v>
      </c>
      <c r="BJ76" s="6">
        <f t="shared" si="6"/>
        <v>73.239999999999995</v>
      </c>
      <c r="BK76" s="6">
        <f t="shared" si="6"/>
        <v>76.53</v>
      </c>
      <c r="BL76" s="6">
        <f t="shared" si="6"/>
        <v>78.66</v>
      </c>
    </row>
    <row r="77" spans="1:64" x14ac:dyDescent="0.25">
      <c r="A77" s="51">
        <v>69</v>
      </c>
      <c r="B77" s="52">
        <v>31.178000000000001</v>
      </c>
      <c r="C77" s="52">
        <v>43.82</v>
      </c>
      <c r="D77" s="52">
        <v>71.596000000000004</v>
      </c>
      <c r="E77" s="52">
        <v>76.328000000000017</v>
      </c>
      <c r="F77" s="52">
        <v>82.208000000000013</v>
      </c>
      <c r="G77" s="52">
        <v>85.218000000000018</v>
      </c>
      <c r="H77" s="52">
        <v>90.566000000000003</v>
      </c>
      <c r="I77" s="52">
        <v>91.91</v>
      </c>
      <c r="J77" s="52">
        <v>91.91</v>
      </c>
      <c r="K77" s="52">
        <v>96.544000000000011</v>
      </c>
      <c r="L77" s="31"/>
      <c r="M77" s="7">
        <v>69</v>
      </c>
      <c r="N77" s="27">
        <v>31.178000000000001</v>
      </c>
      <c r="O77" s="27">
        <v>43.82</v>
      </c>
      <c r="P77" s="27">
        <v>71.596000000000004</v>
      </c>
      <c r="Q77" s="27">
        <v>76.328000000000017</v>
      </c>
      <c r="R77" s="27">
        <v>82.208000000000013</v>
      </c>
      <c r="S77" s="27">
        <v>85.218000000000018</v>
      </c>
      <c r="T77" s="27">
        <v>90.566000000000003</v>
      </c>
      <c r="U77" s="27">
        <v>91.91</v>
      </c>
      <c r="V77" s="27">
        <v>91.91</v>
      </c>
      <c r="W77" s="27">
        <v>96.544000000000011</v>
      </c>
      <c r="X77" s="31"/>
      <c r="Y77" s="31"/>
      <c r="AA77" s="7">
        <v>69</v>
      </c>
      <c r="AB77" s="6">
        <f t="shared" si="5"/>
        <v>32.677999999999997</v>
      </c>
      <c r="AC77" s="6">
        <f t="shared" si="5"/>
        <v>45.32</v>
      </c>
      <c r="AD77" s="6">
        <f t="shared" si="5"/>
        <v>73.096000000000004</v>
      </c>
      <c r="AE77" s="6">
        <f t="shared" si="5"/>
        <v>77.828000000000017</v>
      </c>
      <c r="AF77" s="6">
        <f t="shared" si="5"/>
        <v>83.708000000000013</v>
      </c>
      <c r="AG77" s="6">
        <f t="shared" si="5"/>
        <v>86.718000000000018</v>
      </c>
      <c r="AH77" s="6">
        <f t="shared" si="5"/>
        <v>92.066000000000003</v>
      </c>
      <c r="AI77" s="6">
        <f t="shared" si="5"/>
        <v>93.41</v>
      </c>
      <c r="AJ77" s="6">
        <f t="shared" si="5"/>
        <v>93.41</v>
      </c>
      <c r="AK77" s="6">
        <f t="shared" si="5"/>
        <v>98.044000000000011</v>
      </c>
      <c r="AM77" s="89">
        <v>69</v>
      </c>
      <c r="AN77" s="90">
        <v>24.87</v>
      </c>
      <c r="AO77" s="90">
        <v>35.880000000000003</v>
      </c>
      <c r="AP77" s="90">
        <v>62.61</v>
      </c>
      <c r="AQ77" s="90">
        <v>66.89</v>
      </c>
      <c r="AR77" s="90">
        <v>72.849999999999994</v>
      </c>
      <c r="AS77" s="90">
        <v>76.12</v>
      </c>
      <c r="AT77" s="90">
        <v>78.400000000000006</v>
      </c>
      <c r="AU77" s="32"/>
      <c r="AV77" s="70">
        <v>69</v>
      </c>
      <c r="AW77" s="27">
        <v>24.259499999999999</v>
      </c>
      <c r="AX77" s="27">
        <v>35.005500000000005</v>
      </c>
      <c r="AY77" s="27">
        <v>61.087499999999999</v>
      </c>
      <c r="AZ77" s="27">
        <v>65.262500000000003</v>
      </c>
      <c r="BA77" s="27">
        <v>71.075000000000003</v>
      </c>
      <c r="BB77" s="27">
        <v>74.262500000000003</v>
      </c>
      <c r="BC77" s="27">
        <v>76.487499999999997</v>
      </c>
      <c r="BD77" s="32"/>
      <c r="BE77" s="7">
        <v>69</v>
      </c>
      <c r="BF77" s="6">
        <f t="shared" si="6"/>
        <v>26.37</v>
      </c>
      <c r="BG77" s="6">
        <f t="shared" si="6"/>
        <v>37.380000000000003</v>
      </c>
      <c r="BH77" s="6">
        <f t="shared" si="6"/>
        <v>64.11</v>
      </c>
      <c r="BI77" s="6">
        <f t="shared" si="6"/>
        <v>68.39</v>
      </c>
      <c r="BJ77" s="6">
        <f t="shared" si="6"/>
        <v>74.349999999999994</v>
      </c>
      <c r="BK77" s="6">
        <f t="shared" si="6"/>
        <v>77.62</v>
      </c>
      <c r="BL77" s="6">
        <f t="shared" si="6"/>
        <v>79.900000000000006</v>
      </c>
    </row>
    <row r="78" spans="1:64" x14ac:dyDescent="0.25">
      <c r="A78" s="53">
        <v>70</v>
      </c>
      <c r="B78" s="54">
        <v>31.192000000000004</v>
      </c>
      <c r="C78" s="54">
        <v>44.155999999999999</v>
      </c>
      <c r="D78" s="54">
        <v>71.61</v>
      </c>
      <c r="E78" s="54">
        <v>77.504000000000005</v>
      </c>
      <c r="F78" s="54">
        <v>83.44</v>
      </c>
      <c r="G78" s="54">
        <v>86.281999999999996</v>
      </c>
      <c r="H78" s="54">
        <v>91.798000000000016</v>
      </c>
      <c r="I78" s="54">
        <v>93.156000000000006</v>
      </c>
      <c r="J78" s="54">
        <v>93.156000000000006</v>
      </c>
      <c r="K78" s="54">
        <v>97.944000000000017</v>
      </c>
      <c r="L78" s="31"/>
      <c r="M78" s="5">
        <v>70</v>
      </c>
      <c r="N78" s="28">
        <v>31.192000000000004</v>
      </c>
      <c r="O78" s="28">
        <v>44.155999999999999</v>
      </c>
      <c r="P78" s="28">
        <v>71.61</v>
      </c>
      <c r="Q78" s="28">
        <v>77.504000000000005</v>
      </c>
      <c r="R78" s="28">
        <v>83.44</v>
      </c>
      <c r="S78" s="28">
        <v>86.281999999999996</v>
      </c>
      <c r="T78" s="28">
        <v>91.798000000000016</v>
      </c>
      <c r="U78" s="28">
        <v>93.156000000000006</v>
      </c>
      <c r="V78" s="28">
        <v>93.156000000000006</v>
      </c>
      <c r="W78" s="28">
        <v>97.944000000000017</v>
      </c>
      <c r="X78" s="31"/>
      <c r="Y78" s="31"/>
      <c r="AA78" s="5">
        <v>70</v>
      </c>
      <c r="AB78" s="4">
        <f t="shared" si="5"/>
        <v>32.692000000000007</v>
      </c>
      <c r="AC78" s="4">
        <f t="shared" si="5"/>
        <v>45.655999999999999</v>
      </c>
      <c r="AD78" s="4">
        <f t="shared" si="5"/>
        <v>73.11</v>
      </c>
      <c r="AE78" s="4">
        <f t="shared" si="5"/>
        <v>79.004000000000005</v>
      </c>
      <c r="AF78" s="4">
        <f t="shared" si="5"/>
        <v>84.94</v>
      </c>
      <c r="AG78" s="4">
        <f t="shared" si="5"/>
        <v>87.781999999999996</v>
      </c>
      <c r="AH78" s="4">
        <f t="shared" si="5"/>
        <v>93.298000000000016</v>
      </c>
      <c r="AI78" s="4">
        <f t="shared" si="5"/>
        <v>94.656000000000006</v>
      </c>
      <c r="AJ78" s="4">
        <f t="shared" si="5"/>
        <v>94.656000000000006</v>
      </c>
      <c r="AK78" s="4">
        <f t="shared" si="5"/>
        <v>99.444000000000017</v>
      </c>
      <c r="AM78" s="91">
        <v>70</v>
      </c>
      <c r="AN78" s="92">
        <v>25.31</v>
      </c>
      <c r="AO78" s="92">
        <v>36.49</v>
      </c>
      <c r="AP78" s="92">
        <v>63.36</v>
      </c>
      <c r="AQ78" s="92">
        <v>67.86</v>
      </c>
      <c r="AR78" s="92">
        <v>74.12</v>
      </c>
      <c r="AS78" s="92">
        <v>77.16</v>
      </c>
      <c r="AT78" s="92">
        <v>79.599999999999994</v>
      </c>
      <c r="AU78" s="32"/>
      <c r="AV78" s="71">
        <v>70</v>
      </c>
      <c r="AW78" s="28">
        <v>24.691500000000001</v>
      </c>
      <c r="AX78" s="28">
        <v>35.599499999999999</v>
      </c>
      <c r="AY78" s="28">
        <v>61.8125</v>
      </c>
      <c r="AZ78" s="28">
        <v>66.2</v>
      </c>
      <c r="BA78" s="28">
        <v>72.3125</v>
      </c>
      <c r="BB78" s="28">
        <v>75.275000000000006</v>
      </c>
      <c r="BC78" s="28">
        <v>77.662499999999994</v>
      </c>
      <c r="BD78" s="32"/>
      <c r="BE78" s="5">
        <v>70</v>
      </c>
      <c r="BF78" s="4">
        <f t="shared" si="6"/>
        <v>26.81</v>
      </c>
      <c r="BG78" s="4">
        <f t="shared" si="6"/>
        <v>37.99</v>
      </c>
      <c r="BH78" s="4">
        <f t="shared" si="6"/>
        <v>64.86</v>
      </c>
      <c r="BI78" s="4">
        <f t="shared" si="6"/>
        <v>69.36</v>
      </c>
      <c r="BJ78" s="4">
        <f t="shared" si="6"/>
        <v>75.62</v>
      </c>
      <c r="BK78" s="4">
        <f t="shared" si="6"/>
        <v>78.66</v>
      </c>
      <c r="BL78" s="4">
        <f t="shared" si="6"/>
        <v>81.099999999999994</v>
      </c>
    </row>
    <row r="79" spans="1:64" x14ac:dyDescent="0.25">
      <c r="A79" s="49">
        <v>71</v>
      </c>
      <c r="B79" s="50">
        <v>32.256000000000007</v>
      </c>
      <c r="C79" s="50">
        <v>45.402000000000008</v>
      </c>
      <c r="D79" s="50">
        <v>73.668000000000006</v>
      </c>
      <c r="E79" s="50">
        <v>78.736000000000004</v>
      </c>
      <c r="F79" s="50">
        <v>83.832000000000008</v>
      </c>
      <c r="G79" s="50">
        <v>87.472000000000008</v>
      </c>
      <c r="H79" s="50">
        <v>93.464000000000013</v>
      </c>
      <c r="I79" s="50">
        <v>94.85</v>
      </c>
      <c r="J79" s="50">
        <v>94.85</v>
      </c>
      <c r="K79" s="50">
        <v>99.38600000000001</v>
      </c>
      <c r="L79" s="31"/>
      <c r="M79" s="9">
        <v>71</v>
      </c>
      <c r="N79" s="26">
        <v>32.256000000000007</v>
      </c>
      <c r="O79" s="26">
        <v>45.402000000000008</v>
      </c>
      <c r="P79" s="26">
        <v>73.668000000000006</v>
      </c>
      <c r="Q79" s="26">
        <v>78.736000000000004</v>
      </c>
      <c r="R79" s="26">
        <v>83.832000000000008</v>
      </c>
      <c r="S79" s="26">
        <v>87.472000000000008</v>
      </c>
      <c r="T79" s="26">
        <v>93.464000000000013</v>
      </c>
      <c r="U79" s="26">
        <v>94.85</v>
      </c>
      <c r="V79" s="26">
        <v>94.85</v>
      </c>
      <c r="W79" s="26">
        <v>99.38600000000001</v>
      </c>
      <c r="X79" s="31"/>
      <c r="Y79" s="31"/>
      <c r="AA79" s="9">
        <v>71</v>
      </c>
      <c r="AB79" s="8">
        <f t="shared" si="5"/>
        <v>33.756000000000007</v>
      </c>
      <c r="AC79" s="8">
        <f t="shared" si="5"/>
        <v>46.902000000000008</v>
      </c>
      <c r="AD79" s="8">
        <f t="shared" si="5"/>
        <v>75.168000000000006</v>
      </c>
      <c r="AE79" s="8">
        <f t="shared" si="5"/>
        <v>80.236000000000004</v>
      </c>
      <c r="AF79" s="8">
        <f t="shared" si="5"/>
        <v>85.332000000000008</v>
      </c>
      <c r="AG79" s="8">
        <f t="shared" si="5"/>
        <v>88.972000000000008</v>
      </c>
      <c r="AH79" s="8">
        <f t="shared" si="5"/>
        <v>94.964000000000013</v>
      </c>
      <c r="AI79" s="8">
        <f t="shared" si="5"/>
        <v>96.35</v>
      </c>
      <c r="AJ79" s="8">
        <f t="shared" si="5"/>
        <v>96.35</v>
      </c>
      <c r="AK79" s="8">
        <f t="shared" si="5"/>
        <v>100.88600000000001</v>
      </c>
      <c r="AM79" s="87">
        <v>71</v>
      </c>
      <c r="AN79" s="88">
        <v>25.82</v>
      </c>
      <c r="AO79" s="88">
        <v>37.22</v>
      </c>
      <c r="AP79" s="88">
        <v>64.33</v>
      </c>
      <c r="AQ79" s="88">
        <v>68.88</v>
      </c>
      <c r="AR79" s="88">
        <v>75.349999999999994</v>
      </c>
      <c r="AS79" s="88">
        <v>78.180000000000007</v>
      </c>
      <c r="AT79" s="88">
        <v>80.95</v>
      </c>
      <c r="AU79" s="32"/>
      <c r="AV79" s="69">
        <v>71</v>
      </c>
      <c r="AW79" s="26">
        <v>25.191000000000003</v>
      </c>
      <c r="AX79" s="26">
        <v>36.314999999999998</v>
      </c>
      <c r="AY79" s="26">
        <v>62.762500000000003</v>
      </c>
      <c r="AZ79" s="26">
        <v>67.2</v>
      </c>
      <c r="BA79" s="26">
        <v>73.512500000000003</v>
      </c>
      <c r="BB79" s="26">
        <v>76.275000000000006</v>
      </c>
      <c r="BC79" s="26">
        <v>78.974999999999994</v>
      </c>
      <c r="BD79" s="32"/>
      <c r="BE79" s="9">
        <v>71</v>
      </c>
      <c r="BF79" s="8">
        <f t="shared" si="6"/>
        <v>27.32</v>
      </c>
      <c r="BG79" s="8">
        <f t="shared" si="6"/>
        <v>38.72</v>
      </c>
      <c r="BH79" s="8">
        <f t="shared" si="6"/>
        <v>65.83</v>
      </c>
      <c r="BI79" s="8">
        <f t="shared" si="6"/>
        <v>70.38</v>
      </c>
      <c r="BJ79" s="8">
        <f t="shared" si="6"/>
        <v>76.849999999999994</v>
      </c>
      <c r="BK79" s="8">
        <f t="shared" si="6"/>
        <v>79.680000000000007</v>
      </c>
      <c r="BL79" s="8">
        <f t="shared" si="6"/>
        <v>82.45</v>
      </c>
    </row>
    <row r="80" spans="1:64" x14ac:dyDescent="0.25">
      <c r="A80" s="51">
        <v>72</v>
      </c>
      <c r="B80" s="52">
        <v>32.536000000000001</v>
      </c>
      <c r="C80" s="52">
        <v>45.765999999999998</v>
      </c>
      <c r="D80" s="52">
        <v>73.682000000000002</v>
      </c>
      <c r="E80" s="52">
        <v>79.996000000000009</v>
      </c>
      <c r="F80" s="52">
        <v>84.854000000000013</v>
      </c>
      <c r="G80" s="52">
        <v>88.606000000000009</v>
      </c>
      <c r="H80" s="52">
        <v>93.478000000000009</v>
      </c>
      <c r="I80" s="52">
        <v>94.864000000000019</v>
      </c>
      <c r="J80" s="52">
        <v>94.864000000000019</v>
      </c>
      <c r="K80" s="52">
        <v>101.29</v>
      </c>
      <c r="L80" s="31"/>
      <c r="M80" s="7">
        <v>72</v>
      </c>
      <c r="N80" s="27">
        <v>32.536000000000001</v>
      </c>
      <c r="O80" s="27">
        <v>45.765999999999998</v>
      </c>
      <c r="P80" s="27">
        <v>73.682000000000002</v>
      </c>
      <c r="Q80" s="27">
        <v>79.996000000000009</v>
      </c>
      <c r="R80" s="27">
        <v>84.854000000000013</v>
      </c>
      <c r="S80" s="27">
        <v>88.606000000000009</v>
      </c>
      <c r="T80" s="27">
        <v>93.478000000000009</v>
      </c>
      <c r="U80" s="27">
        <v>94.864000000000019</v>
      </c>
      <c r="V80" s="27">
        <v>94.864000000000019</v>
      </c>
      <c r="W80" s="27">
        <v>101.29</v>
      </c>
      <c r="X80" s="31"/>
      <c r="Y80" s="31"/>
      <c r="AA80" s="7">
        <v>72</v>
      </c>
      <c r="AB80" s="6">
        <f t="shared" si="5"/>
        <v>34.036000000000001</v>
      </c>
      <c r="AC80" s="6">
        <f t="shared" si="5"/>
        <v>47.265999999999998</v>
      </c>
      <c r="AD80" s="6">
        <f t="shared" si="5"/>
        <v>75.182000000000002</v>
      </c>
      <c r="AE80" s="6">
        <f t="shared" si="5"/>
        <v>81.496000000000009</v>
      </c>
      <c r="AF80" s="6">
        <f t="shared" si="5"/>
        <v>86.354000000000013</v>
      </c>
      <c r="AG80" s="6">
        <f t="shared" si="5"/>
        <v>90.106000000000009</v>
      </c>
      <c r="AH80" s="6">
        <f t="shared" si="5"/>
        <v>94.978000000000009</v>
      </c>
      <c r="AI80" s="6">
        <f t="shared" si="5"/>
        <v>96.364000000000019</v>
      </c>
      <c r="AJ80" s="6">
        <f t="shared" si="5"/>
        <v>96.364000000000019</v>
      </c>
      <c r="AK80" s="6">
        <f t="shared" si="5"/>
        <v>102.79</v>
      </c>
      <c r="AM80" s="89">
        <v>72</v>
      </c>
      <c r="AN80" s="90">
        <v>26.32</v>
      </c>
      <c r="AO80" s="90">
        <v>37.83</v>
      </c>
      <c r="AP80" s="90">
        <v>64.87</v>
      </c>
      <c r="AQ80" s="90">
        <v>69.75</v>
      </c>
      <c r="AR80" s="90">
        <v>75.8</v>
      </c>
      <c r="AS80" s="90">
        <v>78.959999999999994</v>
      </c>
      <c r="AT80" s="90">
        <v>82.09</v>
      </c>
      <c r="AU80" s="32"/>
      <c r="AV80" s="70">
        <v>72</v>
      </c>
      <c r="AW80" s="27">
        <v>25.677</v>
      </c>
      <c r="AX80" s="27">
        <v>36.908999999999999</v>
      </c>
      <c r="AY80" s="27">
        <v>63.287500000000001</v>
      </c>
      <c r="AZ80" s="27">
        <v>68.05</v>
      </c>
      <c r="BA80" s="27">
        <v>73.95</v>
      </c>
      <c r="BB80" s="27">
        <v>77.037499999999994</v>
      </c>
      <c r="BC80" s="27">
        <v>80.087500000000006</v>
      </c>
      <c r="BD80" s="32"/>
      <c r="BE80" s="7">
        <v>72</v>
      </c>
      <c r="BF80" s="6">
        <f t="shared" si="6"/>
        <v>27.82</v>
      </c>
      <c r="BG80" s="6">
        <f t="shared" si="6"/>
        <v>39.33</v>
      </c>
      <c r="BH80" s="6">
        <f t="shared" si="6"/>
        <v>66.37</v>
      </c>
      <c r="BI80" s="6">
        <f t="shared" si="6"/>
        <v>71.25</v>
      </c>
      <c r="BJ80" s="6">
        <f t="shared" si="6"/>
        <v>77.3</v>
      </c>
      <c r="BK80" s="6">
        <f t="shared" si="6"/>
        <v>80.459999999999994</v>
      </c>
      <c r="BL80" s="6">
        <f t="shared" si="6"/>
        <v>83.59</v>
      </c>
    </row>
    <row r="81" spans="1:64" x14ac:dyDescent="0.25">
      <c r="A81" s="51">
        <v>73</v>
      </c>
      <c r="B81" s="52">
        <v>32.549999999999997</v>
      </c>
      <c r="C81" s="52">
        <v>47.026000000000003</v>
      </c>
      <c r="D81" s="52">
        <v>73.709999999999994</v>
      </c>
      <c r="E81" s="52">
        <v>80.010000000000005</v>
      </c>
      <c r="F81" s="52">
        <v>86.001999999999995</v>
      </c>
      <c r="G81" s="52">
        <v>90.006</v>
      </c>
      <c r="H81" s="52">
        <v>95.116</v>
      </c>
      <c r="I81" s="52">
        <v>96.50200000000001</v>
      </c>
      <c r="J81" s="52">
        <v>96.50200000000001</v>
      </c>
      <c r="K81" s="52">
        <v>104.09</v>
      </c>
      <c r="L81" s="31"/>
      <c r="M81" s="7">
        <v>73</v>
      </c>
      <c r="N81" s="27">
        <v>32.549999999999997</v>
      </c>
      <c r="O81" s="27">
        <v>47.026000000000003</v>
      </c>
      <c r="P81" s="27">
        <v>73.709999999999994</v>
      </c>
      <c r="Q81" s="27">
        <v>80.010000000000005</v>
      </c>
      <c r="R81" s="27">
        <v>86.001999999999995</v>
      </c>
      <c r="S81" s="27">
        <v>90.006</v>
      </c>
      <c r="T81" s="27">
        <v>95.116</v>
      </c>
      <c r="U81" s="27">
        <v>96.50200000000001</v>
      </c>
      <c r="V81" s="27">
        <v>96.50200000000001</v>
      </c>
      <c r="W81" s="27">
        <v>104.09</v>
      </c>
      <c r="X81" s="31"/>
      <c r="Y81" s="31"/>
      <c r="AA81" s="7">
        <v>73</v>
      </c>
      <c r="AB81" s="6">
        <f t="shared" si="5"/>
        <v>34.049999999999997</v>
      </c>
      <c r="AC81" s="6">
        <f t="shared" si="5"/>
        <v>48.526000000000003</v>
      </c>
      <c r="AD81" s="6">
        <f t="shared" si="5"/>
        <v>75.209999999999994</v>
      </c>
      <c r="AE81" s="6">
        <f t="shared" si="5"/>
        <v>81.510000000000005</v>
      </c>
      <c r="AF81" s="6">
        <f t="shared" si="5"/>
        <v>87.501999999999995</v>
      </c>
      <c r="AG81" s="6">
        <f t="shared" si="5"/>
        <v>91.506</v>
      </c>
      <c r="AH81" s="6">
        <f t="shared" si="5"/>
        <v>96.616</v>
      </c>
      <c r="AI81" s="6">
        <f t="shared" si="5"/>
        <v>98.00200000000001</v>
      </c>
      <c r="AJ81" s="6">
        <f t="shared" si="5"/>
        <v>98.00200000000001</v>
      </c>
      <c r="AK81" s="6">
        <f t="shared" si="5"/>
        <v>105.59</v>
      </c>
      <c r="AM81" s="89">
        <v>73</v>
      </c>
      <c r="AN81" s="90">
        <v>26.86</v>
      </c>
      <c r="AO81" s="90">
        <v>38.409999999999997</v>
      </c>
      <c r="AP81" s="90">
        <v>65.739999999999995</v>
      </c>
      <c r="AQ81" s="90">
        <v>70.7</v>
      </c>
      <c r="AR81" s="90">
        <v>76.89</v>
      </c>
      <c r="AS81" s="90">
        <v>80.28</v>
      </c>
      <c r="AT81" s="90">
        <v>83.51</v>
      </c>
      <c r="AU81" s="32"/>
      <c r="AV81" s="70">
        <v>73</v>
      </c>
      <c r="AW81" s="27">
        <v>26.203500000000002</v>
      </c>
      <c r="AX81" s="27">
        <v>37.476000000000006</v>
      </c>
      <c r="AY81" s="27">
        <v>64.137500000000003</v>
      </c>
      <c r="AZ81" s="27">
        <v>68.974999999999994</v>
      </c>
      <c r="BA81" s="27">
        <v>75.012500000000003</v>
      </c>
      <c r="BB81" s="27">
        <v>78.325000000000003</v>
      </c>
      <c r="BC81" s="27">
        <v>81.474999999999994</v>
      </c>
      <c r="BD81" s="32"/>
      <c r="BE81" s="7">
        <v>73</v>
      </c>
      <c r="BF81" s="6">
        <f t="shared" si="6"/>
        <v>28.36</v>
      </c>
      <c r="BG81" s="6">
        <f t="shared" si="6"/>
        <v>39.909999999999997</v>
      </c>
      <c r="BH81" s="6">
        <f t="shared" si="6"/>
        <v>67.239999999999995</v>
      </c>
      <c r="BI81" s="6">
        <f t="shared" si="6"/>
        <v>72.2</v>
      </c>
      <c r="BJ81" s="6">
        <f t="shared" si="6"/>
        <v>78.39</v>
      </c>
      <c r="BK81" s="6">
        <f t="shared" si="6"/>
        <v>81.78</v>
      </c>
      <c r="BL81" s="6">
        <f t="shared" si="6"/>
        <v>85.01</v>
      </c>
    </row>
    <row r="82" spans="1:64" x14ac:dyDescent="0.25">
      <c r="A82" s="51">
        <v>74</v>
      </c>
      <c r="B82" s="52">
        <v>32.564</v>
      </c>
      <c r="C82" s="52">
        <v>47.795999999999999</v>
      </c>
      <c r="D82" s="52">
        <v>74.662000000000006</v>
      </c>
      <c r="E82" s="52">
        <v>82.474000000000018</v>
      </c>
      <c r="F82" s="52">
        <v>87.36</v>
      </c>
      <c r="G82" s="52">
        <v>93.674000000000007</v>
      </c>
      <c r="H82" s="52">
        <v>95.536000000000001</v>
      </c>
      <c r="I82" s="52">
        <v>96.516000000000005</v>
      </c>
      <c r="J82" s="52">
        <v>96.516000000000005</v>
      </c>
      <c r="K82" s="52">
        <v>104.10400000000001</v>
      </c>
      <c r="L82" s="31"/>
      <c r="M82" s="7">
        <v>74</v>
      </c>
      <c r="N82" s="27">
        <v>32.564</v>
      </c>
      <c r="O82" s="27">
        <v>47.795999999999999</v>
      </c>
      <c r="P82" s="27">
        <v>74.662000000000006</v>
      </c>
      <c r="Q82" s="27">
        <v>82.474000000000018</v>
      </c>
      <c r="R82" s="27">
        <v>87.36</v>
      </c>
      <c r="S82" s="27">
        <v>93.674000000000007</v>
      </c>
      <c r="T82" s="27">
        <v>95.536000000000001</v>
      </c>
      <c r="U82" s="27">
        <v>96.516000000000005</v>
      </c>
      <c r="V82" s="27">
        <v>96.516000000000005</v>
      </c>
      <c r="W82" s="27">
        <v>104.10400000000001</v>
      </c>
      <c r="X82" s="31"/>
      <c r="Y82" s="31"/>
      <c r="AA82" s="7">
        <v>74</v>
      </c>
      <c r="AB82" s="6">
        <f t="shared" si="5"/>
        <v>34.064</v>
      </c>
      <c r="AC82" s="6">
        <f t="shared" si="5"/>
        <v>49.295999999999999</v>
      </c>
      <c r="AD82" s="6">
        <f t="shared" si="5"/>
        <v>76.162000000000006</v>
      </c>
      <c r="AE82" s="6">
        <f t="shared" si="5"/>
        <v>83.974000000000018</v>
      </c>
      <c r="AF82" s="6">
        <f t="shared" si="5"/>
        <v>88.86</v>
      </c>
      <c r="AG82" s="6">
        <f t="shared" si="5"/>
        <v>95.174000000000007</v>
      </c>
      <c r="AH82" s="6">
        <f t="shared" si="5"/>
        <v>97.036000000000001</v>
      </c>
      <c r="AI82" s="6">
        <f t="shared" si="5"/>
        <v>98.016000000000005</v>
      </c>
      <c r="AJ82" s="6">
        <f t="shared" si="5"/>
        <v>98.016000000000005</v>
      </c>
      <c r="AK82" s="6">
        <f t="shared" si="5"/>
        <v>105.60400000000001</v>
      </c>
      <c r="AM82" s="89">
        <v>74</v>
      </c>
      <c r="AN82" s="90">
        <v>27.23</v>
      </c>
      <c r="AO82" s="90">
        <v>39.270000000000003</v>
      </c>
      <c r="AP82" s="90">
        <v>66.78</v>
      </c>
      <c r="AQ82" s="90">
        <v>71.739999999999995</v>
      </c>
      <c r="AR82" s="90">
        <v>77.930000000000007</v>
      </c>
      <c r="AS82" s="90">
        <v>81.55</v>
      </c>
      <c r="AT82" s="90">
        <v>85.05</v>
      </c>
      <c r="AU82" s="32"/>
      <c r="AV82" s="70">
        <v>74</v>
      </c>
      <c r="AW82" s="27">
        <v>26.568000000000005</v>
      </c>
      <c r="AX82" s="27">
        <v>38.313000000000002</v>
      </c>
      <c r="AY82" s="27">
        <v>65.150000000000006</v>
      </c>
      <c r="AZ82" s="27">
        <v>69.987499999999997</v>
      </c>
      <c r="BA82" s="27">
        <v>76.025000000000006</v>
      </c>
      <c r="BB82" s="27">
        <v>79.5625</v>
      </c>
      <c r="BC82" s="27">
        <v>82.974999999999994</v>
      </c>
      <c r="BD82" s="32"/>
      <c r="BE82" s="7">
        <v>74</v>
      </c>
      <c r="BF82" s="6">
        <f t="shared" si="6"/>
        <v>28.73</v>
      </c>
      <c r="BG82" s="6">
        <f t="shared" si="6"/>
        <v>40.770000000000003</v>
      </c>
      <c r="BH82" s="6">
        <f t="shared" si="6"/>
        <v>68.28</v>
      </c>
      <c r="BI82" s="6">
        <f t="shared" si="6"/>
        <v>73.239999999999995</v>
      </c>
      <c r="BJ82" s="6">
        <f t="shared" si="6"/>
        <v>79.430000000000007</v>
      </c>
      <c r="BK82" s="6">
        <f t="shared" si="6"/>
        <v>83.05</v>
      </c>
      <c r="BL82" s="6">
        <f t="shared" si="6"/>
        <v>86.55</v>
      </c>
    </row>
    <row r="83" spans="1:64" x14ac:dyDescent="0.25">
      <c r="A83" s="53">
        <v>75</v>
      </c>
      <c r="B83" s="54">
        <v>32.578000000000003</v>
      </c>
      <c r="C83" s="54">
        <v>48.202000000000005</v>
      </c>
      <c r="D83" s="54">
        <v>76.77600000000001</v>
      </c>
      <c r="E83" s="54">
        <v>82.488000000000014</v>
      </c>
      <c r="F83" s="54">
        <v>88.031999999999996</v>
      </c>
      <c r="G83" s="54">
        <v>94.962000000000003</v>
      </c>
      <c r="H83" s="54">
        <v>96.516000000000005</v>
      </c>
      <c r="I83" s="54">
        <v>96.53</v>
      </c>
      <c r="J83" s="54">
        <v>96.53</v>
      </c>
      <c r="K83" s="54">
        <v>104.11800000000001</v>
      </c>
      <c r="L83" s="31"/>
      <c r="M83" s="5">
        <v>75</v>
      </c>
      <c r="N83" s="28">
        <v>32.578000000000003</v>
      </c>
      <c r="O83" s="28">
        <v>48.202000000000005</v>
      </c>
      <c r="P83" s="28">
        <v>76.77600000000001</v>
      </c>
      <c r="Q83" s="28">
        <v>82.488000000000014</v>
      </c>
      <c r="R83" s="28">
        <v>88.031999999999996</v>
      </c>
      <c r="S83" s="28">
        <v>94.962000000000003</v>
      </c>
      <c r="T83" s="28">
        <v>96.516000000000005</v>
      </c>
      <c r="U83" s="28">
        <v>96.53</v>
      </c>
      <c r="V83" s="28">
        <v>96.53</v>
      </c>
      <c r="W83" s="28">
        <v>104.11800000000001</v>
      </c>
      <c r="X83" s="31"/>
      <c r="Y83" s="31"/>
      <c r="AA83" s="5">
        <v>75</v>
      </c>
      <c r="AB83" s="4">
        <f t="shared" si="5"/>
        <v>34.078000000000003</v>
      </c>
      <c r="AC83" s="4">
        <f t="shared" si="5"/>
        <v>49.702000000000005</v>
      </c>
      <c r="AD83" s="4">
        <f t="shared" si="5"/>
        <v>78.27600000000001</v>
      </c>
      <c r="AE83" s="4">
        <f t="shared" si="5"/>
        <v>83.988000000000014</v>
      </c>
      <c r="AF83" s="4">
        <f t="shared" si="5"/>
        <v>89.531999999999996</v>
      </c>
      <c r="AG83" s="4">
        <f t="shared" si="5"/>
        <v>96.462000000000003</v>
      </c>
      <c r="AH83" s="4">
        <f t="shared" si="5"/>
        <v>98.016000000000005</v>
      </c>
      <c r="AI83" s="4">
        <f t="shared" si="5"/>
        <v>98.03</v>
      </c>
      <c r="AJ83" s="4">
        <f t="shared" si="5"/>
        <v>98.03</v>
      </c>
      <c r="AK83" s="4">
        <f t="shared" si="5"/>
        <v>105.61800000000001</v>
      </c>
      <c r="AM83" s="91">
        <v>75</v>
      </c>
      <c r="AN83" s="92">
        <v>27.77</v>
      </c>
      <c r="AO83" s="92">
        <v>39.96</v>
      </c>
      <c r="AP83" s="92">
        <v>67.650000000000006</v>
      </c>
      <c r="AQ83" s="92">
        <v>72.849999999999994</v>
      </c>
      <c r="AR83" s="92">
        <v>79.16</v>
      </c>
      <c r="AS83" s="92">
        <v>82.64</v>
      </c>
      <c r="AT83" s="92">
        <v>86.56</v>
      </c>
      <c r="AU83" s="32"/>
      <c r="AV83" s="71">
        <v>75</v>
      </c>
      <c r="AW83" s="28">
        <v>27.0945</v>
      </c>
      <c r="AX83" s="28">
        <v>38.988000000000007</v>
      </c>
      <c r="AY83" s="28">
        <v>66</v>
      </c>
      <c r="AZ83" s="28">
        <v>71.075000000000003</v>
      </c>
      <c r="BA83" s="28">
        <v>77.224999999999994</v>
      </c>
      <c r="BB83" s="28">
        <v>80.625</v>
      </c>
      <c r="BC83" s="28">
        <v>84.45</v>
      </c>
      <c r="BD83" s="32"/>
      <c r="BE83" s="5">
        <v>75</v>
      </c>
      <c r="BF83" s="4">
        <f t="shared" si="6"/>
        <v>29.27</v>
      </c>
      <c r="BG83" s="4">
        <f t="shared" si="6"/>
        <v>41.46</v>
      </c>
      <c r="BH83" s="4">
        <f t="shared" si="6"/>
        <v>69.150000000000006</v>
      </c>
      <c r="BI83" s="4">
        <f t="shared" si="6"/>
        <v>74.349999999999994</v>
      </c>
      <c r="BJ83" s="4">
        <f t="shared" si="6"/>
        <v>80.66</v>
      </c>
      <c r="BK83" s="4">
        <f t="shared" si="6"/>
        <v>84.14</v>
      </c>
      <c r="BL83" s="4">
        <f t="shared" si="6"/>
        <v>88.06</v>
      </c>
    </row>
    <row r="84" spans="1:64" x14ac:dyDescent="0.25">
      <c r="A84" s="49">
        <v>76</v>
      </c>
      <c r="B84" s="50">
        <v>34.622000000000007</v>
      </c>
      <c r="C84" s="50">
        <v>49.392000000000003</v>
      </c>
      <c r="D84" s="50">
        <v>78.819999999999993</v>
      </c>
      <c r="E84" s="50">
        <v>84.882000000000005</v>
      </c>
      <c r="F84" s="50">
        <v>89.754000000000005</v>
      </c>
      <c r="G84" s="50">
        <v>94.962000000000003</v>
      </c>
      <c r="H84" s="50">
        <v>100.00200000000001</v>
      </c>
      <c r="I84" s="50">
        <v>100.54800000000002</v>
      </c>
      <c r="J84" s="50">
        <v>100.54800000000002</v>
      </c>
      <c r="K84" s="50">
        <v>108.71</v>
      </c>
      <c r="L84" s="31"/>
      <c r="M84" s="9">
        <v>76</v>
      </c>
      <c r="N84" s="26">
        <v>34.622000000000007</v>
      </c>
      <c r="O84" s="26">
        <v>49.392000000000003</v>
      </c>
      <c r="P84" s="26">
        <v>78.819999999999993</v>
      </c>
      <c r="Q84" s="26">
        <v>84.882000000000005</v>
      </c>
      <c r="R84" s="26">
        <v>89.754000000000005</v>
      </c>
      <c r="S84" s="26">
        <v>94.962000000000003</v>
      </c>
      <c r="T84" s="26">
        <v>100.00200000000001</v>
      </c>
      <c r="U84" s="26">
        <v>100.54800000000002</v>
      </c>
      <c r="V84" s="26">
        <v>100.54800000000002</v>
      </c>
      <c r="W84" s="26">
        <v>108.71</v>
      </c>
      <c r="X84" s="31"/>
      <c r="Y84" s="31"/>
      <c r="AA84" s="9">
        <v>76</v>
      </c>
      <c r="AB84" s="8">
        <f t="shared" si="5"/>
        <v>36.122000000000007</v>
      </c>
      <c r="AC84" s="8">
        <f t="shared" si="5"/>
        <v>50.892000000000003</v>
      </c>
      <c r="AD84" s="8">
        <f t="shared" si="5"/>
        <v>80.319999999999993</v>
      </c>
      <c r="AE84" s="8">
        <f t="shared" si="5"/>
        <v>86.382000000000005</v>
      </c>
      <c r="AF84" s="8">
        <f t="shared" si="5"/>
        <v>91.254000000000005</v>
      </c>
      <c r="AG84" s="8">
        <f t="shared" si="5"/>
        <v>96.462000000000003</v>
      </c>
      <c r="AH84" s="8">
        <f t="shared" si="5"/>
        <v>101.50200000000001</v>
      </c>
      <c r="AI84" s="8">
        <f t="shared" si="5"/>
        <v>102.04800000000002</v>
      </c>
      <c r="AJ84" s="8">
        <f t="shared" si="5"/>
        <v>102.04800000000002</v>
      </c>
      <c r="AK84" s="8">
        <f t="shared" si="5"/>
        <v>110.21</v>
      </c>
      <c r="AM84" s="87">
        <v>76</v>
      </c>
      <c r="AN84" s="88">
        <v>28.19</v>
      </c>
      <c r="AO84" s="88">
        <v>40.5</v>
      </c>
      <c r="AP84" s="88">
        <v>68.42</v>
      </c>
      <c r="AQ84" s="88">
        <v>73.95</v>
      </c>
      <c r="AR84" s="88">
        <v>79.760000000000005</v>
      </c>
      <c r="AS84" s="88">
        <v>84</v>
      </c>
      <c r="AT84" s="88">
        <v>87.45</v>
      </c>
      <c r="AU84" s="32"/>
      <c r="AV84" s="69">
        <v>76</v>
      </c>
      <c r="AW84" s="26">
        <v>27.499500000000001</v>
      </c>
      <c r="AX84" s="26">
        <v>39.514499999999998</v>
      </c>
      <c r="AY84" s="26">
        <v>66.75</v>
      </c>
      <c r="AZ84" s="26">
        <v>72.150000000000006</v>
      </c>
      <c r="BA84" s="26">
        <v>77.8125</v>
      </c>
      <c r="BB84" s="26">
        <v>81.95</v>
      </c>
      <c r="BC84" s="26">
        <v>85.3125</v>
      </c>
      <c r="BD84" s="32"/>
      <c r="BE84" s="9">
        <v>76</v>
      </c>
      <c r="BF84" s="8">
        <f t="shared" si="6"/>
        <v>29.69</v>
      </c>
      <c r="BG84" s="8">
        <f t="shared" si="6"/>
        <v>42</v>
      </c>
      <c r="BH84" s="8">
        <f t="shared" si="6"/>
        <v>69.92</v>
      </c>
      <c r="BI84" s="8">
        <f t="shared" si="6"/>
        <v>75.45</v>
      </c>
      <c r="BJ84" s="8">
        <f t="shared" si="6"/>
        <v>81.260000000000005</v>
      </c>
      <c r="BK84" s="8">
        <f t="shared" si="6"/>
        <v>85.5</v>
      </c>
      <c r="BL84" s="8">
        <f t="shared" si="6"/>
        <v>88.95</v>
      </c>
    </row>
    <row r="85" spans="1:64" x14ac:dyDescent="0.25">
      <c r="A85" s="51">
        <v>77</v>
      </c>
      <c r="B85" s="52">
        <v>34.636000000000003</v>
      </c>
      <c r="C85" s="52">
        <v>49.7</v>
      </c>
      <c r="D85" s="52">
        <v>79.17</v>
      </c>
      <c r="E85" s="52">
        <v>84.896000000000001</v>
      </c>
      <c r="F85" s="52">
        <v>90.93</v>
      </c>
      <c r="G85" s="52">
        <v>95.536000000000001</v>
      </c>
      <c r="H85" s="52">
        <v>100.212</v>
      </c>
      <c r="I85" s="52">
        <v>102.84400000000001</v>
      </c>
      <c r="J85" s="52">
        <v>102.84400000000001</v>
      </c>
      <c r="K85" s="52">
        <v>108.72400000000002</v>
      </c>
      <c r="L85" s="31"/>
      <c r="M85" s="7">
        <v>77</v>
      </c>
      <c r="N85" s="27">
        <v>34.636000000000003</v>
      </c>
      <c r="O85" s="27">
        <v>49.7</v>
      </c>
      <c r="P85" s="27">
        <v>79.17</v>
      </c>
      <c r="Q85" s="27">
        <v>84.896000000000001</v>
      </c>
      <c r="R85" s="27">
        <v>90.93</v>
      </c>
      <c r="S85" s="27">
        <v>95.536000000000001</v>
      </c>
      <c r="T85" s="27">
        <v>100.212</v>
      </c>
      <c r="U85" s="27">
        <v>102.84400000000001</v>
      </c>
      <c r="V85" s="27">
        <v>102.84400000000001</v>
      </c>
      <c r="W85" s="27">
        <v>108.72400000000002</v>
      </c>
      <c r="X85" s="31"/>
      <c r="Y85" s="31"/>
      <c r="AA85" s="7">
        <v>77</v>
      </c>
      <c r="AB85" s="6">
        <f t="shared" si="5"/>
        <v>36.136000000000003</v>
      </c>
      <c r="AC85" s="6">
        <f t="shared" si="5"/>
        <v>51.2</v>
      </c>
      <c r="AD85" s="6">
        <f t="shared" si="5"/>
        <v>80.67</v>
      </c>
      <c r="AE85" s="6">
        <f t="shared" si="5"/>
        <v>86.396000000000001</v>
      </c>
      <c r="AF85" s="6">
        <f t="shared" si="5"/>
        <v>92.43</v>
      </c>
      <c r="AG85" s="6">
        <f t="shared" si="5"/>
        <v>97.036000000000001</v>
      </c>
      <c r="AH85" s="6">
        <f t="shared" si="5"/>
        <v>101.712</v>
      </c>
      <c r="AI85" s="6">
        <f t="shared" si="5"/>
        <v>104.34400000000001</v>
      </c>
      <c r="AJ85" s="6">
        <f t="shared" si="5"/>
        <v>104.34400000000001</v>
      </c>
      <c r="AK85" s="6">
        <f t="shared" si="5"/>
        <v>110.22400000000002</v>
      </c>
      <c r="AM85" s="89">
        <v>77</v>
      </c>
      <c r="AN85" s="90">
        <v>28.62</v>
      </c>
      <c r="AO85" s="90">
        <v>40.520000000000003</v>
      </c>
      <c r="AP85" s="90">
        <v>69.37</v>
      </c>
      <c r="AQ85" s="90">
        <v>75.03</v>
      </c>
      <c r="AR85" s="90">
        <v>81.319999999999993</v>
      </c>
      <c r="AS85" s="90">
        <v>85.24</v>
      </c>
      <c r="AT85" s="90">
        <v>89.05</v>
      </c>
      <c r="AU85" s="32"/>
      <c r="AV85" s="70">
        <v>77</v>
      </c>
      <c r="AW85" s="27">
        <v>27.918000000000003</v>
      </c>
      <c r="AX85" s="27">
        <v>39.528000000000006</v>
      </c>
      <c r="AY85" s="27">
        <v>67.674999999999997</v>
      </c>
      <c r="AZ85" s="27">
        <v>73.2</v>
      </c>
      <c r="BA85" s="27">
        <v>79.337500000000006</v>
      </c>
      <c r="BB85" s="27">
        <v>83.162499999999994</v>
      </c>
      <c r="BC85" s="27">
        <v>86.875</v>
      </c>
      <c r="BD85" s="32"/>
      <c r="BE85" s="7">
        <v>77</v>
      </c>
      <c r="BF85" s="6">
        <f t="shared" si="6"/>
        <v>30.12</v>
      </c>
      <c r="BG85" s="6">
        <f t="shared" si="6"/>
        <v>42.02</v>
      </c>
      <c r="BH85" s="6">
        <f t="shared" si="6"/>
        <v>70.87</v>
      </c>
      <c r="BI85" s="6">
        <f t="shared" si="6"/>
        <v>76.53</v>
      </c>
      <c r="BJ85" s="6">
        <f t="shared" si="6"/>
        <v>82.82</v>
      </c>
      <c r="BK85" s="6">
        <f t="shared" si="6"/>
        <v>86.74</v>
      </c>
      <c r="BL85" s="6">
        <f t="shared" si="6"/>
        <v>90.55</v>
      </c>
    </row>
    <row r="86" spans="1:64" x14ac:dyDescent="0.25">
      <c r="A86" s="51">
        <v>78</v>
      </c>
      <c r="B86" s="52">
        <v>34.636000000000003</v>
      </c>
      <c r="C86" s="52">
        <v>49.994000000000007</v>
      </c>
      <c r="D86" s="52">
        <v>79.184000000000012</v>
      </c>
      <c r="E86" s="52">
        <v>85.344000000000008</v>
      </c>
      <c r="F86" s="52">
        <v>92.064000000000007</v>
      </c>
      <c r="G86" s="52">
        <v>96.796000000000006</v>
      </c>
      <c r="H86" s="52">
        <v>101.75200000000001</v>
      </c>
      <c r="I86" s="52">
        <v>104.17400000000001</v>
      </c>
      <c r="J86" s="52">
        <v>104.17400000000001</v>
      </c>
      <c r="K86" s="52">
        <v>109.64800000000001</v>
      </c>
      <c r="L86" s="31"/>
      <c r="M86" s="7">
        <v>78</v>
      </c>
      <c r="N86" s="27">
        <v>34.636000000000003</v>
      </c>
      <c r="O86" s="27">
        <v>49.994000000000007</v>
      </c>
      <c r="P86" s="27">
        <v>79.184000000000012</v>
      </c>
      <c r="Q86" s="27">
        <v>85.344000000000008</v>
      </c>
      <c r="R86" s="27">
        <v>92.064000000000007</v>
      </c>
      <c r="S86" s="27">
        <v>96.796000000000006</v>
      </c>
      <c r="T86" s="27">
        <v>101.75200000000001</v>
      </c>
      <c r="U86" s="27">
        <v>104.17400000000001</v>
      </c>
      <c r="V86" s="27">
        <v>104.17400000000001</v>
      </c>
      <c r="W86" s="27">
        <v>109.64800000000001</v>
      </c>
      <c r="X86" s="31"/>
      <c r="Y86" s="31"/>
      <c r="AA86" s="7">
        <v>78</v>
      </c>
      <c r="AB86" s="6">
        <f t="shared" si="5"/>
        <v>36.136000000000003</v>
      </c>
      <c r="AC86" s="6">
        <f t="shared" si="5"/>
        <v>51.494000000000007</v>
      </c>
      <c r="AD86" s="6">
        <f t="shared" si="5"/>
        <v>80.684000000000012</v>
      </c>
      <c r="AE86" s="6">
        <f t="shared" si="5"/>
        <v>86.844000000000008</v>
      </c>
      <c r="AF86" s="6">
        <f t="shared" si="5"/>
        <v>93.564000000000007</v>
      </c>
      <c r="AG86" s="6">
        <f t="shared" si="5"/>
        <v>98.296000000000006</v>
      </c>
      <c r="AH86" s="6">
        <f t="shared" si="5"/>
        <v>103.25200000000001</v>
      </c>
      <c r="AI86" s="6">
        <f t="shared" si="5"/>
        <v>105.67400000000001</v>
      </c>
      <c r="AJ86" s="6">
        <f t="shared" si="5"/>
        <v>105.67400000000001</v>
      </c>
      <c r="AK86" s="6">
        <f t="shared" si="5"/>
        <v>111.14800000000001</v>
      </c>
      <c r="AM86" s="89">
        <v>78</v>
      </c>
      <c r="AN86" s="90">
        <v>29.16</v>
      </c>
      <c r="AO86" s="90">
        <v>41.8</v>
      </c>
      <c r="AP86" s="90">
        <v>70.2</v>
      </c>
      <c r="AQ86" s="90">
        <v>76.23</v>
      </c>
      <c r="AR86" s="90">
        <v>82.38</v>
      </c>
      <c r="AS86" s="90">
        <v>86.56</v>
      </c>
      <c r="AT86" s="90">
        <v>90.57</v>
      </c>
      <c r="AU86" s="32"/>
      <c r="AV86" s="70">
        <v>78</v>
      </c>
      <c r="AW86" s="27">
        <v>28.444500000000001</v>
      </c>
      <c r="AX86" s="27">
        <v>40.783500000000004</v>
      </c>
      <c r="AY86" s="27">
        <v>68.487499999999997</v>
      </c>
      <c r="AZ86" s="27">
        <v>74.375</v>
      </c>
      <c r="BA86" s="27">
        <v>80.375</v>
      </c>
      <c r="BB86" s="27">
        <v>84.45</v>
      </c>
      <c r="BC86" s="27">
        <v>88.362499999999997</v>
      </c>
      <c r="BD86" s="32"/>
      <c r="BE86" s="7">
        <v>78</v>
      </c>
      <c r="BF86" s="6">
        <f t="shared" si="6"/>
        <v>30.66</v>
      </c>
      <c r="BG86" s="6">
        <f t="shared" si="6"/>
        <v>43.3</v>
      </c>
      <c r="BH86" s="6">
        <f t="shared" si="6"/>
        <v>71.7</v>
      </c>
      <c r="BI86" s="6">
        <f t="shared" si="6"/>
        <v>77.73</v>
      </c>
      <c r="BJ86" s="6">
        <f t="shared" si="6"/>
        <v>83.88</v>
      </c>
      <c r="BK86" s="6">
        <f t="shared" si="6"/>
        <v>88.06</v>
      </c>
      <c r="BL86" s="6">
        <f t="shared" si="6"/>
        <v>92.07</v>
      </c>
    </row>
    <row r="87" spans="1:64" x14ac:dyDescent="0.25">
      <c r="A87" s="51">
        <v>79</v>
      </c>
      <c r="B87" s="52">
        <v>34.65</v>
      </c>
      <c r="C87" s="52">
        <v>51.128</v>
      </c>
      <c r="D87" s="52">
        <v>79.464000000000013</v>
      </c>
      <c r="E87" s="52">
        <v>87.766000000000005</v>
      </c>
      <c r="F87" s="52">
        <v>93.254000000000019</v>
      </c>
      <c r="G87" s="52">
        <v>98.14</v>
      </c>
      <c r="H87" s="52">
        <v>103.236</v>
      </c>
      <c r="I87" s="52">
        <v>105.51800000000001</v>
      </c>
      <c r="J87" s="52">
        <v>105.51800000000001</v>
      </c>
      <c r="K87" s="52">
        <v>111.73400000000001</v>
      </c>
      <c r="L87" s="31"/>
      <c r="M87" s="7">
        <v>79</v>
      </c>
      <c r="N87" s="27">
        <v>34.65</v>
      </c>
      <c r="O87" s="27">
        <v>51.128</v>
      </c>
      <c r="P87" s="27">
        <v>79.464000000000013</v>
      </c>
      <c r="Q87" s="27">
        <v>87.766000000000005</v>
      </c>
      <c r="R87" s="27">
        <v>93.254000000000019</v>
      </c>
      <c r="S87" s="27">
        <v>98.14</v>
      </c>
      <c r="T87" s="27">
        <v>103.236</v>
      </c>
      <c r="U87" s="27">
        <v>105.51800000000001</v>
      </c>
      <c r="V87" s="27">
        <v>105.51800000000001</v>
      </c>
      <c r="W87" s="27">
        <v>111.73400000000001</v>
      </c>
      <c r="X87" s="31"/>
      <c r="Y87" s="31"/>
      <c r="AA87" s="7">
        <v>79</v>
      </c>
      <c r="AB87" s="6">
        <f t="shared" si="5"/>
        <v>36.15</v>
      </c>
      <c r="AC87" s="6">
        <f t="shared" si="5"/>
        <v>52.628</v>
      </c>
      <c r="AD87" s="6">
        <f t="shared" si="5"/>
        <v>80.964000000000013</v>
      </c>
      <c r="AE87" s="6">
        <f t="shared" si="5"/>
        <v>89.266000000000005</v>
      </c>
      <c r="AF87" s="6">
        <f t="shared" si="5"/>
        <v>94.754000000000019</v>
      </c>
      <c r="AG87" s="6">
        <f t="shared" si="5"/>
        <v>99.64</v>
      </c>
      <c r="AH87" s="6">
        <f t="shared" si="5"/>
        <v>104.736</v>
      </c>
      <c r="AI87" s="6">
        <f t="shared" si="5"/>
        <v>107.01800000000001</v>
      </c>
      <c r="AJ87" s="6">
        <f t="shared" si="5"/>
        <v>107.01800000000001</v>
      </c>
      <c r="AK87" s="6">
        <f t="shared" si="5"/>
        <v>113.23400000000001</v>
      </c>
      <c r="AM87" s="89">
        <v>79</v>
      </c>
      <c r="AN87" s="90">
        <v>29.58</v>
      </c>
      <c r="AO87" s="90">
        <v>42.47</v>
      </c>
      <c r="AP87" s="90">
        <v>71.17</v>
      </c>
      <c r="AQ87" s="90">
        <v>77.319999999999993</v>
      </c>
      <c r="AR87" s="90">
        <v>83.41</v>
      </c>
      <c r="AS87" s="90">
        <v>87.7</v>
      </c>
      <c r="AT87" s="90">
        <v>92.2</v>
      </c>
      <c r="AU87" s="32"/>
      <c r="AV87" s="70">
        <v>79</v>
      </c>
      <c r="AW87" s="27">
        <v>28.863000000000003</v>
      </c>
      <c r="AX87" s="27">
        <v>41.4315</v>
      </c>
      <c r="AY87" s="27">
        <v>69.4375</v>
      </c>
      <c r="AZ87" s="27">
        <v>75.4375</v>
      </c>
      <c r="BA87" s="27">
        <v>81.375</v>
      </c>
      <c r="BB87" s="27">
        <v>85.5625</v>
      </c>
      <c r="BC87" s="27">
        <v>89.95</v>
      </c>
      <c r="BD87" s="32"/>
      <c r="BE87" s="7">
        <v>79</v>
      </c>
      <c r="BF87" s="6">
        <f t="shared" si="6"/>
        <v>31.08</v>
      </c>
      <c r="BG87" s="6">
        <f t="shared" si="6"/>
        <v>43.97</v>
      </c>
      <c r="BH87" s="6">
        <f t="shared" si="6"/>
        <v>72.67</v>
      </c>
      <c r="BI87" s="6">
        <f t="shared" si="6"/>
        <v>78.819999999999993</v>
      </c>
      <c r="BJ87" s="6">
        <f t="shared" si="6"/>
        <v>84.91</v>
      </c>
      <c r="BK87" s="6">
        <f t="shared" si="6"/>
        <v>89.2</v>
      </c>
      <c r="BL87" s="6">
        <f t="shared" si="6"/>
        <v>93.7</v>
      </c>
    </row>
    <row r="88" spans="1:64" x14ac:dyDescent="0.25">
      <c r="A88" s="53">
        <v>80</v>
      </c>
      <c r="B88" s="54">
        <v>34.664000000000001</v>
      </c>
      <c r="C88" s="54">
        <v>51.142000000000003</v>
      </c>
      <c r="D88" s="54">
        <v>80.08</v>
      </c>
      <c r="E88" s="54">
        <v>87.864000000000019</v>
      </c>
      <c r="F88" s="54">
        <v>93.73</v>
      </c>
      <c r="G88" s="54">
        <v>99.61</v>
      </c>
      <c r="H88" s="54">
        <v>104.16</v>
      </c>
      <c r="I88" s="54">
        <v>106.86200000000001</v>
      </c>
      <c r="J88" s="54">
        <v>106.86200000000001</v>
      </c>
      <c r="K88" s="54">
        <v>112.75600000000001</v>
      </c>
      <c r="L88" s="31"/>
      <c r="M88" s="5">
        <v>80</v>
      </c>
      <c r="N88" s="28">
        <v>34.664000000000001</v>
      </c>
      <c r="O88" s="28">
        <v>51.142000000000003</v>
      </c>
      <c r="P88" s="28">
        <v>80.08</v>
      </c>
      <c r="Q88" s="28">
        <v>87.864000000000019</v>
      </c>
      <c r="R88" s="28">
        <v>93.73</v>
      </c>
      <c r="S88" s="28">
        <v>99.61</v>
      </c>
      <c r="T88" s="28">
        <v>104.16</v>
      </c>
      <c r="U88" s="28">
        <v>106.86200000000001</v>
      </c>
      <c r="V88" s="28">
        <v>106.86200000000001</v>
      </c>
      <c r="W88" s="28">
        <v>112.75600000000001</v>
      </c>
      <c r="X88" s="31"/>
      <c r="Y88" s="31"/>
      <c r="AA88" s="5">
        <v>80</v>
      </c>
      <c r="AB88" s="4">
        <f t="shared" si="5"/>
        <v>36.164000000000001</v>
      </c>
      <c r="AC88" s="4">
        <f t="shared" si="5"/>
        <v>52.642000000000003</v>
      </c>
      <c r="AD88" s="4">
        <f t="shared" si="5"/>
        <v>81.58</v>
      </c>
      <c r="AE88" s="4">
        <f t="shared" si="5"/>
        <v>89.364000000000019</v>
      </c>
      <c r="AF88" s="4">
        <f t="shared" si="5"/>
        <v>95.23</v>
      </c>
      <c r="AG88" s="4">
        <f t="shared" si="5"/>
        <v>101.11</v>
      </c>
      <c r="AH88" s="4">
        <f t="shared" si="5"/>
        <v>105.66</v>
      </c>
      <c r="AI88" s="4">
        <f t="shared" si="5"/>
        <v>108.36200000000001</v>
      </c>
      <c r="AJ88" s="4">
        <f t="shared" si="5"/>
        <v>108.36200000000001</v>
      </c>
      <c r="AK88" s="4">
        <f t="shared" si="5"/>
        <v>114.25600000000001</v>
      </c>
      <c r="AM88" s="91">
        <v>80</v>
      </c>
      <c r="AN88" s="92">
        <v>29.94</v>
      </c>
      <c r="AO88" s="92">
        <v>43.24</v>
      </c>
      <c r="AP88" s="92">
        <v>71.989999999999995</v>
      </c>
      <c r="AQ88" s="92">
        <v>78.489999999999995</v>
      </c>
      <c r="AR88" s="92">
        <v>84.5</v>
      </c>
      <c r="AS88" s="92">
        <v>88.92</v>
      </c>
      <c r="AT88" s="92">
        <v>93.54</v>
      </c>
      <c r="AU88" s="32"/>
      <c r="AV88" s="71">
        <v>80</v>
      </c>
      <c r="AW88" s="28">
        <v>29.214000000000002</v>
      </c>
      <c r="AX88" s="28">
        <v>42.1875</v>
      </c>
      <c r="AY88" s="28">
        <v>70.237499999999997</v>
      </c>
      <c r="AZ88" s="28">
        <v>76.575000000000003</v>
      </c>
      <c r="BA88" s="28">
        <v>82.4375</v>
      </c>
      <c r="BB88" s="28">
        <v>86.75</v>
      </c>
      <c r="BC88" s="28">
        <v>91.262500000000003</v>
      </c>
      <c r="BD88" s="32"/>
      <c r="BE88" s="5">
        <v>80</v>
      </c>
      <c r="BF88" s="4">
        <f t="shared" si="6"/>
        <v>31.44</v>
      </c>
      <c r="BG88" s="4">
        <f t="shared" si="6"/>
        <v>44.74</v>
      </c>
      <c r="BH88" s="4">
        <f t="shared" si="6"/>
        <v>73.489999999999995</v>
      </c>
      <c r="BI88" s="4">
        <f t="shared" si="6"/>
        <v>79.989999999999995</v>
      </c>
      <c r="BJ88" s="4">
        <f t="shared" si="6"/>
        <v>86</v>
      </c>
      <c r="BK88" s="4">
        <f t="shared" si="6"/>
        <v>90.42</v>
      </c>
      <c r="BL88" s="4">
        <f t="shared" si="6"/>
        <v>95.04</v>
      </c>
    </row>
    <row r="89" spans="1:64" x14ac:dyDescent="0.25">
      <c r="A89" s="49">
        <v>81</v>
      </c>
      <c r="B89" s="50">
        <v>37.002000000000002</v>
      </c>
      <c r="C89" s="50">
        <v>52.15</v>
      </c>
      <c r="D89" s="50">
        <v>81.046000000000006</v>
      </c>
      <c r="E89" s="50">
        <v>88.928000000000011</v>
      </c>
      <c r="F89" s="50">
        <v>95.228000000000009</v>
      </c>
      <c r="G89" s="50">
        <v>100.89800000000001</v>
      </c>
      <c r="H89" s="50">
        <v>105.812</v>
      </c>
      <c r="I89" s="50">
        <v>106.876</v>
      </c>
      <c r="J89" s="50">
        <v>106.876</v>
      </c>
      <c r="K89" s="50">
        <v>113.06400000000001</v>
      </c>
      <c r="L89" s="31"/>
      <c r="M89" s="9">
        <v>81</v>
      </c>
      <c r="N89" s="26">
        <v>37.002000000000002</v>
      </c>
      <c r="O89" s="26">
        <v>52.15</v>
      </c>
      <c r="P89" s="26">
        <v>81.046000000000006</v>
      </c>
      <c r="Q89" s="26">
        <v>88.928000000000011</v>
      </c>
      <c r="R89" s="26">
        <v>95.228000000000009</v>
      </c>
      <c r="S89" s="26">
        <v>100.89800000000001</v>
      </c>
      <c r="T89" s="26">
        <v>105.812</v>
      </c>
      <c r="U89" s="26">
        <v>106.876</v>
      </c>
      <c r="V89" s="26">
        <v>106.876</v>
      </c>
      <c r="W89" s="26">
        <v>113.06400000000001</v>
      </c>
      <c r="X89" s="31"/>
      <c r="Y89" s="31"/>
      <c r="AA89" s="9">
        <v>81</v>
      </c>
      <c r="AB89" s="8">
        <f t="shared" si="5"/>
        <v>38.502000000000002</v>
      </c>
      <c r="AC89" s="8">
        <f t="shared" si="5"/>
        <v>53.65</v>
      </c>
      <c r="AD89" s="8">
        <f t="shared" si="5"/>
        <v>82.546000000000006</v>
      </c>
      <c r="AE89" s="8">
        <f t="shared" si="5"/>
        <v>90.428000000000011</v>
      </c>
      <c r="AF89" s="8">
        <f t="shared" si="5"/>
        <v>96.728000000000009</v>
      </c>
      <c r="AG89" s="8">
        <f t="shared" si="5"/>
        <v>102.39800000000001</v>
      </c>
      <c r="AH89" s="8">
        <f t="shared" si="5"/>
        <v>107.312</v>
      </c>
      <c r="AI89" s="8">
        <f t="shared" si="5"/>
        <v>108.376</v>
      </c>
      <c r="AJ89" s="8">
        <f t="shared" si="5"/>
        <v>108.376</v>
      </c>
      <c r="AK89" s="8">
        <f t="shared" si="5"/>
        <v>114.56400000000001</v>
      </c>
      <c r="AM89" s="87">
        <v>81</v>
      </c>
      <c r="AN89" s="88">
        <v>30.01</v>
      </c>
      <c r="AO89" s="88">
        <v>43.93</v>
      </c>
      <c r="AP89" s="88">
        <v>72.56</v>
      </c>
      <c r="AQ89" s="88">
        <v>79.599999999999994</v>
      </c>
      <c r="AR89" s="88">
        <v>84.92</v>
      </c>
      <c r="AS89" s="88">
        <v>90.25</v>
      </c>
      <c r="AT89" s="88">
        <v>94.38</v>
      </c>
      <c r="AU89" s="32"/>
      <c r="AV89" s="69">
        <v>81</v>
      </c>
      <c r="AW89" s="26">
        <v>29.281500000000001</v>
      </c>
      <c r="AX89" s="26">
        <v>42.862499999999997</v>
      </c>
      <c r="AY89" s="26">
        <v>70.787499999999994</v>
      </c>
      <c r="AZ89" s="26">
        <v>77.662499999999994</v>
      </c>
      <c r="BA89" s="26">
        <v>82.85</v>
      </c>
      <c r="BB89" s="26">
        <v>88.05</v>
      </c>
      <c r="BC89" s="26">
        <v>92.075000000000003</v>
      </c>
      <c r="BD89" s="32"/>
      <c r="BE89" s="9">
        <v>81</v>
      </c>
      <c r="BF89" s="8">
        <f t="shared" si="6"/>
        <v>31.51</v>
      </c>
      <c r="BG89" s="8">
        <f t="shared" si="6"/>
        <v>45.43</v>
      </c>
      <c r="BH89" s="8">
        <f t="shared" si="6"/>
        <v>74.06</v>
      </c>
      <c r="BI89" s="8">
        <f t="shared" si="6"/>
        <v>81.099999999999994</v>
      </c>
      <c r="BJ89" s="8">
        <f t="shared" si="6"/>
        <v>86.42</v>
      </c>
      <c r="BK89" s="8">
        <f t="shared" si="6"/>
        <v>91.75</v>
      </c>
      <c r="BL89" s="8">
        <f t="shared" si="6"/>
        <v>95.88</v>
      </c>
    </row>
    <row r="90" spans="1:64" x14ac:dyDescent="0.25">
      <c r="A90" s="51">
        <v>82</v>
      </c>
      <c r="B90" s="52">
        <v>37.590000000000003</v>
      </c>
      <c r="C90" s="52">
        <v>53.816000000000003</v>
      </c>
      <c r="D90" s="52">
        <v>83.762</v>
      </c>
      <c r="E90" s="52">
        <v>91.671999999999997</v>
      </c>
      <c r="F90" s="52">
        <v>95.928000000000011</v>
      </c>
      <c r="G90" s="52">
        <v>102.35400000000001</v>
      </c>
      <c r="H90" s="52">
        <v>107.842</v>
      </c>
      <c r="I90" s="52">
        <v>109.43800000000002</v>
      </c>
      <c r="J90" s="52">
        <v>109.43800000000002</v>
      </c>
      <c r="K90" s="52">
        <v>116.66200000000001</v>
      </c>
      <c r="L90" s="31"/>
      <c r="M90" s="7">
        <v>82</v>
      </c>
      <c r="N90" s="27">
        <v>37.590000000000003</v>
      </c>
      <c r="O90" s="27">
        <v>53.816000000000003</v>
      </c>
      <c r="P90" s="27">
        <v>83.762</v>
      </c>
      <c r="Q90" s="27">
        <v>91.671999999999997</v>
      </c>
      <c r="R90" s="27">
        <v>95.928000000000011</v>
      </c>
      <c r="S90" s="27">
        <v>102.35400000000001</v>
      </c>
      <c r="T90" s="27">
        <v>107.842</v>
      </c>
      <c r="U90" s="27">
        <v>109.43800000000002</v>
      </c>
      <c r="V90" s="27">
        <v>109.43800000000002</v>
      </c>
      <c r="W90" s="27">
        <v>116.66200000000001</v>
      </c>
      <c r="X90" s="31"/>
      <c r="Y90" s="31"/>
      <c r="AA90" s="7">
        <v>82</v>
      </c>
      <c r="AB90" s="6">
        <f t="shared" si="5"/>
        <v>39.090000000000003</v>
      </c>
      <c r="AC90" s="6">
        <f t="shared" si="5"/>
        <v>55.316000000000003</v>
      </c>
      <c r="AD90" s="6">
        <f t="shared" si="5"/>
        <v>85.262</v>
      </c>
      <c r="AE90" s="6">
        <f t="shared" si="5"/>
        <v>93.171999999999997</v>
      </c>
      <c r="AF90" s="6">
        <f t="shared" si="5"/>
        <v>97.428000000000011</v>
      </c>
      <c r="AG90" s="6">
        <f t="shared" si="5"/>
        <v>103.85400000000001</v>
      </c>
      <c r="AH90" s="6">
        <f t="shared" si="5"/>
        <v>109.342</v>
      </c>
      <c r="AI90" s="6">
        <f t="shared" si="5"/>
        <v>110.93800000000002</v>
      </c>
      <c r="AJ90" s="6">
        <f t="shared" si="5"/>
        <v>110.93800000000002</v>
      </c>
      <c r="AK90" s="6">
        <f t="shared" si="5"/>
        <v>118.16200000000001</v>
      </c>
      <c r="AM90" s="89">
        <v>82</v>
      </c>
      <c r="AN90" s="90">
        <v>30.9</v>
      </c>
      <c r="AO90" s="90">
        <v>44.71</v>
      </c>
      <c r="AP90" s="90">
        <v>73.430000000000007</v>
      </c>
      <c r="AQ90" s="90">
        <v>80.58</v>
      </c>
      <c r="AR90" s="90">
        <v>86.28</v>
      </c>
      <c r="AS90" s="90">
        <v>91.42</v>
      </c>
      <c r="AT90" s="90">
        <v>95.88</v>
      </c>
      <c r="AU90" s="32"/>
      <c r="AV90" s="70">
        <v>82</v>
      </c>
      <c r="AW90" s="27">
        <v>30.145500000000002</v>
      </c>
      <c r="AX90" s="27">
        <v>43.618500000000004</v>
      </c>
      <c r="AY90" s="27">
        <v>71.637500000000003</v>
      </c>
      <c r="AZ90" s="27">
        <v>78.612499999999997</v>
      </c>
      <c r="BA90" s="27">
        <v>84.174999999999997</v>
      </c>
      <c r="BB90" s="27">
        <v>89.1875</v>
      </c>
      <c r="BC90" s="27">
        <v>93.537499999999994</v>
      </c>
      <c r="BD90" s="32"/>
      <c r="BE90" s="7">
        <v>82</v>
      </c>
      <c r="BF90" s="6">
        <f t="shared" si="6"/>
        <v>32.4</v>
      </c>
      <c r="BG90" s="6">
        <f t="shared" si="6"/>
        <v>46.21</v>
      </c>
      <c r="BH90" s="6">
        <f t="shared" si="6"/>
        <v>74.930000000000007</v>
      </c>
      <c r="BI90" s="6">
        <f t="shared" si="6"/>
        <v>82.08</v>
      </c>
      <c r="BJ90" s="6">
        <f t="shared" si="6"/>
        <v>87.78</v>
      </c>
      <c r="BK90" s="6">
        <f t="shared" si="6"/>
        <v>92.92</v>
      </c>
      <c r="BL90" s="6">
        <f t="shared" si="6"/>
        <v>97.38</v>
      </c>
    </row>
    <row r="91" spans="1:64" x14ac:dyDescent="0.25">
      <c r="A91" s="51">
        <v>83</v>
      </c>
      <c r="B91" s="52">
        <v>38.024000000000008</v>
      </c>
      <c r="C91" s="52">
        <v>54.474000000000011</v>
      </c>
      <c r="D91" s="52">
        <v>83.888000000000019</v>
      </c>
      <c r="E91" s="52">
        <v>91.671999999999997</v>
      </c>
      <c r="F91" s="52">
        <v>97.734000000000009</v>
      </c>
      <c r="G91" s="52">
        <v>103.81</v>
      </c>
      <c r="H91" s="52">
        <v>108.55600000000001</v>
      </c>
      <c r="I91" s="52">
        <v>109.76</v>
      </c>
      <c r="J91" s="52">
        <v>109.76</v>
      </c>
      <c r="K91" s="52">
        <v>116.676</v>
      </c>
      <c r="L91" s="31"/>
      <c r="M91" s="7">
        <v>83</v>
      </c>
      <c r="N91" s="27">
        <v>38.024000000000008</v>
      </c>
      <c r="O91" s="27">
        <v>54.474000000000011</v>
      </c>
      <c r="P91" s="27">
        <v>83.888000000000019</v>
      </c>
      <c r="Q91" s="27">
        <v>91.671999999999997</v>
      </c>
      <c r="R91" s="27">
        <v>97.734000000000009</v>
      </c>
      <c r="S91" s="27">
        <v>103.81</v>
      </c>
      <c r="T91" s="27">
        <v>108.55600000000001</v>
      </c>
      <c r="U91" s="27">
        <v>109.76</v>
      </c>
      <c r="V91" s="27">
        <v>109.76</v>
      </c>
      <c r="W91" s="27">
        <v>116.676</v>
      </c>
      <c r="X91" s="31"/>
      <c r="Y91" s="31"/>
      <c r="AA91" s="7">
        <v>83</v>
      </c>
      <c r="AB91" s="6">
        <f t="shared" si="5"/>
        <v>39.524000000000008</v>
      </c>
      <c r="AC91" s="6">
        <f t="shared" si="5"/>
        <v>55.974000000000011</v>
      </c>
      <c r="AD91" s="6">
        <f t="shared" si="5"/>
        <v>85.388000000000019</v>
      </c>
      <c r="AE91" s="6">
        <f t="shared" si="5"/>
        <v>93.171999999999997</v>
      </c>
      <c r="AF91" s="6">
        <f t="shared" si="5"/>
        <v>99.234000000000009</v>
      </c>
      <c r="AG91" s="6">
        <f t="shared" ref="AG91:AK122" si="7">G91+1.5</f>
        <v>105.31</v>
      </c>
      <c r="AH91" s="6">
        <f t="shared" si="7"/>
        <v>110.05600000000001</v>
      </c>
      <c r="AI91" s="6">
        <f t="shared" si="7"/>
        <v>111.26</v>
      </c>
      <c r="AJ91" s="6">
        <f t="shared" si="7"/>
        <v>111.26</v>
      </c>
      <c r="AK91" s="6">
        <f t="shared" si="7"/>
        <v>118.176</v>
      </c>
      <c r="AM91" s="89">
        <v>83</v>
      </c>
      <c r="AN91" s="90">
        <v>31.6</v>
      </c>
      <c r="AO91" s="90">
        <v>45.4</v>
      </c>
      <c r="AP91" s="90">
        <v>74.989999999999995</v>
      </c>
      <c r="AQ91" s="90">
        <v>81.73</v>
      </c>
      <c r="AR91" s="90">
        <v>86.92</v>
      </c>
      <c r="AS91" s="90">
        <v>92.74</v>
      </c>
      <c r="AT91" s="90">
        <v>97.08</v>
      </c>
      <c r="AU91" s="32"/>
      <c r="AV91" s="70">
        <v>83</v>
      </c>
      <c r="AW91" s="27">
        <v>30.834000000000003</v>
      </c>
      <c r="AX91" s="27">
        <v>44.293500000000009</v>
      </c>
      <c r="AY91" s="27">
        <v>73.162499999999994</v>
      </c>
      <c r="AZ91" s="27">
        <v>79.737499999999997</v>
      </c>
      <c r="BA91" s="27">
        <v>84.8</v>
      </c>
      <c r="BB91" s="27">
        <v>90.474999999999994</v>
      </c>
      <c r="BC91" s="27">
        <v>94.712500000000006</v>
      </c>
      <c r="BD91" s="32"/>
      <c r="BE91" s="7">
        <v>83</v>
      </c>
      <c r="BF91" s="6">
        <f t="shared" si="6"/>
        <v>33.1</v>
      </c>
      <c r="BG91" s="6">
        <f t="shared" si="6"/>
        <v>46.9</v>
      </c>
      <c r="BH91" s="6">
        <f t="shared" si="6"/>
        <v>76.489999999999995</v>
      </c>
      <c r="BI91" s="6">
        <f t="shared" si="6"/>
        <v>83.23</v>
      </c>
      <c r="BJ91" s="6">
        <f t="shared" si="6"/>
        <v>88.42</v>
      </c>
      <c r="BK91" s="6">
        <f t="shared" si="6"/>
        <v>94.24</v>
      </c>
      <c r="BL91" s="6">
        <f t="shared" si="6"/>
        <v>98.58</v>
      </c>
    </row>
    <row r="92" spans="1:64" x14ac:dyDescent="0.25">
      <c r="A92" s="51">
        <v>84</v>
      </c>
      <c r="B92" s="52">
        <v>38.038000000000004</v>
      </c>
      <c r="C92" s="52">
        <v>54.558000000000007</v>
      </c>
      <c r="D92" s="52">
        <v>84.798000000000016</v>
      </c>
      <c r="E92" s="52">
        <v>92.288000000000011</v>
      </c>
      <c r="F92" s="52">
        <v>97.748000000000019</v>
      </c>
      <c r="G92" s="52">
        <v>105.30800000000002</v>
      </c>
      <c r="H92" s="52">
        <v>109.76</v>
      </c>
      <c r="I92" s="52">
        <v>109.78800000000001</v>
      </c>
      <c r="J92" s="52">
        <v>109.78800000000001</v>
      </c>
      <c r="K92" s="52">
        <v>116.69</v>
      </c>
      <c r="L92" s="31"/>
      <c r="M92" s="7">
        <v>84</v>
      </c>
      <c r="N92" s="27">
        <v>38.038000000000004</v>
      </c>
      <c r="O92" s="27">
        <v>54.558000000000007</v>
      </c>
      <c r="P92" s="27">
        <v>84.798000000000016</v>
      </c>
      <c r="Q92" s="27">
        <v>92.288000000000011</v>
      </c>
      <c r="R92" s="27">
        <v>97.748000000000019</v>
      </c>
      <c r="S92" s="27">
        <v>105.30800000000002</v>
      </c>
      <c r="T92" s="27">
        <v>109.76</v>
      </c>
      <c r="U92" s="27">
        <v>109.78800000000001</v>
      </c>
      <c r="V92" s="27">
        <v>109.78800000000001</v>
      </c>
      <c r="W92" s="27">
        <v>116.69</v>
      </c>
      <c r="X92" s="31"/>
      <c r="Y92" s="31"/>
      <c r="AA92" s="7">
        <v>84</v>
      </c>
      <c r="AB92" s="6">
        <f t="shared" ref="AB92:AK123" si="8">B92+1.5</f>
        <v>39.538000000000004</v>
      </c>
      <c r="AC92" s="6">
        <f t="shared" si="8"/>
        <v>56.058000000000007</v>
      </c>
      <c r="AD92" s="6">
        <f t="shared" si="8"/>
        <v>86.298000000000016</v>
      </c>
      <c r="AE92" s="6">
        <f t="shared" si="8"/>
        <v>93.788000000000011</v>
      </c>
      <c r="AF92" s="6">
        <f t="shared" si="8"/>
        <v>99.248000000000019</v>
      </c>
      <c r="AG92" s="6">
        <f t="shared" si="7"/>
        <v>106.80800000000002</v>
      </c>
      <c r="AH92" s="6">
        <f t="shared" si="7"/>
        <v>111.26</v>
      </c>
      <c r="AI92" s="6">
        <f t="shared" si="7"/>
        <v>111.28800000000001</v>
      </c>
      <c r="AJ92" s="6">
        <f t="shared" si="7"/>
        <v>111.28800000000001</v>
      </c>
      <c r="AK92" s="6">
        <f t="shared" si="7"/>
        <v>118.19</v>
      </c>
      <c r="AM92" s="89">
        <v>84</v>
      </c>
      <c r="AN92" s="90">
        <v>32.049999999999997</v>
      </c>
      <c r="AO92" s="90">
        <v>46.15</v>
      </c>
      <c r="AP92" s="90">
        <v>76</v>
      </c>
      <c r="AQ92" s="90">
        <v>82.59</v>
      </c>
      <c r="AR92" s="90">
        <v>88.55</v>
      </c>
      <c r="AS92" s="90">
        <v>94.06</v>
      </c>
      <c r="AT92" s="90">
        <v>98.36</v>
      </c>
      <c r="AU92" s="32"/>
      <c r="AV92" s="70">
        <v>84</v>
      </c>
      <c r="AW92" s="27">
        <v>31.266000000000002</v>
      </c>
      <c r="AX92" s="27">
        <v>45.022500000000001</v>
      </c>
      <c r="AY92" s="27">
        <v>74.150000000000006</v>
      </c>
      <c r="AZ92" s="27">
        <v>80.575000000000003</v>
      </c>
      <c r="BA92" s="27">
        <v>86.387500000000003</v>
      </c>
      <c r="BB92" s="27">
        <v>91.762500000000003</v>
      </c>
      <c r="BC92" s="27">
        <v>95.962500000000006</v>
      </c>
      <c r="BD92" s="32"/>
      <c r="BE92" s="7">
        <v>84</v>
      </c>
      <c r="BF92" s="6">
        <f t="shared" si="6"/>
        <v>33.549999999999997</v>
      </c>
      <c r="BG92" s="6">
        <f t="shared" si="6"/>
        <v>47.65</v>
      </c>
      <c r="BH92" s="6">
        <f t="shared" si="6"/>
        <v>77.5</v>
      </c>
      <c r="BI92" s="6">
        <f t="shared" si="6"/>
        <v>84.09</v>
      </c>
      <c r="BJ92" s="6">
        <f t="shared" si="6"/>
        <v>90.05</v>
      </c>
      <c r="BK92" s="6">
        <f t="shared" si="6"/>
        <v>95.56</v>
      </c>
      <c r="BL92" s="6">
        <f t="shared" si="6"/>
        <v>99.86</v>
      </c>
    </row>
    <row r="93" spans="1:64" x14ac:dyDescent="0.25">
      <c r="A93" s="53">
        <v>85</v>
      </c>
      <c r="B93" s="54">
        <v>38.052000000000007</v>
      </c>
      <c r="C93" s="54">
        <v>55.244000000000007</v>
      </c>
      <c r="D93" s="54">
        <v>86.156000000000006</v>
      </c>
      <c r="E93" s="54">
        <v>94.948000000000022</v>
      </c>
      <c r="F93" s="54">
        <v>100.072</v>
      </c>
      <c r="G93" s="54">
        <v>106.66600000000001</v>
      </c>
      <c r="H93" s="54">
        <v>111.10400000000001</v>
      </c>
      <c r="I93" s="54">
        <v>111.202</v>
      </c>
      <c r="J93" s="54">
        <v>111.202</v>
      </c>
      <c r="K93" s="54">
        <v>119.322</v>
      </c>
      <c r="L93" s="31"/>
      <c r="M93" s="5">
        <v>85</v>
      </c>
      <c r="N93" s="28">
        <v>38.052000000000007</v>
      </c>
      <c r="O93" s="28">
        <v>55.244000000000007</v>
      </c>
      <c r="P93" s="28">
        <v>86.156000000000006</v>
      </c>
      <c r="Q93" s="28">
        <v>94.948000000000022</v>
      </c>
      <c r="R93" s="28">
        <v>100.072</v>
      </c>
      <c r="S93" s="28">
        <v>106.66600000000001</v>
      </c>
      <c r="T93" s="28">
        <v>111.10400000000001</v>
      </c>
      <c r="U93" s="28">
        <v>111.202</v>
      </c>
      <c r="V93" s="28">
        <v>111.202</v>
      </c>
      <c r="W93" s="28">
        <v>119.322</v>
      </c>
      <c r="X93" s="31"/>
      <c r="Y93" s="31"/>
      <c r="AA93" s="5">
        <v>85</v>
      </c>
      <c r="AB93" s="4">
        <f t="shared" si="8"/>
        <v>39.552000000000007</v>
      </c>
      <c r="AC93" s="4">
        <f t="shared" si="8"/>
        <v>56.744000000000007</v>
      </c>
      <c r="AD93" s="4">
        <f t="shared" si="8"/>
        <v>87.656000000000006</v>
      </c>
      <c r="AE93" s="4">
        <f t="shared" si="8"/>
        <v>96.448000000000022</v>
      </c>
      <c r="AF93" s="4">
        <f t="shared" si="8"/>
        <v>101.572</v>
      </c>
      <c r="AG93" s="4">
        <f t="shared" si="7"/>
        <v>108.16600000000001</v>
      </c>
      <c r="AH93" s="4">
        <f t="shared" si="7"/>
        <v>112.60400000000001</v>
      </c>
      <c r="AI93" s="4">
        <f t="shared" si="7"/>
        <v>112.702</v>
      </c>
      <c r="AJ93" s="4">
        <f t="shared" si="7"/>
        <v>112.702</v>
      </c>
      <c r="AK93" s="4">
        <f t="shared" si="7"/>
        <v>120.822</v>
      </c>
      <c r="AM93" s="91">
        <v>85</v>
      </c>
      <c r="AN93" s="92">
        <v>32.39</v>
      </c>
      <c r="AO93" s="92">
        <v>46.85</v>
      </c>
      <c r="AP93" s="92">
        <v>76.84</v>
      </c>
      <c r="AQ93" s="92">
        <v>83.61</v>
      </c>
      <c r="AR93" s="92">
        <v>88.56</v>
      </c>
      <c r="AS93" s="92">
        <v>95.41</v>
      </c>
      <c r="AT93" s="92">
        <v>99.45</v>
      </c>
      <c r="AU93" s="32"/>
      <c r="AV93" s="71">
        <v>85</v>
      </c>
      <c r="AW93" s="28">
        <v>31.6035</v>
      </c>
      <c r="AX93" s="28">
        <v>45.711000000000006</v>
      </c>
      <c r="AY93" s="28">
        <v>74.962500000000006</v>
      </c>
      <c r="AZ93" s="28">
        <v>81.575000000000003</v>
      </c>
      <c r="BA93" s="28">
        <v>86.4</v>
      </c>
      <c r="BB93" s="28">
        <v>93.087500000000006</v>
      </c>
      <c r="BC93" s="28">
        <v>97.025000000000006</v>
      </c>
      <c r="BD93" s="32"/>
      <c r="BE93" s="5">
        <v>85</v>
      </c>
      <c r="BF93" s="4">
        <f t="shared" si="6"/>
        <v>33.89</v>
      </c>
      <c r="BG93" s="4">
        <f t="shared" si="6"/>
        <v>48.35</v>
      </c>
      <c r="BH93" s="4">
        <f t="shared" si="6"/>
        <v>78.34</v>
      </c>
      <c r="BI93" s="4">
        <f t="shared" si="6"/>
        <v>85.11</v>
      </c>
      <c r="BJ93" s="4">
        <f t="shared" si="6"/>
        <v>90.06</v>
      </c>
      <c r="BK93" s="4">
        <f t="shared" si="6"/>
        <v>96.91</v>
      </c>
      <c r="BL93" s="4">
        <f t="shared" si="6"/>
        <v>100.95</v>
      </c>
    </row>
    <row r="94" spans="1:64" x14ac:dyDescent="0.25">
      <c r="A94" s="49">
        <v>86</v>
      </c>
      <c r="B94" s="50">
        <v>39.284000000000006</v>
      </c>
      <c r="C94" s="50">
        <v>55.916000000000004</v>
      </c>
      <c r="D94" s="50">
        <v>87.99</v>
      </c>
      <c r="E94" s="50">
        <v>94.962000000000003</v>
      </c>
      <c r="F94" s="50">
        <v>100.08600000000001</v>
      </c>
      <c r="G94" s="50">
        <v>107.99600000000001</v>
      </c>
      <c r="H94" s="50">
        <v>112.43400000000001</v>
      </c>
      <c r="I94" s="50">
        <v>113.56800000000001</v>
      </c>
      <c r="J94" s="50">
        <v>113.56800000000001</v>
      </c>
      <c r="K94" s="50">
        <v>119.33600000000001</v>
      </c>
      <c r="L94" s="31"/>
      <c r="M94" s="9">
        <v>86</v>
      </c>
      <c r="N94" s="26">
        <v>39.284000000000006</v>
      </c>
      <c r="O94" s="26">
        <v>55.916000000000004</v>
      </c>
      <c r="P94" s="26">
        <v>87.99</v>
      </c>
      <c r="Q94" s="26">
        <v>94.962000000000003</v>
      </c>
      <c r="R94" s="26">
        <v>100.08600000000001</v>
      </c>
      <c r="S94" s="26">
        <v>107.99600000000001</v>
      </c>
      <c r="T94" s="26">
        <v>112.43400000000001</v>
      </c>
      <c r="U94" s="26">
        <v>113.56800000000001</v>
      </c>
      <c r="V94" s="26">
        <v>113.56800000000001</v>
      </c>
      <c r="W94" s="26">
        <v>119.33600000000001</v>
      </c>
      <c r="X94" s="31"/>
      <c r="Y94" s="31"/>
      <c r="AA94" s="9">
        <v>86</v>
      </c>
      <c r="AB94" s="8">
        <f t="shared" si="8"/>
        <v>40.784000000000006</v>
      </c>
      <c r="AC94" s="8">
        <f t="shared" si="8"/>
        <v>57.416000000000004</v>
      </c>
      <c r="AD94" s="8">
        <f t="shared" si="8"/>
        <v>89.49</v>
      </c>
      <c r="AE94" s="8">
        <f t="shared" si="8"/>
        <v>96.462000000000003</v>
      </c>
      <c r="AF94" s="8">
        <f t="shared" si="8"/>
        <v>101.58600000000001</v>
      </c>
      <c r="AG94" s="8">
        <f t="shared" si="7"/>
        <v>109.49600000000001</v>
      </c>
      <c r="AH94" s="8">
        <f t="shared" si="7"/>
        <v>113.93400000000001</v>
      </c>
      <c r="AI94" s="8">
        <f t="shared" si="7"/>
        <v>115.06800000000001</v>
      </c>
      <c r="AJ94" s="8">
        <f t="shared" si="7"/>
        <v>115.06800000000001</v>
      </c>
      <c r="AK94" s="8">
        <f t="shared" si="7"/>
        <v>120.83600000000001</v>
      </c>
      <c r="AM94" s="87">
        <v>86</v>
      </c>
      <c r="AN94" s="88">
        <v>32.549999999999997</v>
      </c>
      <c r="AO94" s="88">
        <v>47.61</v>
      </c>
      <c r="AP94" s="88">
        <v>78.069999999999993</v>
      </c>
      <c r="AQ94" s="88">
        <v>84.58</v>
      </c>
      <c r="AR94" s="88">
        <v>90.67</v>
      </c>
      <c r="AS94" s="88">
        <v>96.64</v>
      </c>
      <c r="AT94" s="88">
        <v>100.67</v>
      </c>
      <c r="AU94" s="32"/>
      <c r="AV94" s="69">
        <v>86</v>
      </c>
      <c r="AW94" s="26">
        <v>31.751999999999999</v>
      </c>
      <c r="AX94" s="26">
        <v>46.453500000000005</v>
      </c>
      <c r="AY94" s="26">
        <v>76.162499999999994</v>
      </c>
      <c r="AZ94" s="26">
        <v>82.512500000000003</v>
      </c>
      <c r="BA94" s="26">
        <v>88.462500000000006</v>
      </c>
      <c r="BB94" s="26">
        <v>94.287499999999994</v>
      </c>
      <c r="BC94" s="26">
        <v>98.212500000000006</v>
      </c>
      <c r="BD94" s="32"/>
      <c r="BE94" s="9">
        <v>86</v>
      </c>
      <c r="BF94" s="8">
        <f t="shared" si="6"/>
        <v>34.049999999999997</v>
      </c>
      <c r="BG94" s="8">
        <f t="shared" si="6"/>
        <v>49.11</v>
      </c>
      <c r="BH94" s="8">
        <f t="shared" si="6"/>
        <v>79.569999999999993</v>
      </c>
      <c r="BI94" s="8">
        <f t="shared" si="6"/>
        <v>86.08</v>
      </c>
      <c r="BJ94" s="8">
        <f t="shared" si="6"/>
        <v>92.17</v>
      </c>
      <c r="BK94" s="8">
        <f t="shared" si="6"/>
        <v>98.14</v>
      </c>
      <c r="BL94" s="8">
        <f t="shared" si="6"/>
        <v>102.17</v>
      </c>
    </row>
    <row r="95" spans="1:64" x14ac:dyDescent="0.25">
      <c r="A95" s="51">
        <v>87</v>
      </c>
      <c r="B95" s="52">
        <v>39.298000000000002</v>
      </c>
      <c r="C95" s="52">
        <v>57.106000000000002</v>
      </c>
      <c r="D95" s="52">
        <v>89.348000000000013</v>
      </c>
      <c r="E95" s="52">
        <v>95.872</v>
      </c>
      <c r="F95" s="52">
        <v>100.08600000000001</v>
      </c>
      <c r="G95" s="52">
        <v>109.50800000000001</v>
      </c>
      <c r="H95" s="52">
        <v>113.66600000000001</v>
      </c>
      <c r="I95" s="52">
        <v>114.842</v>
      </c>
      <c r="J95" s="52">
        <v>114.842</v>
      </c>
      <c r="K95" s="52">
        <v>123.17200000000001</v>
      </c>
      <c r="L95" s="31"/>
      <c r="M95" s="7">
        <v>87</v>
      </c>
      <c r="N95" s="27">
        <v>39.298000000000002</v>
      </c>
      <c r="O95" s="27">
        <v>57.106000000000002</v>
      </c>
      <c r="P95" s="27">
        <v>89.348000000000013</v>
      </c>
      <c r="Q95" s="27">
        <v>95.872</v>
      </c>
      <c r="R95" s="27">
        <v>100.08600000000001</v>
      </c>
      <c r="S95" s="27">
        <v>109.50800000000001</v>
      </c>
      <c r="T95" s="27">
        <v>113.66600000000001</v>
      </c>
      <c r="U95" s="27">
        <v>114.842</v>
      </c>
      <c r="V95" s="27">
        <v>114.842</v>
      </c>
      <c r="W95" s="27">
        <v>123.17200000000001</v>
      </c>
      <c r="X95" s="31"/>
      <c r="Y95" s="31"/>
      <c r="AA95" s="7">
        <v>87</v>
      </c>
      <c r="AB95" s="6">
        <f t="shared" si="8"/>
        <v>40.798000000000002</v>
      </c>
      <c r="AC95" s="6">
        <f t="shared" si="8"/>
        <v>58.606000000000002</v>
      </c>
      <c r="AD95" s="6">
        <f t="shared" si="8"/>
        <v>90.848000000000013</v>
      </c>
      <c r="AE95" s="6">
        <f t="shared" si="8"/>
        <v>97.372</v>
      </c>
      <c r="AF95" s="6">
        <f t="shared" si="8"/>
        <v>101.58600000000001</v>
      </c>
      <c r="AG95" s="6">
        <f t="shared" si="7"/>
        <v>111.00800000000001</v>
      </c>
      <c r="AH95" s="6">
        <f t="shared" si="7"/>
        <v>115.16600000000001</v>
      </c>
      <c r="AI95" s="6">
        <f t="shared" si="7"/>
        <v>116.342</v>
      </c>
      <c r="AJ95" s="6">
        <f t="shared" si="7"/>
        <v>116.342</v>
      </c>
      <c r="AK95" s="6">
        <f t="shared" si="7"/>
        <v>124.67200000000001</v>
      </c>
      <c r="AM95" s="89">
        <v>87</v>
      </c>
      <c r="AN95" s="90">
        <v>33.24</v>
      </c>
      <c r="AO95" s="90">
        <v>48.31</v>
      </c>
      <c r="AP95" s="90">
        <v>79.72</v>
      </c>
      <c r="AQ95" s="90">
        <v>85.7</v>
      </c>
      <c r="AR95" s="90">
        <v>90.69</v>
      </c>
      <c r="AS95" s="90">
        <v>97.85</v>
      </c>
      <c r="AT95" s="90">
        <v>101.87</v>
      </c>
      <c r="AU95" s="32"/>
      <c r="AV95" s="70">
        <v>87</v>
      </c>
      <c r="AW95" s="27">
        <v>32.427</v>
      </c>
      <c r="AX95" s="27">
        <v>47.12850000000001</v>
      </c>
      <c r="AY95" s="27">
        <v>77.775000000000006</v>
      </c>
      <c r="AZ95" s="27">
        <v>83.612499999999997</v>
      </c>
      <c r="BA95" s="27">
        <v>88.474999999999994</v>
      </c>
      <c r="BB95" s="27">
        <v>95.462500000000006</v>
      </c>
      <c r="BC95" s="27">
        <v>99.387500000000003</v>
      </c>
      <c r="BD95" s="32"/>
      <c r="BE95" s="7">
        <v>87</v>
      </c>
      <c r="BF95" s="6">
        <f t="shared" si="6"/>
        <v>34.74</v>
      </c>
      <c r="BG95" s="6">
        <f t="shared" si="6"/>
        <v>49.81</v>
      </c>
      <c r="BH95" s="6">
        <f t="shared" si="6"/>
        <v>81.22</v>
      </c>
      <c r="BI95" s="6">
        <f t="shared" si="6"/>
        <v>87.2</v>
      </c>
      <c r="BJ95" s="6">
        <f t="shared" si="6"/>
        <v>92.19</v>
      </c>
      <c r="BK95" s="6">
        <f t="shared" si="6"/>
        <v>99.35</v>
      </c>
      <c r="BL95" s="6">
        <f t="shared" si="6"/>
        <v>103.37</v>
      </c>
    </row>
    <row r="96" spans="1:64" x14ac:dyDescent="0.25">
      <c r="A96" s="51">
        <v>88</v>
      </c>
      <c r="B96" s="52">
        <v>39.312000000000005</v>
      </c>
      <c r="C96" s="52">
        <v>57.246000000000002</v>
      </c>
      <c r="D96" s="52">
        <v>90.216000000000008</v>
      </c>
      <c r="E96" s="52">
        <v>96.908000000000015</v>
      </c>
      <c r="F96" s="52">
        <v>103.012</v>
      </c>
      <c r="G96" s="52">
        <v>110.72600000000001</v>
      </c>
      <c r="H96" s="52">
        <v>115.79400000000001</v>
      </c>
      <c r="I96" s="52">
        <v>116.43800000000002</v>
      </c>
      <c r="J96" s="52">
        <v>116.43800000000002</v>
      </c>
      <c r="K96" s="52">
        <v>123.18600000000001</v>
      </c>
      <c r="L96" s="31"/>
      <c r="M96" s="7">
        <v>88</v>
      </c>
      <c r="N96" s="27">
        <v>39.312000000000005</v>
      </c>
      <c r="O96" s="27">
        <v>57.246000000000002</v>
      </c>
      <c r="P96" s="27">
        <v>90.216000000000008</v>
      </c>
      <c r="Q96" s="27">
        <v>96.908000000000015</v>
      </c>
      <c r="R96" s="27">
        <v>103.012</v>
      </c>
      <c r="S96" s="27">
        <v>110.72600000000001</v>
      </c>
      <c r="T96" s="27">
        <v>115.79400000000001</v>
      </c>
      <c r="U96" s="27">
        <v>116.43800000000002</v>
      </c>
      <c r="V96" s="27">
        <v>116.43800000000002</v>
      </c>
      <c r="W96" s="27">
        <v>123.18600000000001</v>
      </c>
      <c r="X96" s="31"/>
      <c r="Y96" s="31"/>
      <c r="AA96" s="7">
        <v>88</v>
      </c>
      <c r="AB96" s="6">
        <f t="shared" si="8"/>
        <v>40.812000000000005</v>
      </c>
      <c r="AC96" s="6">
        <f t="shared" si="8"/>
        <v>58.746000000000002</v>
      </c>
      <c r="AD96" s="6">
        <f t="shared" si="8"/>
        <v>91.716000000000008</v>
      </c>
      <c r="AE96" s="6">
        <f t="shared" si="8"/>
        <v>98.408000000000015</v>
      </c>
      <c r="AF96" s="6">
        <f t="shared" si="8"/>
        <v>104.512</v>
      </c>
      <c r="AG96" s="6">
        <f t="shared" si="7"/>
        <v>112.22600000000001</v>
      </c>
      <c r="AH96" s="6">
        <f t="shared" si="7"/>
        <v>117.29400000000001</v>
      </c>
      <c r="AI96" s="6">
        <f t="shared" si="7"/>
        <v>117.93800000000002</v>
      </c>
      <c r="AJ96" s="6">
        <f t="shared" si="7"/>
        <v>117.93800000000002</v>
      </c>
      <c r="AK96" s="6">
        <f t="shared" si="7"/>
        <v>124.68600000000001</v>
      </c>
      <c r="AM96" s="89">
        <v>88</v>
      </c>
      <c r="AN96" s="90">
        <v>33.64</v>
      </c>
      <c r="AO96" s="90">
        <v>49.1</v>
      </c>
      <c r="AP96" s="90">
        <v>80.95</v>
      </c>
      <c r="AQ96" s="90">
        <v>86.87</v>
      </c>
      <c r="AR96" s="90">
        <v>90.69</v>
      </c>
      <c r="AS96" s="90">
        <v>99.22</v>
      </c>
      <c r="AT96" s="90">
        <v>102.99</v>
      </c>
      <c r="AU96" s="32"/>
      <c r="AV96" s="70">
        <v>88</v>
      </c>
      <c r="AW96" s="27">
        <v>32.8185</v>
      </c>
      <c r="AX96" s="27">
        <v>47.898000000000003</v>
      </c>
      <c r="AY96" s="27">
        <v>78.974999999999994</v>
      </c>
      <c r="AZ96" s="27">
        <v>84.75</v>
      </c>
      <c r="BA96" s="27">
        <v>88.474999999999994</v>
      </c>
      <c r="BB96" s="27">
        <v>96.8</v>
      </c>
      <c r="BC96" s="27">
        <v>100.47499999999999</v>
      </c>
      <c r="BD96" s="32"/>
      <c r="BE96" s="7">
        <v>88</v>
      </c>
      <c r="BF96" s="6">
        <f t="shared" si="6"/>
        <v>35.14</v>
      </c>
      <c r="BG96" s="6">
        <f t="shared" si="6"/>
        <v>50.6</v>
      </c>
      <c r="BH96" s="6">
        <f t="shared" si="6"/>
        <v>82.45</v>
      </c>
      <c r="BI96" s="6">
        <f t="shared" si="6"/>
        <v>88.37</v>
      </c>
      <c r="BJ96" s="6">
        <f t="shared" si="6"/>
        <v>92.19</v>
      </c>
      <c r="BK96" s="6">
        <f t="shared" si="6"/>
        <v>100.72</v>
      </c>
      <c r="BL96" s="6">
        <f t="shared" si="6"/>
        <v>104.49</v>
      </c>
    </row>
    <row r="97" spans="1:64" x14ac:dyDescent="0.25">
      <c r="A97" s="51">
        <v>89</v>
      </c>
      <c r="B97" s="52">
        <v>39.326000000000001</v>
      </c>
      <c r="C97" s="52">
        <v>57.26</v>
      </c>
      <c r="D97" s="52">
        <v>92.064000000000007</v>
      </c>
      <c r="E97" s="52">
        <v>97.93</v>
      </c>
      <c r="F97" s="52">
        <v>108.17800000000001</v>
      </c>
      <c r="G97" s="52">
        <v>111.95800000000001</v>
      </c>
      <c r="H97" s="52">
        <v>116.396</v>
      </c>
      <c r="I97" s="52">
        <v>118.52400000000002</v>
      </c>
      <c r="J97" s="52">
        <v>118.52400000000002</v>
      </c>
      <c r="K97" s="52">
        <v>126.85400000000001</v>
      </c>
      <c r="L97" s="31"/>
      <c r="M97" s="7">
        <v>89</v>
      </c>
      <c r="N97" s="27">
        <v>39.326000000000001</v>
      </c>
      <c r="O97" s="27">
        <v>57.26</v>
      </c>
      <c r="P97" s="27">
        <v>92.064000000000007</v>
      </c>
      <c r="Q97" s="27">
        <v>97.93</v>
      </c>
      <c r="R97" s="27">
        <v>108.17800000000001</v>
      </c>
      <c r="S97" s="27">
        <v>111.95800000000001</v>
      </c>
      <c r="T97" s="27">
        <v>116.396</v>
      </c>
      <c r="U97" s="27">
        <v>118.52400000000002</v>
      </c>
      <c r="V97" s="27">
        <v>118.52400000000002</v>
      </c>
      <c r="W97" s="27">
        <v>126.85400000000001</v>
      </c>
      <c r="X97" s="31"/>
      <c r="Y97" s="31"/>
      <c r="AA97" s="7">
        <v>89</v>
      </c>
      <c r="AB97" s="6">
        <f t="shared" si="8"/>
        <v>40.826000000000001</v>
      </c>
      <c r="AC97" s="6">
        <f t="shared" si="8"/>
        <v>58.76</v>
      </c>
      <c r="AD97" s="6">
        <f t="shared" si="8"/>
        <v>93.564000000000007</v>
      </c>
      <c r="AE97" s="6">
        <f t="shared" si="8"/>
        <v>99.43</v>
      </c>
      <c r="AF97" s="6">
        <f t="shared" si="8"/>
        <v>109.67800000000001</v>
      </c>
      <c r="AG97" s="6">
        <f t="shared" si="7"/>
        <v>113.45800000000001</v>
      </c>
      <c r="AH97" s="6">
        <f t="shared" si="7"/>
        <v>117.896</v>
      </c>
      <c r="AI97" s="6">
        <f t="shared" si="7"/>
        <v>120.02400000000002</v>
      </c>
      <c r="AJ97" s="6">
        <f t="shared" si="7"/>
        <v>120.02400000000002</v>
      </c>
      <c r="AK97" s="6">
        <f t="shared" si="7"/>
        <v>128.35400000000001</v>
      </c>
      <c r="AM97" s="89">
        <v>89</v>
      </c>
      <c r="AN97" s="90">
        <v>33.97</v>
      </c>
      <c r="AO97" s="90">
        <v>49.86</v>
      </c>
      <c r="AP97" s="90">
        <v>81.739999999999995</v>
      </c>
      <c r="AQ97" s="90">
        <v>87.8</v>
      </c>
      <c r="AR97" s="90">
        <v>93.34</v>
      </c>
      <c r="AS97" s="90">
        <v>100.32</v>
      </c>
      <c r="AT97" s="90">
        <v>104.18</v>
      </c>
      <c r="AU97" s="32"/>
      <c r="AV97" s="70">
        <v>89</v>
      </c>
      <c r="AW97" s="27">
        <v>33.142499999999998</v>
      </c>
      <c r="AX97" s="27">
        <v>48.640500000000003</v>
      </c>
      <c r="AY97" s="27">
        <v>79.75</v>
      </c>
      <c r="AZ97" s="27">
        <v>85.662499999999994</v>
      </c>
      <c r="BA97" s="27">
        <v>91.0625</v>
      </c>
      <c r="BB97" s="27">
        <v>97.875</v>
      </c>
      <c r="BC97" s="27">
        <v>101.6375</v>
      </c>
      <c r="BD97" s="32"/>
      <c r="BE97" s="7">
        <v>89</v>
      </c>
      <c r="BF97" s="6">
        <f t="shared" si="6"/>
        <v>35.47</v>
      </c>
      <c r="BG97" s="6">
        <f t="shared" si="6"/>
        <v>51.36</v>
      </c>
      <c r="BH97" s="6">
        <f t="shared" si="6"/>
        <v>83.24</v>
      </c>
      <c r="BI97" s="6">
        <f t="shared" si="6"/>
        <v>89.3</v>
      </c>
      <c r="BJ97" s="6">
        <f t="shared" si="6"/>
        <v>94.84</v>
      </c>
      <c r="BK97" s="6">
        <f t="shared" si="6"/>
        <v>101.82</v>
      </c>
      <c r="BL97" s="6">
        <f t="shared" si="6"/>
        <v>105.68</v>
      </c>
    </row>
    <row r="98" spans="1:64" x14ac:dyDescent="0.25">
      <c r="A98" s="53">
        <v>90</v>
      </c>
      <c r="B98" s="54">
        <v>39.340000000000003</v>
      </c>
      <c r="C98" s="54">
        <v>57.274000000000008</v>
      </c>
      <c r="D98" s="54">
        <v>93.548000000000016</v>
      </c>
      <c r="E98" s="54">
        <v>99.00800000000001</v>
      </c>
      <c r="F98" s="54">
        <v>108.19200000000001</v>
      </c>
      <c r="G98" s="54">
        <v>113.176</v>
      </c>
      <c r="H98" s="54">
        <v>117.62800000000001</v>
      </c>
      <c r="I98" s="54">
        <v>118.53800000000001</v>
      </c>
      <c r="J98" s="54">
        <v>118.53800000000001</v>
      </c>
      <c r="K98" s="54">
        <v>128.506</v>
      </c>
      <c r="L98" s="31"/>
      <c r="M98" s="5">
        <v>90</v>
      </c>
      <c r="N98" s="28">
        <v>39.340000000000003</v>
      </c>
      <c r="O98" s="28">
        <v>57.274000000000008</v>
      </c>
      <c r="P98" s="28">
        <v>93.548000000000016</v>
      </c>
      <c r="Q98" s="28">
        <v>99.00800000000001</v>
      </c>
      <c r="R98" s="28">
        <v>108.19200000000001</v>
      </c>
      <c r="S98" s="28">
        <v>113.176</v>
      </c>
      <c r="T98" s="28">
        <v>117.62800000000001</v>
      </c>
      <c r="U98" s="28">
        <v>118.53800000000001</v>
      </c>
      <c r="V98" s="28">
        <v>118.53800000000001</v>
      </c>
      <c r="W98" s="28">
        <v>128.506</v>
      </c>
      <c r="X98" s="31"/>
      <c r="Y98" s="31"/>
      <c r="AA98" s="5">
        <v>90</v>
      </c>
      <c r="AB98" s="4">
        <f t="shared" si="8"/>
        <v>40.840000000000003</v>
      </c>
      <c r="AC98" s="4">
        <f t="shared" si="8"/>
        <v>58.774000000000008</v>
      </c>
      <c r="AD98" s="4">
        <f t="shared" si="8"/>
        <v>95.048000000000016</v>
      </c>
      <c r="AE98" s="4">
        <f t="shared" si="8"/>
        <v>100.50800000000001</v>
      </c>
      <c r="AF98" s="4">
        <f t="shared" si="8"/>
        <v>109.69200000000001</v>
      </c>
      <c r="AG98" s="4">
        <f t="shared" si="7"/>
        <v>114.676</v>
      </c>
      <c r="AH98" s="4">
        <f t="shared" si="7"/>
        <v>119.12800000000001</v>
      </c>
      <c r="AI98" s="4">
        <f t="shared" si="7"/>
        <v>120.03800000000001</v>
      </c>
      <c r="AJ98" s="4">
        <f t="shared" si="7"/>
        <v>120.03800000000001</v>
      </c>
      <c r="AK98" s="4">
        <f t="shared" si="7"/>
        <v>130.006</v>
      </c>
      <c r="AM98" s="91">
        <v>90</v>
      </c>
      <c r="AN98" s="92">
        <v>34.51</v>
      </c>
      <c r="AO98" s="92">
        <v>50.62</v>
      </c>
      <c r="AP98" s="92">
        <v>83.41</v>
      </c>
      <c r="AQ98" s="92">
        <v>88.73</v>
      </c>
      <c r="AR98" s="92">
        <v>95.02</v>
      </c>
      <c r="AS98" s="92">
        <v>101.44</v>
      </c>
      <c r="AT98" s="92">
        <v>105.46</v>
      </c>
      <c r="AU98" s="32"/>
      <c r="AV98" s="71">
        <v>90</v>
      </c>
      <c r="AW98" s="28">
        <v>33.669000000000004</v>
      </c>
      <c r="AX98" s="28">
        <v>49.383000000000003</v>
      </c>
      <c r="AY98" s="28">
        <v>81.375</v>
      </c>
      <c r="AZ98" s="28">
        <v>86.5625</v>
      </c>
      <c r="BA98" s="28">
        <v>92.7</v>
      </c>
      <c r="BB98" s="28">
        <v>98.962500000000006</v>
      </c>
      <c r="BC98" s="28">
        <v>102.8875</v>
      </c>
      <c r="BD98" s="32"/>
      <c r="BE98" s="5">
        <v>90</v>
      </c>
      <c r="BF98" s="4">
        <f t="shared" si="6"/>
        <v>36.01</v>
      </c>
      <c r="BG98" s="4">
        <f t="shared" si="6"/>
        <v>52.12</v>
      </c>
      <c r="BH98" s="4">
        <f t="shared" si="6"/>
        <v>84.91</v>
      </c>
      <c r="BI98" s="4">
        <f t="shared" si="6"/>
        <v>90.23</v>
      </c>
      <c r="BJ98" s="4">
        <f t="shared" si="6"/>
        <v>96.52</v>
      </c>
      <c r="BK98" s="4">
        <f t="shared" si="6"/>
        <v>102.94</v>
      </c>
      <c r="BL98" s="4">
        <f t="shared" si="6"/>
        <v>106.96</v>
      </c>
    </row>
    <row r="99" spans="1:64" x14ac:dyDescent="0.25">
      <c r="A99" s="49">
        <v>91</v>
      </c>
      <c r="B99" s="50">
        <v>41.608000000000004</v>
      </c>
      <c r="C99" s="50">
        <v>59.738000000000007</v>
      </c>
      <c r="D99" s="50">
        <v>94.808000000000021</v>
      </c>
      <c r="E99" s="50">
        <v>100.25400000000002</v>
      </c>
      <c r="F99" s="50">
        <v>110.55800000000002</v>
      </c>
      <c r="G99" s="50">
        <v>114.492</v>
      </c>
      <c r="H99" s="50">
        <v>118.93</v>
      </c>
      <c r="I99" s="50">
        <v>121.54800000000002</v>
      </c>
      <c r="J99" s="50">
        <v>121.54800000000002</v>
      </c>
      <c r="K99" s="50">
        <v>130.92800000000003</v>
      </c>
      <c r="L99" s="31"/>
      <c r="M99" s="9">
        <v>91</v>
      </c>
      <c r="N99" s="26">
        <v>41.608000000000004</v>
      </c>
      <c r="O99" s="26">
        <v>59.738000000000007</v>
      </c>
      <c r="P99" s="26">
        <v>94.808000000000021</v>
      </c>
      <c r="Q99" s="26">
        <v>100.25400000000002</v>
      </c>
      <c r="R99" s="26">
        <v>110.55800000000002</v>
      </c>
      <c r="S99" s="26">
        <v>114.492</v>
      </c>
      <c r="T99" s="26">
        <v>118.93</v>
      </c>
      <c r="U99" s="26">
        <v>121.54800000000002</v>
      </c>
      <c r="V99" s="26">
        <v>121.54800000000002</v>
      </c>
      <c r="W99" s="26">
        <v>130.92800000000003</v>
      </c>
      <c r="X99" s="31"/>
      <c r="Y99" s="31"/>
      <c r="AA99" s="9">
        <v>91</v>
      </c>
      <c r="AB99" s="8">
        <f t="shared" si="8"/>
        <v>43.108000000000004</v>
      </c>
      <c r="AC99" s="8">
        <f t="shared" si="8"/>
        <v>61.238000000000007</v>
      </c>
      <c r="AD99" s="8">
        <f t="shared" si="8"/>
        <v>96.308000000000021</v>
      </c>
      <c r="AE99" s="8">
        <f t="shared" si="8"/>
        <v>101.75400000000002</v>
      </c>
      <c r="AF99" s="8">
        <f t="shared" si="8"/>
        <v>112.05800000000002</v>
      </c>
      <c r="AG99" s="8">
        <f t="shared" si="7"/>
        <v>115.992</v>
      </c>
      <c r="AH99" s="8">
        <f t="shared" si="7"/>
        <v>120.43</v>
      </c>
      <c r="AI99" s="8">
        <f t="shared" si="7"/>
        <v>123.04800000000002</v>
      </c>
      <c r="AJ99" s="8">
        <f t="shared" si="7"/>
        <v>123.04800000000002</v>
      </c>
      <c r="AK99" s="8">
        <f t="shared" si="7"/>
        <v>132.42800000000003</v>
      </c>
      <c r="AM99" s="87">
        <v>91</v>
      </c>
      <c r="AN99" s="88">
        <v>34.51</v>
      </c>
      <c r="AO99" s="88">
        <v>51.31</v>
      </c>
      <c r="AP99" s="88">
        <v>84.75</v>
      </c>
      <c r="AQ99" s="88">
        <v>89.71</v>
      </c>
      <c r="AR99" s="88">
        <v>96.07</v>
      </c>
      <c r="AS99" s="88">
        <v>102.55</v>
      </c>
      <c r="AT99" s="88">
        <v>106.57</v>
      </c>
      <c r="AU99" s="32"/>
      <c r="AV99" s="69">
        <v>91</v>
      </c>
      <c r="AW99" s="26">
        <v>33.669000000000004</v>
      </c>
      <c r="AX99" s="26">
        <v>50.058000000000007</v>
      </c>
      <c r="AY99" s="26">
        <v>82.6875</v>
      </c>
      <c r="AZ99" s="26">
        <v>87.525000000000006</v>
      </c>
      <c r="BA99" s="26">
        <v>93.724999999999994</v>
      </c>
      <c r="BB99" s="26">
        <v>100.05</v>
      </c>
      <c r="BC99" s="26">
        <v>103.97499999999999</v>
      </c>
      <c r="BD99" s="32"/>
      <c r="BE99" s="9">
        <v>91</v>
      </c>
      <c r="BF99" s="8">
        <f t="shared" si="6"/>
        <v>36.01</v>
      </c>
      <c r="BG99" s="8">
        <f t="shared" si="6"/>
        <v>52.81</v>
      </c>
      <c r="BH99" s="8">
        <f t="shared" si="6"/>
        <v>86.25</v>
      </c>
      <c r="BI99" s="8">
        <f t="shared" si="6"/>
        <v>91.21</v>
      </c>
      <c r="BJ99" s="8">
        <f t="shared" si="6"/>
        <v>97.57</v>
      </c>
      <c r="BK99" s="8">
        <f t="shared" si="6"/>
        <v>104.05</v>
      </c>
      <c r="BL99" s="8">
        <f t="shared" si="6"/>
        <v>108.07</v>
      </c>
    </row>
    <row r="100" spans="1:64" x14ac:dyDescent="0.25">
      <c r="A100" s="51">
        <v>92</v>
      </c>
      <c r="B100" s="52">
        <v>41.636000000000003</v>
      </c>
      <c r="C100" s="52">
        <v>59.75200000000001</v>
      </c>
      <c r="D100" s="52">
        <v>96.054000000000016</v>
      </c>
      <c r="E100" s="52">
        <v>101.626</v>
      </c>
      <c r="F100" s="52">
        <v>110.58600000000001</v>
      </c>
      <c r="G100" s="52">
        <v>116.43800000000002</v>
      </c>
      <c r="H100" s="52">
        <v>120.62400000000001</v>
      </c>
      <c r="I100" s="52">
        <v>122.89200000000001</v>
      </c>
      <c r="J100" s="52">
        <v>122.89200000000001</v>
      </c>
      <c r="K100" s="52">
        <v>132.10400000000001</v>
      </c>
      <c r="L100" s="31"/>
      <c r="M100" s="7">
        <v>92</v>
      </c>
      <c r="N100" s="27">
        <v>41.636000000000003</v>
      </c>
      <c r="O100" s="27">
        <v>59.75200000000001</v>
      </c>
      <c r="P100" s="27">
        <v>96.054000000000016</v>
      </c>
      <c r="Q100" s="27">
        <v>101.626</v>
      </c>
      <c r="R100" s="27">
        <v>110.58600000000001</v>
      </c>
      <c r="S100" s="27">
        <v>116.43800000000002</v>
      </c>
      <c r="T100" s="27">
        <v>120.62400000000001</v>
      </c>
      <c r="U100" s="27">
        <v>122.89200000000001</v>
      </c>
      <c r="V100" s="27">
        <v>122.89200000000001</v>
      </c>
      <c r="W100" s="27">
        <v>132.10400000000001</v>
      </c>
      <c r="X100" s="31"/>
      <c r="Y100" s="31"/>
      <c r="AA100" s="7">
        <v>92</v>
      </c>
      <c r="AB100" s="6">
        <f t="shared" si="8"/>
        <v>43.136000000000003</v>
      </c>
      <c r="AC100" s="6">
        <f t="shared" si="8"/>
        <v>61.25200000000001</v>
      </c>
      <c r="AD100" s="6">
        <f t="shared" si="8"/>
        <v>97.554000000000016</v>
      </c>
      <c r="AE100" s="6">
        <f t="shared" si="8"/>
        <v>103.126</v>
      </c>
      <c r="AF100" s="6">
        <f t="shared" si="8"/>
        <v>112.08600000000001</v>
      </c>
      <c r="AG100" s="6">
        <f t="shared" si="7"/>
        <v>117.93800000000002</v>
      </c>
      <c r="AH100" s="6">
        <f t="shared" si="7"/>
        <v>122.12400000000001</v>
      </c>
      <c r="AI100" s="6">
        <f t="shared" si="7"/>
        <v>124.39200000000001</v>
      </c>
      <c r="AJ100" s="6">
        <f t="shared" si="7"/>
        <v>124.39200000000001</v>
      </c>
      <c r="AK100" s="6">
        <f t="shared" si="7"/>
        <v>133.60400000000001</v>
      </c>
      <c r="AM100" s="89">
        <v>92</v>
      </c>
      <c r="AN100" s="90">
        <v>35.200000000000003</v>
      </c>
      <c r="AO100" s="90">
        <v>52.08</v>
      </c>
      <c r="AP100" s="90">
        <v>85.91</v>
      </c>
      <c r="AQ100" s="90">
        <v>90.84</v>
      </c>
      <c r="AR100" s="90">
        <v>97.11</v>
      </c>
      <c r="AS100" s="90">
        <v>103.74</v>
      </c>
      <c r="AT100" s="90">
        <v>107.75</v>
      </c>
      <c r="AU100" s="32"/>
      <c r="AV100" s="70">
        <v>92</v>
      </c>
      <c r="AW100" s="27">
        <v>34.344000000000001</v>
      </c>
      <c r="AX100" s="27">
        <v>50.814</v>
      </c>
      <c r="AY100" s="27">
        <v>83.8125</v>
      </c>
      <c r="AZ100" s="27">
        <v>88.625</v>
      </c>
      <c r="BA100" s="27">
        <v>94.737499999999997</v>
      </c>
      <c r="BB100" s="27">
        <v>101.21250000000001</v>
      </c>
      <c r="BC100" s="27">
        <v>105.125</v>
      </c>
      <c r="BD100" s="32"/>
      <c r="BE100" s="7">
        <v>92</v>
      </c>
      <c r="BF100" s="6">
        <f t="shared" si="6"/>
        <v>36.700000000000003</v>
      </c>
      <c r="BG100" s="6">
        <f t="shared" si="6"/>
        <v>53.58</v>
      </c>
      <c r="BH100" s="6">
        <f t="shared" si="6"/>
        <v>87.41</v>
      </c>
      <c r="BI100" s="6">
        <f t="shared" si="6"/>
        <v>92.34</v>
      </c>
      <c r="BJ100" s="6">
        <f t="shared" si="6"/>
        <v>98.61</v>
      </c>
      <c r="BK100" s="6">
        <f t="shared" si="6"/>
        <v>105.24</v>
      </c>
      <c r="BL100" s="6">
        <f t="shared" si="6"/>
        <v>109.25</v>
      </c>
    </row>
    <row r="101" spans="1:64" x14ac:dyDescent="0.25">
      <c r="A101" s="51">
        <v>93</v>
      </c>
      <c r="B101" s="52">
        <v>41.65</v>
      </c>
      <c r="C101" s="52">
        <v>59.948000000000008</v>
      </c>
      <c r="D101" s="52">
        <v>97.201999999999998</v>
      </c>
      <c r="E101" s="52">
        <v>102.872</v>
      </c>
      <c r="F101" s="52">
        <v>110.6</v>
      </c>
      <c r="G101" s="52">
        <v>117.712</v>
      </c>
      <c r="H101" s="52">
        <v>121.59</v>
      </c>
      <c r="I101" s="52">
        <v>124.20800000000001</v>
      </c>
      <c r="J101" s="52">
        <v>124.20800000000001</v>
      </c>
      <c r="K101" s="52">
        <v>132.11800000000002</v>
      </c>
      <c r="L101" s="31"/>
      <c r="M101" s="7">
        <v>93</v>
      </c>
      <c r="N101" s="27">
        <v>41.65</v>
      </c>
      <c r="O101" s="27">
        <v>59.948000000000008</v>
      </c>
      <c r="P101" s="27">
        <v>97.201999999999998</v>
      </c>
      <c r="Q101" s="27">
        <v>102.872</v>
      </c>
      <c r="R101" s="27">
        <v>110.6</v>
      </c>
      <c r="S101" s="27">
        <v>117.712</v>
      </c>
      <c r="T101" s="27">
        <v>121.59</v>
      </c>
      <c r="U101" s="27">
        <v>124.20800000000001</v>
      </c>
      <c r="V101" s="27">
        <v>124.20800000000001</v>
      </c>
      <c r="W101" s="27">
        <v>132.11800000000002</v>
      </c>
      <c r="X101" s="31"/>
      <c r="Y101" s="31"/>
      <c r="AA101" s="7">
        <v>93</v>
      </c>
      <c r="AB101" s="6">
        <f t="shared" si="8"/>
        <v>43.15</v>
      </c>
      <c r="AC101" s="6">
        <f t="shared" si="8"/>
        <v>61.448000000000008</v>
      </c>
      <c r="AD101" s="6">
        <f t="shared" si="8"/>
        <v>98.701999999999998</v>
      </c>
      <c r="AE101" s="6">
        <f t="shared" si="8"/>
        <v>104.372</v>
      </c>
      <c r="AF101" s="6">
        <f t="shared" si="8"/>
        <v>112.1</v>
      </c>
      <c r="AG101" s="6">
        <f t="shared" si="7"/>
        <v>119.212</v>
      </c>
      <c r="AH101" s="6">
        <f t="shared" si="7"/>
        <v>123.09</v>
      </c>
      <c r="AI101" s="6">
        <f t="shared" si="7"/>
        <v>125.70800000000001</v>
      </c>
      <c r="AJ101" s="6">
        <f t="shared" si="7"/>
        <v>125.70800000000001</v>
      </c>
      <c r="AK101" s="6">
        <f t="shared" si="7"/>
        <v>133.61800000000002</v>
      </c>
      <c r="AM101" s="89">
        <v>93</v>
      </c>
      <c r="AN101" s="90">
        <v>35.729999999999997</v>
      </c>
      <c r="AO101" s="90">
        <v>52.68</v>
      </c>
      <c r="AP101" s="90">
        <v>87.04</v>
      </c>
      <c r="AQ101" s="90">
        <v>92.08</v>
      </c>
      <c r="AR101" s="90">
        <v>98.27</v>
      </c>
      <c r="AS101" s="90">
        <v>104.86</v>
      </c>
      <c r="AT101" s="90">
        <v>108.97</v>
      </c>
      <c r="AU101" s="32"/>
      <c r="AV101" s="70">
        <v>93</v>
      </c>
      <c r="AW101" s="27">
        <v>34.856999999999999</v>
      </c>
      <c r="AX101" s="27">
        <v>51.394500000000001</v>
      </c>
      <c r="AY101" s="27">
        <v>84.912499999999994</v>
      </c>
      <c r="AZ101" s="27">
        <v>89.837500000000006</v>
      </c>
      <c r="BA101" s="27">
        <v>95.875</v>
      </c>
      <c r="BB101" s="27">
        <v>102.3</v>
      </c>
      <c r="BC101" s="27">
        <v>106.3125</v>
      </c>
      <c r="BD101" s="32"/>
      <c r="BE101" s="7">
        <v>93</v>
      </c>
      <c r="BF101" s="6">
        <f t="shared" si="6"/>
        <v>37.229999999999997</v>
      </c>
      <c r="BG101" s="6">
        <f t="shared" si="6"/>
        <v>54.18</v>
      </c>
      <c r="BH101" s="6">
        <f t="shared" si="6"/>
        <v>88.54</v>
      </c>
      <c r="BI101" s="6">
        <f t="shared" si="6"/>
        <v>93.58</v>
      </c>
      <c r="BJ101" s="6">
        <f t="shared" si="6"/>
        <v>99.77</v>
      </c>
      <c r="BK101" s="6">
        <f t="shared" si="6"/>
        <v>106.36</v>
      </c>
      <c r="BL101" s="6">
        <f t="shared" si="6"/>
        <v>110.47</v>
      </c>
    </row>
    <row r="102" spans="1:64" x14ac:dyDescent="0.25">
      <c r="A102" s="51">
        <v>94</v>
      </c>
      <c r="B102" s="52">
        <v>41.664000000000009</v>
      </c>
      <c r="C102" s="52">
        <v>60.55</v>
      </c>
      <c r="D102" s="52">
        <v>98.391999999999996</v>
      </c>
      <c r="E102" s="52">
        <v>104.03400000000001</v>
      </c>
      <c r="F102" s="52">
        <v>110.86600000000001</v>
      </c>
      <c r="G102" s="52">
        <v>118.286</v>
      </c>
      <c r="H102" s="52">
        <v>122.822</v>
      </c>
      <c r="I102" s="52">
        <v>125.46800000000002</v>
      </c>
      <c r="J102" s="52">
        <v>125.46800000000002</v>
      </c>
      <c r="K102" s="52">
        <v>135.47800000000001</v>
      </c>
      <c r="L102" s="31"/>
      <c r="M102" s="7">
        <v>94</v>
      </c>
      <c r="N102" s="27">
        <v>41.664000000000009</v>
      </c>
      <c r="O102" s="27">
        <v>60.55</v>
      </c>
      <c r="P102" s="27">
        <v>98.391999999999996</v>
      </c>
      <c r="Q102" s="27">
        <v>104.03400000000001</v>
      </c>
      <c r="R102" s="27">
        <v>110.86600000000001</v>
      </c>
      <c r="S102" s="27">
        <v>118.286</v>
      </c>
      <c r="T102" s="27">
        <v>122.822</v>
      </c>
      <c r="U102" s="27">
        <v>125.46800000000002</v>
      </c>
      <c r="V102" s="27">
        <v>125.46800000000002</v>
      </c>
      <c r="W102" s="27">
        <v>135.47800000000001</v>
      </c>
      <c r="X102" s="31"/>
      <c r="Y102" s="31"/>
      <c r="AA102" s="7">
        <v>94</v>
      </c>
      <c r="AB102" s="6">
        <f t="shared" si="8"/>
        <v>43.164000000000009</v>
      </c>
      <c r="AC102" s="6">
        <f t="shared" si="8"/>
        <v>62.05</v>
      </c>
      <c r="AD102" s="6">
        <f t="shared" si="8"/>
        <v>99.891999999999996</v>
      </c>
      <c r="AE102" s="6">
        <f t="shared" si="8"/>
        <v>105.53400000000001</v>
      </c>
      <c r="AF102" s="6">
        <f t="shared" si="8"/>
        <v>112.36600000000001</v>
      </c>
      <c r="AG102" s="6">
        <f t="shared" si="7"/>
        <v>119.786</v>
      </c>
      <c r="AH102" s="6">
        <f t="shared" si="7"/>
        <v>124.322</v>
      </c>
      <c r="AI102" s="6">
        <f t="shared" si="7"/>
        <v>126.96800000000002</v>
      </c>
      <c r="AJ102" s="6">
        <f t="shared" si="7"/>
        <v>126.96800000000002</v>
      </c>
      <c r="AK102" s="6">
        <f t="shared" si="7"/>
        <v>136.97800000000001</v>
      </c>
      <c r="AM102" s="89">
        <v>94</v>
      </c>
      <c r="AN102" s="90">
        <v>36.17</v>
      </c>
      <c r="AO102" s="90">
        <v>53.3</v>
      </c>
      <c r="AP102" s="90">
        <v>88.07</v>
      </c>
      <c r="AQ102" s="90">
        <v>93.21</v>
      </c>
      <c r="AR102" s="90">
        <v>99.39</v>
      </c>
      <c r="AS102" s="90">
        <v>105.95</v>
      </c>
      <c r="AT102" s="90">
        <v>110.17</v>
      </c>
      <c r="AU102" s="32"/>
      <c r="AV102" s="70">
        <v>94</v>
      </c>
      <c r="AW102" s="27">
        <v>35.289000000000001</v>
      </c>
      <c r="AX102" s="27">
        <v>52.002000000000002</v>
      </c>
      <c r="AY102" s="27">
        <v>85.924999999999997</v>
      </c>
      <c r="AZ102" s="27">
        <v>90.9375</v>
      </c>
      <c r="BA102" s="27">
        <v>96.962500000000006</v>
      </c>
      <c r="BB102" s="27">
        <v>103.3625</v>
      </c>
      <c r="BC102" s="27">
        <v>107.4875</v>
      </c>
      <c r="BD102" s="32"/>
      <c r="BE102" s="7">
        <v>94</v>
      </c>
      <c r="BF102" s="6">
        <f t="shared" si="6"/>
        <v>37.67</v>
      </c>
      <c r="BG102" s="6">
        <f t="shared" si="6"/>
        <v>54.8</v>
      </c>
      <c r="BH102" s="6">
        <f t="shared" si="6"/>
        <v>89.57</v>
      </c>
      <c r="BI102" s="6">
        <f t="shared" si="6"/>
        <v>94.71</v>
      </c>
      <c r="BJ102" s="6">
        <f t="shared" si="6"/>
        <v>100.89</v>
      </c>
      <c r="BK102" s="6">
        <f t="shared" si="6"/>
        <v>107.45</v>
      </c>
      <c r="BL102" s="6">
        <f t="shared" si="6"/>
        <v>111.67</v>
      </c>
    </row>
    <row r="103" spans="1:64" x14ac:dyDescent="0.25">
      <c r="A103" s="53">
        <v>95</v>
      </c>
      <c r="B103" s="54">
        <v>41.664000000000009</v>
      </c>
      <c r="C103" s="54">
        <v>60.564000000000007</v>
      </c>
      <c r="D103" s="54">
        <v>99.302000000000007</v>
      </c>
      <c r="E103" s="54">
        <v>105.182</v>
      </c>
      <c r="F103" s="54">
        <v>112.126</v>
      </c>
      <c r="G103" s="54">
        <v>119.43400000000001</v>
      </c>
      <c r="H103" s="54">
        <v>124.20800000000001</v>
      </c>
      <c r="I103" s="54">
        <v>125.482</v>
      </c>
      <c r="J103" s="54">
        <v>125.482</v>
      </c>
      <c r="K103" s="54">
        <v>135.49200000000002</v>
      </c>
      <c r="L103" s="31"/>
      <c r="M103" s="5">
        <v>95</v>
      </c>
      <c r="N103" s="28">
        <v>41.664000000000009</v>
      </c>
      <c r="O103" s="28">
        <v>60.564000000000007</v>
      </c>
      <c r="P103" s="28">
        <v>99.302000000000007</v>
      </c>
      <c r="Q103" s="28">
        <v>105.182</v>
      </c>
      <c r="R103" s="28">
        <v>112.126</v>
      </c>
      <c r="S103" s="28">
        <v>119.43400000000001</v>
      </c>
      <c r="T103" s="28">
        <v>124.20800000000001</v>
      </c>
      <c r="U103" s="28">
        <v>125.482</v>
      </c>
      <c r="V103" s="28">
        <v>125.482</v>
      </c>
      <c r="W103" s="28">
        <v>135.49200000000002</v>
      </c>
      <c r="X103" s="31"/>
      <c r="Y103" s="31"/>
      <c r="AA103" s="5">
        <v>95</v>
      </c>
      <c r="AB103" s="4">
        <f t="shared" si="8"/>
        <v>43.164000000000009</v>
      </c>
      <c r="AC103" s="4">
        <f t="shared" si="8"/>
        <v>62.064000000000007</v>
      </c>
      <c r="AD103" s="4">
        <f t="shared" si="8"/>
        <v>100.80200000000001</v>
      </c>
      <c r="AE103" s="4">
        <f t="shared" si="8"/>
        <v>106.682</v>
      </c>
      <c r="AF103" s="4">
        <f t="shared" si="8"/>
        <v>113.626</v>
      </c>
      <c r="AG103" s="4">
        <f t="shared" si="7"/>
        <v>120.93400000000001</v>
      </c>
      <c r="AH103" s="4">
        <f t="shared" si="7"/>
        <v>125.70800000000001</v>
      </c>
      <c r="AI103" s="4">
        <f t="shared" si="7"/>
        <v>126.982</v>
      </c>
      <c r="AJ103" s="4">
        <f t="shared" si="7"/>
        <v>126.982</v>
      </c>
      <c r="AK103" s="4">
        <f t="shared" si="7"/>
        <v>136.99200000000002</v>
      </c>
      <c r="AM103" s="91">
        <v>95</v>
      </c>
      <c r="AN103" s="92">
        <v>36.17</v>
      </c>
      <c r="AO103" s="92">
        <v>53.87</v>
      </c>
      <c r="AP103" s="92">
        <v>89.15</v>
      </c>
      <c r="AQ103" s="92">
        <v>94.26</v>
      </c>
      <c r="AR103" s="92">
        <v>100.45</v>
      </c>
      <c r="AS103" s="92">
        <v>107.18</v>
      </c>
      <c r="AT103" s="92">
        <v>111.29</v>
      </c>
      <c r="AU103" s="32"/>
      <c r="AV103" s="71">
        <v>95</v>
      </c>
      <c r="AW103" s="28">
        <v>35.289000000000001</v>
      </c>
      <c r="AX103" s="28">
        <v>52.555500000000002</v>
      </c>
      <c r="AY103" s="28">
        <v>86.974999999999994</v>
      </c>
      <c r="AZ103" s="28">
        <v>91.962500000000006</v>
      </c>
      <c r="BA103" s="28">
        <v>98</v>
      </c>
      <c r="BB103" s="28">
        <v>104.5625</v>
      </c>
      <c r="BC103" s="28">
        <v>108.575</v>
      </c>
      <c r="BD103" s="32"/>
      <c r="BE103" s="5">
        <v>95</v>
      </c>
      <c r="BF103" s="4">
        <f t="shared" si="6"/>
        <v>37.67</v>
      </c>
      <c r="BG103" s="4">
        <f t="shared" si="6"/>
        <v>55.37</v>
      </c>
      <c r="BH103" s="4">
        <f t="shared" si="6"/>
        <v>90.65</v>
      </c>
      <c r="BI103" s="4">
        <f t="shared" si="6"/>
        <v>95.76</v>
      </c>
      <c r="BJ103" s="4">
        <f t="shared" si="6"/>
        <v>101.95</v>
      </c>
      <c r="BK103" s="4">
        <f t="shared" si="6"/>
        <v>108.68</v>
      </c>
      <c r="BL103" s="4">
        <f t="shared" si="6"/>
        <v>112.79</v>
      </c>
    </row>
    <row r="104" spans="1:64" x14ac:dyDescent="0.25">
      <c r="A104" s="49">
        <v>96</v>
      </c>
      <c r="B104" s="50">
        <v>44.1</v>
      </c>
      <c r="C104" s="50">
        <v>62.94400000000001</v>
      </c>
      <c r="D104" s="50">
        <v>100.38</v>
      </c>
      <c r="E104" s="50">
        <v>106.33</v>
      </c>
      <c r="F104" s="50">
        <v>113.372</v>
      </c>
      <c r="G104" s="50">
        <v>120.75</v>
      </c>
      <c r="H104" s="50">
        <v>125.45400000000002</v>
      </c>
      <c r="I104" s="50">
        <v>125.49600000000001</v>
      </c>
      <c r="J104" s="50">
        <v>125.49600000000001</v>
      </c>
      <c r="K104" s="50">
        <v>135.506</v>
      </c>
      <c r="L104" s="31"/>
      <c r="M104" s="9">
        <v>96</v>
      </c>
      <c r="N104" s="26">
        <v>44.1</v>
      </c>
      <c r="O104" s="26">
        <v>62.94400000000001</v>
      </c>
      <c r="P104" s="26">
        <v>100.38</v>
      </c>
      <c r="Q104" s="26">
        <v>106.33</v>
      </c>
      <c r="R104" s="26">
        <v>113.372</v>
      </c>
      <c r="S104" s="26">
        <v>120.75</v>
      </c>
      <c r="T104" s="26">
        <v>125.45400000000002</v>
      </c>
      <c r="U104" s="26">
        <v>125.49600000000001</v>
      </c>
      <c r="V104" s="26">
        <v>125.49600000000001</v>
      </c>
      <c r="W104" s="26">
        <v>135.506</v>
      </c>
      <c r="X104" s="31"/>
      <c r="Y104" s="31"/>
      <c r="AA104" s="9">
        <v>96</v>
      </c>
      <c r="AB104" s="8">
        <f t="shared" si="8"/>
        <v>45.6</v>
      </c>
      <c r="AC104" s="8">
        <f t="shared" si="8"/>
        <v>64.444000000000017</v>
      </c>
      <c r="AD104" s="8">
        <f t="shared" si="8"/>
        <v>101.88</v>
      </c>
      <c r="AE104" s="8">
        <f t="shared" si="8"/>
        <v>107.83</v>
      </c>
      <c r="AF104" s="8">
        <f t="shared" si="8"/>
        <v>114.872</v>
      </c>
      <c r="AG104" s="8">
        <f t="shared" si="7"/>
        <v>122.25</v>
      </c>
      <c r="AH104" s="8">
        <f t="shared" si="7"/>
        <v>126.95400000000002</v>
      </c>
      <c r="AI104" s="8">
        <f t="shared" si="7"/>
        <v>126.99600000000001</v>
      </c>
      <c r="AJ104" s="8">
        <f t="shared" si="7"/>
        <v>126.99600000000001</v>
      </c>
      <c r="AK104" s="8">
        <f t="shared" si="7"/>
        <v>137.006</v>
      </c>
      <c r="AM104" s="87">
        <v>96</v>
      </c>
      <c r="AN104" s="88">
        <v>36.19</v>
      </c>
      <c r="AO104" s="88">
        <v>54.49</v>
      </c>
      <c r="AP104" s="88">
        <v>89.97</v>
      </c>
      <c r="AQ104" s="88">
        <v>95.3</v>
      </c>
      <c r="AR104" s="88">
        <v>101.59</v>
      </c>
      <c r="AS104" s="88">
        <v>108.21</v>
      </c>
      <c r="AT104" s="88">
        <v>112.55</v>
      </c>
      <c r="AU104" s="32"/>
      <c r="AV104" s="69">
        <v>96</v>
      </c>
      <c r="AW104" s="26">
        <v>35.302500000000002</v>
      </c>
      <c r="AX104" s="26">
        <v>53.163000000000004</v>
      </c>
      <c r="AY104" s="26">
        <v>87.775000000000006</v>
      </c>
      <c r="AZ104" s="26">
        <v>92.974999999999994</v>
      </c>
      <c r="BA104" s="26">
        <v>99.112499999999997</v>
      </c>
      <c r="BB104" s="26">
        <v>105.575</v>
      </c>
      <c r="BC104" s="26">
        <v>109.8</v>
      </c>
      <c r="BD104" s="32"/>
      <c r="BE104" s="9">
        <v>96</v>
      </c>
      <c r="BF104" s="8">
        <f t="shared" ref="BF104:BL135" si="9">AN104+1.5</f>
        <v>37.69</v>
      </c>
      <c r="BG104" s="8">
        <f t="shared" si="9"/>
        <v>55.99</v>
      </c>
      <c r="BH104" s="8">
        <f t="shared" si="9"/>
        <v>91.47</v>
      </c>
      <c r="BI104" s="8">
        <f t="shared" si="9"/>
        <v>96.8</v>
      </c>
      <c r="BJ104" s="8">
        <f t="shared" si="9"/>
        <v>103.09</v>
      </c>
      <c r="BK104" s="8">
        <f t="shared" si="9"/>
        <v>109.71</v>
      </c>
      <c r="BL104" s="8">
        <f t="shared" si="9"/>
        <v>114.05</v>
      </c>
    </row>
    <row r="105" spans="1:64" x14ac:dyDescent="0.25">
      <c r="A105" s="51">
        <v>97</v>
      </c>
      <c r="B105" s="52">
        <v>44.492000000000004</v>
      </c>
      <c r="C105" s="52">
        <v>63.028000000000006</v>
      </c>
      <c r="D105" s="52">
        <v>101.402</v>
      </c>
      <c r="E105" s="52">
        <v>107.61800000000002</v>
      </c>
      <c r="F105" s="52">
        <v>116.70400000000001</v>
      </c>
      <c r="G105" s="52">
        <v>122.80800000000002</v>
      </c>
      <c r="H105" s="52">
        <v>127.62400000000001</v>
      </c>
      <c r="I105" s="52">
        <v>128.31</v>
      </c>
      <c r="J105" s="52">
        <v>128.31</v>
      </c>
      <c r="K105" s="52">
        <v>135.52000000000001</v>
      </c>
      <c r="L105" s="31"/>
      <c r="M105" s="7">
        <v>97</v>
      </c>
      <c r="N105" s="27">
        <v>44.492000000000004</v>
      </c>
      <c r="O105" s="27">
        <v>63.028000000000006</v>
      </c>
      <c r="P105" s="27">
        <v>101.402</v>
      </c>
      <c r="Q105" s="27">
        <v>107.61800000000002</v>
      </c>
      <c r="R105" s="27">
        <v>116.70400000000001</v>
      </c>
      <c r="S105" s="27">
        <v>122.80800000000002</v>
      </c>
      <c r="T105" s="27">
        <v>127.62400000000001</v>
      </c>
      <c r="U105" s="27">
        <v>128.31</v>
      </c>
      <c r="V105" s="27">
        <v>128.31</v>
      </c>
      <c r="W105" s="27">
        <v>135.52000000000001</v>
      </c>
      <c r="X105" s="31"/>
      <c r="Y105" s="31"/>
      <c r="AA105" s="7">
        <v>97</v>
      </c>
      <c r="AB105" s="6">
        <f t="shared" si="8"/>
        <v>45.992000000000004</v>
      </c>
      <c r="AC105" s="6">
        <f t="shared" si="8"/>
        <v>64.528000000000006</v>
      </c>
      <c r="AD105" s="6">
        <f t="shared" si="8"/>
        <v>102.902</v>
      </c>
      <c r="AE105" s="6">
        <f t="shared" si="8"/>
        <v>109.11800000000002</v>
      </c>
      <c r="AF105" s="6">
        <f t="shared" si="8"/>
        <v>118.20400000000001</v>
      </c>
      <c r="AG105" s="6">
        <f t="shared" si="7"/>
        <v>124.30800000000002</v>
      </c>
      <c r="AH105" s="6">
        <f t="shared" si="7"/>
        <v>129.12400000000002</v>
      </c>
      <c r="AI105" s="6">
        <f t="shared" si="7"/>
        <v>129.81</v>
      </c>
      <c r="AJ105" s="6">
        <f t="shared" si="7"/>
        <v>129.81</v>
      </c>
      <c r="AK105" s="6">
        <f t="shared" si="7"/>
        <v>137.02000000000001</v>
      </c>
      <c r="AM105" s="89">
        <v>97</v>
      </c>
      <c r="AN105" s="90">
        <v>37.67</v>
      </c>
      <c r="AO105" s="90">
        <v>55.09</v>
      </c>
      <c r="AP105" s="90">
        <v>90.96</v>
      </c>
      <c r="AQ105" s="90">
        <v>96.34</v>
      </c>
      <c r="AR105" s="90">
        <v>102.72</v>
      </c>
      <c r="AS105" s="90">
        <v>109.41</v>
      </c>
      <c r="AT105" s="90">
        <v>113.67</v>
      </c>
      <c r="AU105" s="32"/>
      <c r="AV105" s="70">
        <v>97</v>
      </c>
      <c r="AW105" s="27">
        <v>36.747</v>
      </c>
      <c r="AX105" s="27">
        <v>53.743500000000004</v>
      </c>
      <c r="AY105" s="27">
        <v>88.737499999999997</v>
      </c>
      <c r="AZ105" s="27">
        <v>93.987499999999997</v>
      </c>
      <c r="BA105" s="27">
        <v>100.21250000000001</v>
      </c>
      <c r="BB105" s="27">
        <v>106.7375</v>
      </c>
      <c r="BC105" s="27">
        <v>110.9</v>
      </c>
      <c r="BD105" s="32"/>
      <c r="BE105" s="7">
        <v>97</v>
      </c>
      <c r="BF105" s="6">
        <f t="shared" si="9"/>
        <v>39.17</v>
      </c>
      <c r="BG105" s="6">
        <f t="shared" si="9"/>
        <v>56.59</v>
      </c>
      <c r="BH105" s="6">
        <f t="shared" si="9"/>
        <v>92.46</v>
      </c>
      <c r="BI105" s="6">
        <f t="shared" si="9"/>
        <v>97.84</v>
      </c>
      <c r="BJ105" s="6">
        <f t="shared" si="9"/>
        <v>104.22</v>
      </c>
      <c r="BK105" s="6">
        <f t="shared" si="9"/>
        <v>110.91</v>
      </c>
      <c r="BL105" s="6">
        <f t="shared" si="9"/>
        <v>115.17</v>
      </c>
    </row>
    <row r="106" spans="1:64" x14ac:dyDescent="0.25">
      <c r="A106" s="51">
        <v>98</v>
      </c>
      <c r="B106" s="52">
        <v>44.506</v>
      </c>
      <c r="C106" s="52">
        <v>63.714000000000006</v>
      </c>
      <c r="D106" s="52">
        <v>102.46600000000001</v>
      </c>
      <c r="E106" s="52">
        <v>107.63200000000001</v>
      </c>
      <c r="F106" s="52">
        <v>116.71800000000002</v>
      </c>
      <c r="G106" s="52">
        <v>123.28400000000002</v>
      </c>
      <c r="H106" s="52">
        <v>128.12800000000001</v>
      </c>
      <c r="I106" s="52">
        <v>128.43600000000001</v>
      </c>
      <c r="J106" s="52">
        <v>128.43600000000001</v>
      </c>
      <c r="K106" s="52">
        <v>141.09200000000001</v>
      </c>
      <c r="L106" s="31"/>
      <c r="M106" s="7">
        <v>98</v>
      </c>
      <c r="N106" s="27">
        <v>44.506</v>
      </c>
      <c r="O106" s="27">
        <v>63.714000000000006</v>
      </c>
      <c r="P106" s="27">
        <v>102.46600000000001</v>
      </c>
      <c r="Q106" s="27">
        <v>107.63200000000001</v>
      </c>
      <c r="R106" s="27">
        <v>116.71800000000002</v>
      </c>
      <c r="S106" s="27">
        <v>123.28400000000002</v>
      </c>
      <c r="T106" s="27">
        <v>128.12800000000001</v>
      </c>
      <c r="U106" s="27">
        <v>128.43600000000001</v>
      </c>
      <c r="V106" s="27">
        <v>128.43600000000001</v>
      </c>
      <c r="W106" s="27">
        <v>141.09200000000001</v>
      </c>
      <c r="X106" s="31"/>
      <c r="Y106" s="31"/>
      <c r="AA106" s="7">
        <v>98</v>
      </c>
      <c r="AB106" s="6">
        <f t="shared" si="8"/>
        <v>46.006</v>
      </c>
      <c r="AC106" s="6">
        <f t="shared" si="8"/>
        <v>65.213999999999999</v>
      </c>
      <c r="AD106" s="6">
        <f t="shared" si="8"/>
        <v>103.96600000000001</v>
      </c>
      <c r="AE106" s="6">
        <f t="shared" si="8"/>
        <v>109.13200000000001</v>
      </c>
      <c r="AF106" s="6">
        <f t="shared" si="8"/>
        <v>118.21800000000002</v>
      </c>
      <c r="AG106" s="6">
        <f t="shared" si="7"/>
        <v>124.78400000000002</v>
      </c>
      <c r="AH106" s="6">
        <f t="shared" si="7"/>
        <v>129.62800000000001</v>
      </c>
      <c r="AI106" s="6">
        <f t="shared" si="7"/>
        <v>129.93600000000001</v>
      </c>
      <c r="AJ106" s="6">
        <f t="shared" si="7"/>
        <v>129.93600000000001</v>
      </c>
      <c r="AK106" s="6">
        <f t="shared" si="7"/>
        <v>142.59200000000001</v>
      </c>
      <c r="AM106" s="89">
        <v>98</v>
      </c>
      <c r="AN106" s="90">
        <v>37.96</v>
      </c>
      <c r="AO106" s="90">
        <v>55.7</v>
      </c>
      <c r="AP106" s="90">
        <v>91.88</v>
      </c>
      <c r="AQ106" s="90">
        <v>97.5</v>
      </c>
      <c r="AR106" s="90">
        <v>103.76</v>
      </c>
      <c r="AS106" s="90">
        <v>110.6</v>
      </c>
      <c r="AT106" s="90">
        <v>114.86</v>
      </c>
      <c r="AU106" s="32"/>
      <c r="AV106" s="70">
        <v>98</v>
      </c>
      <c r="AW106" s="27">
        <v>37.030500000000004</v>
      </c>
      <c r="AX106" s="27">
        <v>54.337499999999999</v>
      </c>
      <c r="AY106" s="27">
        <v>89.637500000000003</v>
      </c>
      <c r="AZ106" s="27">
        <v>95.125</v>
      </c>
      <c r="BA106" s="27">
        <v>101.22499999999999</v>
      </c>
      <c r="BB106" s="27">
        <v>107.9</v>
      </c>
      <c r="BC106" s="27">
        <v>112.0625</v>
      </c>
      <c r="BD106" s="32"/>
      <c r="BE106" s="7">
        <v>98</v>
      </c>
      <c r="BF106" s="6">
        <f t="shared" si="9"/>
        <v>39.46</v>
      </c>
      <c r="BG106" s="6">
        <f t="shared" si="9"/>
        <v>57.2</v>
      </c>
      <c r="BH106" s="6">
        <f t="shared" si="9"/>
        <v>93.38</v>
      </c>
      <c r="BI106" s="6">
        <f t="shared" si="9"/>
        <v>99</v>
      </c>
      <c r="BJ106" s="6">
        <f t="shared" si="9"/>
        <v>105.26</v>
      </c>
      <c r="BK106" s="6">
        <f t="shared" si="9"/>
        <v>112.1</v>
      </c>
      <c r="BL106" s="6">
        <f t="shared" si="9"/>
        <v>116.36</v>
      </c>
    </row>
    <row r="107" spans="1:64" x14ac:dyDescent="0.25">
      <c r="A107" s="51">
        <v>99</v>
      </c>
      <c r="B107" s="52">
        <v>45.43</v>
      </c>
      <c r="C107" s="52">
        <v>63.77</v>
      </c>
      <c r="D107" s="52">
        <v>103.30600000000001</v>
      </c>
      <c r="E107" s="52">
        <v>109.91400000000002</v>
      </c>
      <c r="F107" s="52">
        <v>116.92800000000001</v>
      </c>
      <c r="G107" s="52">
        <v>124.6</v>
      </c>
      <c r="H107" s="52">
        <v>129.44400000000002</v>
      </c>
      <c r="I107" s="52">
        <v>129.85</v>
      </c>
      <c r="J107" s="52">
        <v>129.85</v>
      </c>
      <c r="K107" s="52">
        <v>143.90600000000003</v>
      </c>
      <c r="L107" s="31"/>
      <c r="M107" s="7">
        <v>99</v>
      </c>
      <c r="N107" s="27">
        <v>45.43</v>
      </c>
      <c r="O107" s="27">
        <v>63.77</v>
      </c>
      <c r="P107" s="27">
        <v>103.30600000000001</v>
      </c>
      <c r="Q107" s="27">
        <v>109.91400000000002</v>
      </c>
      <c r="R107" s="27">
        <v>116.92800000000001</v>
      </c>
      <c r="S107" s="27">
        <v>124.6</v>
      </c>
      <c r="T107" s="27">
        <v>129.44400000000002</v>
      </c>
      <c r="U107" s="27">
        <v>129.85</v>
      </c>
      <c r="V107" s="27">
        <v>129.85</v>
      </c>
      <c r="W107" s="27">
        <v>143.90600000000003</v>
      </c>
      <c r="X107" s="31"/>
      <c r="Y107" s="31"/>
      <c r="AA107" s="7">
        <v>99</v>
      </c>
      <c r="AB107" s="6">
        <f t="shared" si="8"/>
        <v>46.93</v>
      </c>
      <c r="AC107" s="6">
        <f t="shared" si="8"/>
        <v>65.27000000000001</v>
      </c>
      <c r="AD107" s="6">
        <f t="shared" si="8"/>
        <v>104.80600000000001</v>
      </c>
      <c r="AE107" s="6">
        <f t="shared" si="8"/>
        <v>111.41400000000002</v>
      </c>
      <c r="AF107" s="6">
        <f t="shared" si="8"/>
        <v>118.42800000000001</v>
      </c>
      <c r="AG107" s="6">
        <f t="shared" si="7"/>
        <v>126.1</v>
      </c>
      <c r="AH107" s="6">
        <f t="shared" si="7"/>
        <v>130.94400000000002</v>
      </c>
      <c r="AI107" s="6">
        <f t="shared" si="7"/>
        <v>131.35</v>
      </c>
      <c r="AJ107" s="6">
        <f t="shared" si="7"/>
        <v>131.35</v>
      </c>
      <c r="AK107" s="6">
        <f t="shared" si="7"/>
        <v>145.40600000000003</v>
      </c>
      <c r="AM107" s="89">
        <v>99</v>
      </c>
      <c r="AN107" s="90">
        <v>37.97</v>
      </c>
      <c r="AO107" s="90">
        <v>56.29</v>
      </c>
      <c r="AP107" s="90">
        <v>92.84</v>
      </c>
      <c r="AQ107" s="90">
        <v>97.52</v>
      </c>
      <c r="AR107" s="90">
        <v>104.91</v>
      </c>
      <c r="AS107" s="90">
        <v>111.7</v>
      </c>
      <c r="AT107" s="90">
        <v>116.09</v>
      </c>
      <c r="AU107" s="32"/>
      <c r="AV107" s="70">
        <v>99</v>
      </c>
      <c r="AW107" s="27">
        <v>37.043999999999997</v>
      </c>
      <c r="AX107" s="27">
        <v>54.918000000000006</v>
      </c>
      <c r="AY107" s="27">
        <v>90.575000000000003</v>
      </c>
      <c r="AZ107" s="27">
        <v>95.137500000000003</v>
      </c>
      <c r="BA107" s="27">
        <v>102.35</v>
      </c>
      <c r="BB107" s="27">
        <v>108.97499999999999</v>
      </c>
      <c r="BC107" s="27">
        <v>113.2625</v>
      </c>
      <c r="BD107" s="32"/>
      <c r="BE107" s="7">
        <v>99</v>
      </c>
      <c r="BF107" s="6">
        <f t="shared" si="9"/>
        <v>39.47</v>
      </c>
      <c r="BG107" s="6">
        <f t="shared" si="9"/>
        <v>57.79</v>
      </c>
      <c r="BH107" s="6">
        <f t="shared" si="9"/>
        <v>94.34</v>
      </c>
      <c r="BI107" s="6">
        <f t="shared" si="9"/>
        <v>99.02</v>
      </c>
      <c r="BJ107" s="6">
        <f t="shared" si="9"/>
        <v>106.41</v>
      </c>
      <c r="BK107" s="6">
        <f t="shared" si="9"/>
        <v>113.2</v>
      </c>
      <c r="BL107" s="6">
        <f t="shared" si="9"/>
        <v>117.59</v>
      </c>
    </row>
    <row r="108" spans="1:64" x14ac:dyDescent="0.25">
      <c r="A108" s="53">
        <v>100</v>
      </c>
      <c r="B108" s="54">
        <v>45.808</v>
      </c>
      <c r="C108" s="54">
        <v>65.016000000000005</v>
      </c>
      <c r="D108" s="54">
        <v>103.992</v>
      </c>
      <c r="E108" s="54">
        <v>111.07600000000001</v>
      </c>
      <c r="F108" s="54">
        <v>121.072</v>
      </c>
      <c r="G108" s="54">
        <v>126.08400000000002</v>
      </c>
      <c r="H108" s="54">
        <v>130.816</v>
      </c>
      <c r="I108" s="54">
        <v>132.916</v>
      </c>
      <c r="J108" s="54">
        <v>132.916</v>
      </c>
      <c r="K108" s="54">
        <v>143.91999999999999</v>
      </c>
      <c r="L108" s="31"/>
      <c r="M108" s="5">
        <v>100</v>
      </c>
      <c r="N108" s="28">
        <v>45.808</v>
      </c>
      <c r="O108" s="28">
        <v>65.016000000000005</v>
      </c>
      <c r="P108" s="28">
        <v>103.992</v>
      </c>
      <c r="Q108" s="28">
        <v>111.07600000000001</v>
      </c>
      <c r="R108" s="28">
        <v>121.072</v>
      </c>
      <c r="S108" s="28">
        <v>126.08400000000002</v>
      </c>
      <c r="T108" s="28">
        <v>130.816</v>
      </c>
      <c r="U108" s="28">
        <v>132.916</v>
      </c>
      <c r="V108" s="28">
        <v>132.916</v>
      </c>
      <c r="W108" s="28">
        <v>143.91999999999999</v>
      </c>
      <c r="X108" s="31"/>
      <c r="Y108" s="31"/>
      <c r="AA108" s="5">
        <v>100</v>
      </c>
      <c r="AB108" s="4">
        <f t="shared" si="8"/>
        <v>47.308</v>
      </c>
      <c r="AC108" s="4">
        <f t="shared" si="8"/>
        <v>66.516000000000005</v>
      </c>
      <c r="AD108" s="4">
        <f t="shared" si="8"/>
        <v>105.492</v>
      </c>
      <c r="AE108" s="4">
        <f t="shared" si="8"/>
        <v>112.57600000000001</v>
      </c>
      <c r="AF108" s="4">
        <f t="shared" si="8"/>
        <v>122.572</v>
      </c>
      <c r="AG108" s="4">
        <f t="shared" si="7"/>
        <v>127.58400000000002</v>
      </c>
      <c r="AH108" s="4">
        <f t="shared" si="7"/>
        <v>132.316</v>
      </c>
      <c r="AI108" s="4">
        <f t="shared" si="7"/>
        <v>134.416</v>
      </c>
      <c r="AJ108" s="4">
        <f t="shared" si="7"/>
        <v>134.416</v>
      </c>
      <c r="AK108" s="4">
        <f t="shared" si="7"/>
        <v>145.41999999999999</v>
      </c>
      <c r="AM108" s="91">
        <v>100</v>
      </c>
      <c r="AN108" s="92">
        <v>37.979999999999997</v>
      </c>
      <c r="AO108" s="92">
        <v>56.8</v>
      </c>
      <c r="AP108" s="92">
        <v>93.61</v>
      </c>
      <c r="AQ108" s="92">
        <v>99.59</v>
      </c>
      <c r="AR108" s="92">
        <v>105.95</v>
      </c>
      <c r="AS108" s="92">
        <v>112.89</v>
      </c>
      <c r="AT108" s="92">
        <v>117.29</v>
      </c>
      <c r="AU108" s="32"/>
      <c r="AV108" s="71">
        <v>100</v>
      </c>
      <c r="AW108" s="28">
        <v>37.057499999999997</v>
      </c>
      <c r="AX108" s="28">
        <v>55.417499999999997</v>
      </c>
      <c r="AY108" s="28">
        <v>91.325000000000003</v>
      </c>
      <c r="AZ108" s="28">
        <v>97.162499999999994</v>
      </c>
      <c r="BA108" s="28">
        <v>103.3625</v>
      </c>
      <c r="BB108" s="28">
        <v>110.1375</v>
      </c>
      <c r="BC108" s="28">
        <v>114.425</v>
      </c>
      <c r="BD108" s="32"/>
      <c r="BE108" s="5">
        <v>100</v>
      </c>
      <c r="BF108" s="4">
        <f t="shared" si="9"/>
        <v>39.479999999999997</v>
      </c>
      <c r="BG108" s="4">
        <f t="shared" si="9"/>
        <v>58.3</v>
      </c>
      <c r="BH108" s="4">
        <f t="shared" si="9"/>
        <v>95.11</v>
      </c>
      <c r="BI108" s="4">
        <f t="shared" si="9"/>
        <v>101.09</v>
      </c>
      <c r="BJ108" s="4">
        <f t="shared" si="9"/>
        <v>107.45</v>
      </c>
      <c r="BK108" s="4">
        <f t="shared" si="9"/>
        <v>114.39</v>
      </c>
      <c r="BL108" s="4">
        <f t="shared" si="9"/>
        <v>118.79</v>
      </c>
    </row>
    <row r="109" spans="1:64" x14ac:dyDescent="0.25">
      <c r="A109" s="51">
        <v>101</v>
      </c>
      <c r="B109" s="52">
        <v>46.256</v>
      </c>
      <c r="C109" s="52">
        <v>65.66</v>
      </c>
      <c r="D109" s="52">
        <v>105.042</v>
      </c>
      <c r="E109" s="52">
        <v>112.182</v>
      </c>
      <c r="F109" s="52">
        <v>122.29</v>
      </c>
      <c r="G109" s="52">
        <v>127.34400000000001</v>
      </c>
      <c r="H109" s="52">
        <v>132.11800000000002</v>
      </c>
      <c r="I109" s="52">
        <v>134.24600000000001</v>
      </c>
      <c r="J109" s="52">
        <v>134.24600000000001</v>
      </c>
      <c r="K109" s="52">
        <v>145.37600000000003</v>
      </c>
      <c r="L109" s="31"/>
      <c r="M109" s="7">
        <v>101</v>
      </c>
      <c r="N109" s="27">
        <v>46.256</v>
      </c>
      <c r="O109" s="27">
        <v>65.66</v>
      </c>
      <c r="P109" s="27">
        <v>105.042</v>
      </c>
      <c r="Q109" s="27">
        <v>112.182</v>
      </c>
      <c r="R109" s="27">
        <v>122.29</v>
      </c>
      <c r="S109" s="27">
        <v>127.34400000000001</v>
      </c>
      <c r="T109" s="27">
        <v>132.11800000000002</v>
      </c>
      <c r="U109" s="27">
        <v>134.24600000000001</v>
      </c>
      <c r="V109" s="27">
        <v>134.24600000000001</v>
      </c>
      <c r="W109" s="27">
        <v>145.37600000000003</v>
      </c>
      <c r="X109" s="31"/>
      <c r="Y109" s="31"/>
      <c r="AA109" s="7">
        <v>101</v>
      </c>
      <c r="AB109" s="6">
        <f t="shared" si="8"/>
        <v>47.756</v>
      </c>
      <c r="AC109" s="6">
        <f t="shared" si="8"/>
        <v>67.16</v>
      </c>
      <c r="AD109" s="6">
        <f t="shared" si="8"/>
        <v>106.542</v>
      </c>
      <c r="AE109" s="6">
        <f t="shared" si="8"/>
        <v>113.682</v>
      </c>
      <c r="AF109" s="6">
        <f t="shared" si="8"/>
        <v>123.79</v>
      </c>
      <c r="AG109" s="6">
        <f t="shared" si="7"/>
        <v>128.84399999999999</v>
      </c>
      <c r="AH109" s="6">
        <f t="shared" si="7"/>
        <v>133.61800000000002</v>
      </c>
      <c r="AI109" s="6">
        <f t="shared" si="7"/>
        <v>135.74600000000001</v>
      </c>
      <c r="AJ109" s="6">
        <f t="shared" si="7"/>
        <v>135.74600000000001</v>
      </c>
      <c r="AK109" s="6">
        <f t="shared" si="7"/>
        <v>146.87600000000003</v>
      </c>
      <c r="AM109" s="87">
        <v>101</v>
      </c>
      <c r="AN109" s="88">
        <v>38</v>
      </c>
      <c r="AO109" s="88">
        <v>56.86</v>
      </c>
      <c r="AP109" s="88">
        <v>94.22</v>
      </c>
      <c r="AQ109" s="88">
        <v>100.37</v>
      </c>
      <c r="AR109" s="88">
        <v>106.28</v>
      </c>
      <c r="AS109" s="88">
        <v>113.42</v>
      </c>
      <c r="AT109" s="88">
        <v>117.59</v>
      </c>
      <c r="AU109" s="32"/>
      <c r="AV109" s="69">
        <v>101</v>
      </c>
      <c r="AW109" s="26">
        <v>37.071000000000005</v>
      </c>
      <c r="AX109" s="26">
        <v>55.471499999999999</v>
      </c>
      <c r="AY109" s="26">
        <v>91.924999999999997</v>
      </c>
      <c r="AZ109" s="26">
        <v>97.924999999999997</v>
      </c>
      <c r="BA109" s="26">
        <v>103.6875</v>
      </c>
      <c r="BB109" s="26">
        <v>110.65</v>
      </c>
      <c r="BC109" s="26">
        <v>114.72499999999999</v>
      </c>
      <c r="BD109" s="32"/>
      <c r="BE109" s="9">
        <v>101</v>
      </c>
      <c r="BF109" s="8">
        <f t="shared" si="9"/>
        <v>39.5</v>
      </c>
      <c r="BG109" s="8">
        <f t="shared" si="9"/>
        <v>58.36</v>
      </c>
      <c r="BH109" s="8">
        <f t="shared" si="9"/>
        <v>95.72</v>
      </c>
      <c r="BI109" s="8">
        <f t="shared" si="9"/>
        <v>101.87</v>
      </c>
      <c r="BJ109" s="8">
        <f t="shared" si="9"/>
        <v>107.78</v>
      </c>
      <c r="BK109" s="8">
        <f t="shared" si="9"/>
        <v>114.92</v>
      </c>
      <c r="BL109" s="8">
        <f t="shared" si="9"/>
        <v>119.09</v>
      </c>
    </row>
    <row r="110" spans="1:64" x14ac:dyDescent="0.25">
      <c r="A110" s="51">
        <v>102</v>
      </c>
      <c r="B110" s="52">
        <v>46.718000000000004</v>
      </c>
      <c r="C110" s="52">
        <v>66.317999999999998</v>
      </c>
      <c r="D110" s="52">
        <v>106.06400000000001</v>
      </c>
      <c r="E110" s="52">
        <v>113.30200000000001</v>
      </c>
      <c r="F110" s="52">
        <v>123.49400000000001</v>
      </c>
      <c r="G110" s="52">
        <v>128.60400000000001</v>
      </c>
      <c r="H110" s="52">
        <v>133.43400000000003</v>
      </c>
      <c r="I110" s="52">
        <v>135.57600000000002</v>
      </c>
      <c r="J110" s="52">
        <v>135.57600000000002</v>
      </c>
      <c r="K110" s="52">
        <v>146.83199999999999</v>
      </c>
      <c r="L110" s="31"/>
      <c r="M110" s="7">
        <v>102</v>
      </c>
      <c r="N110" s="27">
        <v>46.718000000000004</v>
      </c>
      <c r="O110" s="27">
        <v>66.317999999999998</v>
      </c>
      <c r="P110" s="27">
        <v>106.06400000000001</v>
      </c>
      <c r="Q110" s="27">
        <v>113.30200000000001</v>
      </c>
      <c r="R110" s="27">
        <v>123.49400000000001</v>
      </c>
      <c r="S110" s="27">
        <v>128.60400000000001</v>
      </c>
      <c r="T110" s="27">
        <v>133.43400000000003</v>
      </c>
      <c r="U110" s="27">
        <v>135.57600000000002</v>
      </c>
      <c r="V110" s="27">
        <v>135.57600000000002</v>
      </c>
      <c r="W110" s="27">
        <v>146.83199999999999</v>
      </c>
      <c r="X110" s="31"/>
      <c r="Y110" s="31"/>
      <c r="AA110" s="7">
        <v>102</v>
      </c>
      <c r="AB110" s="6">
        <f t="shared" si="8"/>
        <v>48.218000000000004</v>
      </c>
      <c r="AC110" s="6">
        <f t="shared" si="8"/>
        <v>67.817999999999998</v>
      </c>
      <c r="AD110" s="6">
        <f t="shared" si="8"/>
        <v>107.56400000000001</v>
      </c>
      <c r="AE110" s="6">
        <f t="shared" si="8"/>
        <v>114.80200000000001</v>
      </c>
      <c r="AF110" s="6">
        <f t="shared" si="8"/>
        <v>124.99400000000001</v>
      </c>
      <c r="AG110" s="6">
        <f t="shared" si="7"/>
        <v>130.10400000000001</v>
      </c>
      <c r="AH110" s="6">
        <f t="shared" si="7"/>
        <v>134.93400000000003</v>
      </c>
      <c r="AI110" s="6">
        <f t="shared" si="7"/>
        <v>137.07600000000002</v>
      </c>
      <c r="AJ110" s="6">
        <f t="shared" si="7"/>
        <v>137.07600000000002</v>
      </c>
      <c r="AK110" s="6">
        <f t="shared" si="7"/>
        <v>148.33199999999999</v>
      </c>
      <c r="AM110" s="89">
        <v>102</v>
      </c>
      <c r="AN110" s="90">
        <v>38.369999999999997</v>
      </c>
      <c r="AO110" s="90">
        <v>57.43</v>
      </c>
      <c r="AP110" s="90">
        <v>95.17</v>
      </c>
      <c r="AQ110" s="90">
        <v>101.37</v>
      </c>
      <c r="AR110" s="90">
        <v>107.34</v>
      </c>
      <c r="AS110" s="90">
        <v>114.54</v>
      </c>
      <c r="AT110" s="90">
        <v>118.77</v>
      </c>
      <c r="AU110" s="32"/>
      <c r="AV110" s="70">
        <v>102</v>
      </c>
      <c r="AW110" s="27">
        <v>37.435500000000005</v>
      </c>
      <c r="AX110" s="27">
        <v>56.024999999999999</v>
      </c>
      <c r="AY110" s="27">
        <v>92.85</v>
      </c>
      <c r="AZ110" s="27">
        <v>98.9</v>
      </c>
      <c r="BA110" s="27">
        <v>104.72499999999999</v>
      </c>
      <c r="BB110" s="27">
        <v>111.75</v>
      </c>
      <c r="BC110" s="27">
        <v>115.875</v>
      </c>
      <c r="BD110" s="32"/>
      <c r="BE110" s="7">
        <v>102</v>
      </c>
      <c r="BF110" s="6">
        <f t="shared" si="9"/>
        <v>39.869999999999997</v>
      </c>
      <c r="BG110" s="6">
        <f t="shared" si="9"/>
        <v>58.93</v>
      </c>
      <c r="BH110" s="6">
        <f t="shared" si="9"/>
        <v>96.67</v>
      </c>
      <c r="BI110" s="6">
        <f t="shared" si="9"/>
        <v>102.87</v>
      </c>
      <c r="BJ110" s="6">
        <f t="shared" si="9"/>
        <v>108.84</v>
      </c>
      <c r="BK110" s="6">
        <f t="shared" si="9"/>
        <v>116.04</v>
      </c>
      <c r="BL110" s="6">
        <f t="shared" si="9"/>
        <v>120.27</v>
      </c>
    </row>
    <row r="111" spans="1:64" x14ac:dyDescent="0.25">
      <c r="A111" s="51">
        <v>103</v>
      </c>
      <c r="B111" s="52">
        <v>47.18</v>
      </c>
      <c r="C111" s="52">
        <v>66.962000000000003</v>
      </c>
      <c r="D111" s="52">
        <v>107.11400000000002</v>
      </c>
      <c r="E111" s="52">
        <v>114.40800000000002</v>
      </c>
      <c r="F111" s="52">
        <v>124.712</v>
      </c>
      <c r="G111" s="52">
        <v>129.864</v>
      </c>
      <c r="H111" s="52">
        <v>134.73600000000002</v>
      </c>
      <c r="I111" s="52">
        <v>136.90600000000001</v>
      </c>
      <c r="J111" s="52">
        <v>136.90600000000001</v>
      </c>
      <c r="K111" s="52">
        <v>148.28800000000001</v>
      </c>
      <c r="L111" s="31"/>
      <c r="M111" s="7">
        <v>103</v>
      </c>
      <c r="N111" s="27">
        <v>47.18</v>
      </c>
      <c r="O111" s="27">
        <v>66.962000000000003</v>
      </c>
      <c r="P111" s="27">
        <v>107.11400000000002</v>
      </c>
      <c r="Q111" s="27">
        <v>114.40800000000002</v>
      </c>
      <c r="R111" s="27">
        <v>124.712</v>
      </c>
      <c r="S111" s="27">
        <v>129.864</v>
      </c>
      <c r="T111" s="27">
        <v>134.73600000000002</v>
      </c>
      <c r="U111" s="27">
        <v>136.90600000000001</v>
      </c>
      <c r="V111" s="27">
        <v>136.90600000000001</v>
      </c>
      <c r="W111" s="27">
        <v>148.28800000000001</v>
      </c>
      <c r="X111" s="31"/>
      <c r="Y111" s="31"/>
      <c r="AA111" s="7">
        <v>103</v>
      </c>
      <c r="AB111" s="6">
        <f t="shared" si="8"/>
        <v>48.68</v>
      </c>
      <c r="AC111" s="6">
        <f t="shared" si="8"/>
        <v>68.462000000000003</v>
      </c>
      <c r="AD111" s="6">
        <f t="shared" si="8"/>
        <v>108.61400000000002</v>
      </c>
      <c r="AE111" s="6">
        <f t="shared" si="8"/>
        <v>115.90800000000002</v>
      </c>
      <c r="AF111" s="6">
        <f t="shared" si="8"/>
        <v>126.212</v>
      </c>
      <c r="AG111" s="6">
        <f t="shared" si="7"/>
        <v>131.364</v>
      </c>
      <c r="AH111" s="6">
        <f t="shared" si="7"/>
        <v>136.23600000000002</v>
      </c>
      <c r="AI111" s="6">
        <f t="shared" si="7"/>
        <v>138.40600000000001</v>
      </c>
      <c r="AJ111" s="6">
        <f t="shared" si="7"/>
        <v>138.40600000000001</v>
      </c>
      <c r="AK111" s="6">
        <f t="shared" si="7"/>
        <v>149.78800000000001</v>
      </c>
      <c r="AM111" s="89">
        <v>103</v>
      </c>
      <c r="AN111" s="90">
        <v>38.76</v>
      </c>
      <c r="AO111" s="90">
        <v>57.99</v>
      </c>
      <c r="AP111" s="90">
        <v>96.11</v>
      </c>
      <c r="AQ111" s="90">
        <v>102.38</v>
      </c>
      <c r="AR111" s="90">
        <v>108.41</v>
      </c>
      <c r="AS111" s="90">
        <v>115.68</v>
      </c>
      <c r="AT111" s="90">
        <v>119.95</v>
      </c>
      <c r="AU111" s="32"/>
      <c r="AV111" s="70">
        <v>103</v>
      </c>
      <c r="AW111" s="27">
        <v>37.813500000000005</v>
      </c>
      <c r="AX111" s="27">
        <v>56.578500000000005</v>
      </c>
      <c r="AY111" s="27">
        <v>93.762500000000003</v>
      </c>
      <c r="AZ111" s="27">
        <v>99.887500000000003</v>
      </c>
      <c r="BA111" s="27">
        <v>105.7625</v>
      </c>
      <c r="BB111" s="27">
        <v>112.8625</v>
      </c>
      <c r="BC111" s="27">
        <v>117.02500000000001</v>
      </c>
      <c r="BD111" s="32"/>
      <c r="BE111" s="7">
        <v>103</v>
      </c>
      <c r="BF111" s="6">
        <f t="shared" si="9"/>
        <v>40.26</v>
      </c>
      <c r="BG111" s="6">
        <f t="shared" si="9"/>
        <v>59.49</v>
      </c>
      <c r="BH111" s="6">
        <f t="shared" si="9"/>
        <v>97.61</v>
      </c>
      <c r="BI111" s="6">
        <f t="shared" si="9"/>
        <v>103.88</v>
      </c>
      <c r="BJ111" s="6">
        <f t="shared" si="9"/>
        <v>109.91</v>
      </c>
      <c r="BK111" s="6">
        <f t="shared" si="9"/>
        <v>117.18</v>
      </c>
      <c r="BL111" s="6">
        <f t="shared" si="9"/>
        <v>121.45</v>
      </c>
    </row>
    <row r="112" spans="1:64" x14ac:dyDescent="0.25">
      <c r="A112" s="51">
        <v>104</v>
      </c>
      <c r="B112" s="52">
        <v>47.628</v>
      </c>
      <c r="C112" s="52">
        <v>67.62</v>
      </c>
      <c r="D112" s="52">
        <v>108.15</v>
      </c>
      <c r="E112" s="52">
        <v>115.51400000000001</v>
      </c>
      <c r="F112" s="52">
        <v>125.91600000000001</v>
      </c>
      <c r="G112" s="52">
        <v>131.12400000000002</v>
      </c>
      <c r="H112" s="52">
        <v>136.05199999999999</v>
      </c>
      <c r="I112" s="52">
        <v>138.23600000000002</v>
      </c>
      <c r="J112" s="52">
        <v>138.23600000000002</v>
      </c>
      <c r="K112" s="52">
        <v>149.744</v>
      </c>
      <c r="L112" s="31"/>
      <c r="M112" s="7">
        <v>104</v>
      </c>
      <c r="N112" s="27">
        <v>47.628</v>
      </c>
      <c r="O112" s="27">
        <v>67.62</v>
      </c>
      <c r="P112" s="27">
        <v>108.15</v>
      </c>
      <c r="Q112" s="27">
        <v>115.51400000000001</v>
      </c>
      <c r="R112" s="27">
        <v>125.91600000000001</v>
      </c>
      <c r="S112" s="27">
        <v>131.12400000000002</v>
      </c>
      <c r="T112" s="27">
        <v>136.05199999999999</v>
      </c>
      <c r="U112" s="27">
        <v>138.23600000000002</v>
      </c>
      <c r="V112" s="27">
        <v>138.23600000000002</v>
      </c>
      <c r="W112" s="27">
        <v>149.744</v>
      </c>
      <c r="X112" s="31"/>
      <c r="Y112" s="31"/>
      <c r="AA112" s="7">
        <v>104</v>
      </c>
      <c r="AB112" s="6">
        <f t="shared" si="8"/>
        <v>49.128</v>
      </c>
      <c r="AC112" s="6">
        <f t="shared" si="8"/>
        <v>69.12</v>
      </c>
      <c r="AD112" s="6">
        <f t="shared" si="8"/>
        <v>109.65</v>
      </c>
      <c r="AE112" s="6">
        <f t="shared" si="8"/>
        <v>117.01400000000001</v>
      </c>
      <c r="AF112" s="6">
        <f t="shared" si="8"/>
        <v>127.41600000000001</v>
      </c>
      <c r="AG112" s="6">
        <f t="shared" si="7"/>
        <v>132.62400000000002</v>
      </c>
      <c r="AH112" s="6">
        <f t="shared" si="7"/>
        <v>137.55199999999999</v>
      </c>
      <c r="AI112" s="6">
        <f t="shared" si="7"/>
        <v>139.73600000000002</v>
      </c>
      <c r="AJ112" s="6">
        <f t="shared" si="7"/>
        <v>139.73600000000002</v>
      </c>
      <c r="AK112" s="6">
        <f t="shared" si="7"/>
        <v>151.244</v>
      </c>
      <c r="AM112" s="89">
        <v>104</v>
      </c>
      <c r="AN112" s="90">
        <v>39.130000000000003</v>
      </c>
      <c r="AO112" s="90">
        <v>58.56</v>
      </c>
      <c r="AP112" s="90">
        <v>97.05</v>
      </c>
      <c r="AQ112" s="90">
        <v>103.38</v>
      </c>
      <c r="AR112" s="90">
        <v>109.47</v>
      </c>
      <c r="AS112" s="90">
        <v>116.81</v>
      </c>
      <c r="AT112" s="90">
        <v>121.12</v>
      </c>
      <c r="AU112" s="32"/>
      <c r="AV112" s="70">
        <v>104</v>
      </c>
      <c r="AW112" s="27">
        <v>38.178000000000004</v>
      </c>
      <c r="AX112" s="27">
        <v>57.132000000000005</v>
      </c>
      <c r="AY112" s="27">
        <v>94.6875</v>
      </c>
      <c r="AZ112" s="27">
        <v>100.8625</v>
      </c>
      <c r="BA112" s="27">
        <v>106.8</v>
      </c>
      <c r="BB112" s="27">
        <v>113.96250000000001</v>
      </c>
      <c r="BC112" s="27">
        <v>118.16249999999999</v>
      </c>
      <c r="BD112" s="32"/>
      <c r="BE112" s="7">
        <v>104</v>
      </c>
      <c r="BF112" s="6">
        <f t="shared" si="9"/>
        <v>40.630000000000003</v>
      </c>
      <c r="BG112" s="6">
        <f t="shared" si="9"/>
        <v>60.06</v>
      </c>
      <c r="BH112" s="6">
        <f t="shared" si="9"/>
        <v>98.55</v>
      </c>
      <c r="BI112" s="6">
        <f t="shared" si="9"/>
        <v>104.88</v>
      </c>
      <c r="BJ112" s="6">
        <f t="shared" si="9"/>
        <v>110.97</v>
      </c>
      <c r="BK112" s="6">
        <f t="shared" si="9"/>
        <v>118.31</v>
      </c>
      <c r="BL112" s="6">
        <f t="shared" si="9"/>
        <v>122.62</v>
      </c>
    </row>
    <row r="113" spans="1:64" x14ac:dyDescent="0.25">
      <c r="A113" s="53">
        <v>105</v>
      </c>
      <c r="B113" s="54">
        <v>48.09</v>
      </c>
      <c r="C113" s="54">
        <v>68.26400000000001</v>
      </c>
      <c r="D113" s="54">
        <v>109.2</v>
      </c>
      <c r="E113" s="54">
        <v>116.63400000000001</v>
      </c>
      <c r="F113" s="54">
        <v>127.13400000000001</v>
      </c>
      <c r="G113" s="54">
        <v>132.38400000000001</v>
      </c>
      <c r="H113" s="54">
        <v>137.35400000000001</v>
      </c>
      <c r="I113" s="54">
        <v>139.566</v>
      </c>
      <c r="J113" s="54">
        <v>139.566</v>
      </c>
      <c r="K113" s="54">
        <v>151.19999999999999</v>
      </c>
      <c r="L113" s="31"/>
      <c r="M113" s="5">
        <v>105</v>
      </c>
      <c r="N113" s="28">
        <v>48.09</v>
      </c>
      <c r="O113" s="28">
        <v>68.26400000000001</v>
      </c>
      <c r="P113" s="28">
        <v>109.2</v>
      </c>
      <c r="Q113" s="28">
        <v>116.63400000000001</v>
      </c>
      <c r="R113" s="28">
        <v>127.13400000000001</v>
      </c>
      <c r="S113" s="28">
        <v>132.38400000000001</v>
      </c>
      <c r="T113" s="28">
        <v>137.35400000000001</v>
      </c>
      <c r="U113" s="28">
        <v>139.566</v>
      </c>
      <c r="V113" s="28">
        <v>139.566</v>
      </c>
      <c r="W113" s="28">
        <v>151.19999999999999</v>
      </c>
      <c r="X113" s="31"/>
      <c r="Y113" s="31"/>
      <c r="AA113" s="5">
        <v>105</v>
      </c>
      <c r="AB113" s="4">
        <f t="shared" si="8"/>
        <v>49.59</v>
      </c>
      <c r="AC113" s="4">
        <f t="shared" si="8"/>
        <v>69.76400000000001</v>
      </c>
      <c r="AD113" s="4">
        <f t="shared" si="8"/>
        <v>110.7</v>
      </c>
      <c r="AE113" s="4">
        <f t="shared" si="8"/>
        <v>118.13400000000001</v>
      </c>
      <c r="AF113" s="4">
        <f t="shared" si="8"/>
        <v>128.63400000000001</v>
      </c>
      <c r="AG113" s="4">
        <f t="shared" si="7"/>
        <v>133.88400000000001</v>
      </c>
      <c r="AH113" s="4">
        <f t="shared" si="7"/>
        <v>138.85400000000001</v>
      </c>
      <c r="AI113" s="4">
        <f t="shared" si="7"/>
        <v>141.066</v>
      </c>
      <c r="AJ113" s="4">
        <f t="shared" si="7"/>
        <v>141.066</v>
      </c>
      <c r="AK113" s="4">
        <f t="shared" si="7"/>
        <v>152.69999999999999</v>
      </c>
      <c r="AM113" s="91">
        <v>105</v>
      </c>
      <c r="AN113" s="92">
        <v>39.520000000000003</v>
      </c>
      <c r="AO113" s="92">
        <v>59.14</v>
      </c>
      <c r="AP113" s="92">
        <v>97.99</v>
      </c>
      <c r="AQ113" s="92">
        <v>104.38</v>
      </c>
      <c r="AR113" s="92">
        <v>110.53</v>
      </c>
      <c r="AS113" s="92">
        <v>117.95</v>
      </c>
      <c r="AT113" s="92">
        <v>122.3</v>
      </c>
      <c r="AU113" s="32"/>
      <c r="AV113" s="71">
        <v>105</v>
      </c>
      <c r="AW113" s="28">
        <v>38.556000000000004</v>
      </c>
      <c r="AX113" s="28">
        <v>57.698999999999998</v>
      </c>
      <c r="AY113" s="28">
        <v>95.6</v>
      </c>
      <c r="AZ113" s="28">
        <v>101.83750000000001</v>
      </c>
      <c r="BA113" s="28">
        <v>107.83750000000001</v>
      </c>
      <c r="BB113" s="28">
        <v>115.075</v>
      </c>
      <c r="BC113" s="28">
        <v>119.3125</v>
      </c>
      <c r="BD113" s="32"/>
      <c r="BE113" s="5">
        <v>105</v>
      </c>
      <c r="BF113" s="4">
        <f t="shared" si="9"/>
        <v>41.02</v>
      </c>
      <c r="BG113" s="4">
        <f t="shared" si="9"/>
        <v>60.64</v>
      </c>
      <c r="BH113" s="4">
        <f t="shared" si="9"/>
        <v>99.49</v>
      </c>
      <c r="BI113" s="4">
        <f t="shared" si="9"/>
        <v>105.88</v>
      </c>
      <c r="BJ113" s="4">
        <f t="shared" si="9"/>
        <v>112.03</v>
      </c>
      <c r="BK113" s="4">
        <f t="shared" si="9"/>
        <v>119.45</v>
      </c>
      <c r="BL113" s="4">
        <f t="shared" si="9"/>
        <v>123.8</v>
      </c>
    </row>
    <row r="114" spans="1:64" x14ac:dyDescent="0.25">
      <c r="A114" s="49">
        <v>106</v>
      </c>
      <c r="B114" s="50">
        <v>48.552000000000007</v>
      </c>
      <c r="C114" s="50">
        <v>68.922000000000011</v>
      </c>
      <c r="D114" s="50">
        <v>110.22200000000001</v>
      </c>
      <c r="E114" s="50">
        <v>117.74</v>
      </c>
      <c r="F114" s="50">
        <v>128.33800000000002</v>
      </c>
      <c r="G114" s="50">
        <v>133.64400000000001</v>
      </c>
      <c r="H114" s="50">
        <v>138.66999999999999</v>
      </c>
      <c r="I114" s="50">
        <v>140.89600000000002</v>
      </c>
      <c r="J114" s="50">
        <v>140.89600000000002</v>
      </c>
      <c r="K114" s="50">
        <v>152.65600000000003</v>
      </c>
      <c r="L114" s="31"/>
      <c r="M114" s="9">
        <v>106</v>
      </c>
      <c r="N114" s="26">
        <v>48.552000000000007</v>
      </c>
      <c r="O114" s="26">
        <v>68.922000000000011</v>
      </c>
      <c r="P114" s="26">
        <v>110.22200000000001</v>
      </c>
      <c r="Q114" s="26">
        <v>117.74</v>
      </c>
      <c r="R114" s="26">
        <v>128.33800000000002</v>
      </c>
      <c r="S114" s="26">
        <v>133.64400000000001</v>
      </c>
      <c r="T114" s="26">
        <v>138.66999999999999</v>
      </c>
      <c r="U114" s="26">
        <v>140.89600000000002</v>
      </c>
      <c r="V114" s="26">
        <v>140.89600000000002</v>
      </c>
      <c r="W114" s="26">
        <v>152.65600000000003</v>
      </c>
      <c r="X114" s="31"/>
      <c r="Y114" s="31"/>
      <c r="AA114" s="9">
        <v>106</v>
      </c>
      <c r="AB114" s="8">
        <f t="shared" si="8"/>
        <v>50.052000000000007</v>
      </c>
      <c r="AC114" s="8">
        <f t="shared" si="8"/>
        <v>70.422000000000011</v>
      </c>
      <c r="AD114" s="8">
        <f t="shared" si="8"/>
        <v>111.72200000000001</v>
      </c>
      <c r="AE114" s="8">
        <f t="shared" si="8"/>
        <v>119.24</v>
      </c>
      <c r="AF114" s="8">
        <f t="shared" si="8"/>
        <v>129.83800000000002</v>
      </c>
      <c r="AG114" s="8">
        <f t="shared" si="7"/>
        <v>135.14400000000001</v>
      </c>
      <c r="AH114" s="8">
        <f t="shared" si="7"/>
        <v>140.16999999999999</v>
      </c>
      <c r="AI114" s="8">
        <f t="shared" si="7"/>
        <v>142.39600000000002</v>
      </c>
      <c r="AJ114" s="8">
        <f t="shared" si="7"/>
        <v>142.39600000000002</v>
      </c>
      <c r="AK114" s="8">
        <f t="shared" si="7"/>
        <v>154.15600000000003</v>
      </c>
      <c r="AM114" s="87">
        <v>106</v>
      </c>
      <c r="AN114" s="88">
        <v>39.89</v>
      </c>
      <c r="AO114" s="88">
        <v>59.71</v>
      </c>
      <c r="AP114" s="88">
        <v>98.94</v>
      </c>
      <c r="AQ114" s="88">
        <v>105.4</v>
      </c>
      <c r="AR114" s="88">
        <v>111.6</v>
      </c>
      <c r="AS114" s="88">
        <v>119.08</v>
      </c>
      <c r="AT114" s="88">
        <v>123.47</v>
      </c>
      <c r="AU114" s="32"/>
      <c r="AV114" s="69">
        <v>106</v>
      </c>
      <c r="AW114" s="26">
        <v>38.920500000000004</v>
      </c>
      <c r="AX114" s="26">
        <v>58.252499999999998</v>
      </c>
      <c r="AY114" s="26">
        <v>96.525000000000006</v>
      </c>
      <c r="AZ114" s="26">
        <v>102.825</v>
      </c>
      <c r="BA114" s="26">
        <v>108.875</v>
      </c>
      <c r="BB114" s="26">
        <v>116.175</v>
      </c>
      <c r="BC114" s="26">
        <v>120.46250000000001</v>
      </c>
      <c r="BD114" s="32"/>
      <c r="BE114" s="9">
        <v>106</v>
      </c>
      <c r="BF114" s="8">
        <f t="shared" si="9"/>
        <v>41.39</v>
      </c>
      <c r="BG114" s="8">
        <f t="shared" si="9"/>
        <v>61.21</v>
      </c>
      <c r="BH114" s="8">
        <f t="shared" si="9"/>
        <v>100.44</v>
      </c>
      <c r="BI114" s="8">
        <f t="shared" si="9"/>
        <v>106.9</v>
      </c>
      <c r="BJ114" s="8">
        <f t="shared" si="9"/>
        <v>113.1</v>
      </c>
      <c r="BK114" s="8">
        <f t="shared" si="9"/>
        <v>120.58</v>
      </c>
      <c r="BL114" s="8">
        <f t="shared" si="9"/>
        <v>124.97</v>
      </c>
    </row>
    <row r="115" spans="1:64" x14ac:dyDescent="0.25">
      <c r="A115" s="51">
        <v>107</v>
      </c>
      <c r="B115" s="52">
        <v>49.01400000000001</v>
      </c>
      <c r="C115" s="52">
        <v>69.566000000000003</v>
      </c>
      <c r="D115" s="52">
        <v>111.27200000000001</v>
      </c>
      <c r="E115" s="52">
        <v>118.846</v>
      </c>
      <c r="F115" s="52">
        <v>129.55600000000001</v>
      </c>
      <c r="G115" s="52">
        <v>134.90400000000002</v>
      </c>
      <c r="H115" s="52">
        <v>139.97200000000001</v>
      </c>
      <c r="I115" s="52">
        <v>142.226</v>
      </c>
      <c r="J115" s="52">
        <v>142.226</v>
      </c>
      <c r="K115" s="52">
        <v>154.11199999999999</v>
      </c>
      <c r="L115" s="31"/>
      <c r="M115" s="7">
        <v>107</v>
      </c>
      <c r="N115" s="27">
        <v>49.01400000000001</v>
      </c>
      <c r="O115" s="27">
        <v>69.566000000000003</v>
      </c>
      <c r="P115" s="27">
        <v>111.27200000000001</v>
      </c>
      <c r="Q115" s="27">
        <v>118.846</v>
      </c>
      <c r="R115" s="27">
        <v>129.55600000000001</v>
      </c>
      <c r="S115" s="27">
        <v>134.90400000000002</v>
      </c>
      <c r="T115" s="27">
        <v>139.97200000000001</v>
      </c>
      <c r="U115" s="27">
        <v>142.226</v>
      </c>
      <c r="V115" s="27">
        <v>142.226</v>
      </c>
      <c r="W115" s="27">
        <v>154.11199999999999</v>
      </c>
      <c r="X115" s="31"/>
      <c r="Y115" s="31"/>
      <c r="AA115" s="7">
        <v>107</v>
      </c>
      <c r="AB115" s="6">
        <f t="shared" si="8"/>
        <v>50.51400000000001</v>
      </c>
      <c r="AC115" s="6">
        <f t="shared" si="8"/>
        <v>71.066000000000003</v>
      </c>
      <c r="AD115" s="6">
        <f t="shared" si="8"/>
        <v>112.77200000000001</v>
      </c>
      <c r="AE115" s="6">
        <f t="shared" si="8"/>
        <v>120.346</v>
      </c>
      <c r="AF115" s="6">
        <f t="shared" si="8"/>
        <v>131.05600000000001</v>
      </c>
      <c r="AG115" s="6">
        <f t="shared" si="7"/>
        <v>136.40400000000002</v>
      </c>
      <c r="AH115" s="6">
        <f t="shared" si="7"/>
        <v>141.47200000000001</v>
      </c>
      <c r="AI115" s="6">
        <f t="shared" si="7"/>
        <v>143.726</v>
      </c>
      <c r="AJ115" s="6">
        <f t="shared" si="7"/>
        <v>143.726</v>
      </c>
      <c r="AK115" s="6">
        <f t="shared" si="7"/>
        <v>155.61199999999999</v>
      </c>
      <c r="AM115" s="89">
        <v>107</v>
      </c>
      <c r="AN115" s="90">
        <v>40.28</v>
      </c>
      <c r="AO115" s="90">
        <v>60.28</v>
      </c>
      <c r="AP115" s="90">
        <v>99.87</v>
      </c>
      <c r="AQ115" s="90">
        <v>106.4</v>
      </c>
      <c r="AR115" s="90">
        <v>112.65</v>
      </c>
      <c r="AS115" s="90">
        <v>120.22</v>
      </c>
      <c r="AT115" s="90">
        <v>124.65</v>
      </c>
      <c r="AU115" s="32"/>
      <c r="AV115" s="70">
        <v>107</v>
      </c>
      <c r="AW115" s="27">
        <v>39.298500000000004</v>
      </c>
      <c r="AX115" s="27">
        <v>58.806000000000004</v>
      </c>
      <c r="AY115" s="27">
        <v>97.4375</v>
      </c>
      <c r="AZ115" s="27">
        <v>103.8</v>
      </c>
      <c r="BA115" s="27">
        <v>109.9</v>
      </c>
      <c r="BB115" s="27">
        <v>117.28749999999999</v>
      </c>
      <c r="BC115" s="27">
        <v>121.6125</v>
      </c>
      <c r="BD115" s="32"/>
      <c r="BE115" s="7">
        <v>107</v>
      </c>
      <c r="BF115" s="6">
        <f t="shared" si="9"/>
        <v>41.78</v>
      </c>
      <c r="BG115" s="6">
        <f t="shared" si="9"/>
        <v>61.78</v>
      </c>
      <c r="BH115" s="6">
        <f t="shared" si="9"/>
        <v>101.37</v>
      </c>
      <c r="BI115" s="6">
        <f t="shared" si="9"/>
        <v>107.9</v>
      </c>
      <c r="BJ115" s="6">
        <f t="shared" si="9"/>
        <v>114.15</v>
      </c>
      <c r="BK115" s="6">
        <f t="shared" si="9"/>
        <v>121.72</v>
      </c>
      <c r="BL115" s="6">
        <f t="shared" si="9"/>
        <v>126.15</v>
      </c>
    </row>
    <row r="116" spans="1:64" x14ac:dyDescent="0.25">
      <c r="A116" s="51">
        <v>108</v>
      </c>
      <c r="B116" s="52">
        <v>49.462000000000003</v>
      </c>
      <c r="C116" s="52">
        <v>70.209999999999994</v>
      </c>
      <c r="D116" s="52">
        <v>112.30800000000002</v>
      </c>
      <c r="E116" s="52">
        <v>119.96600000000001</v>
      </c>
      <c r="F116" s="52">
        <v>130.76</v>
      </c>
      <c r="G116" s="52">
        <v>136.16400000000002</v>
      </c>
      <c r="H116" s="52">
        <v>141.27400000000003</v>
      </c>
      <c r="I116" s="52">
        <v>143.55600000000004</v>
      </c>
      <c r="J116" s="52">
        <v>143.55600000000004</v>
      </c>
      <c r="K116" s="52">
        <v>155.56800000000001</v>
      </c>
      <c r="L116" s="31"/>
      <c r="M116" s="7">
        <v>108</v>
      </c>
      <c r="N116" s="27">
        <v>49.462000000000003</v>
      </c>
      <c r="O116" s="27">
        <v>70.209999999999994</v>
      </c>
      <c r="P116" s="27">
        <v>112.30800000000002</v>
      </c>
      <c r="Q116" s="27">
        <v>119.96600000000001</v>
      </c>
      <c r="R116" s="27">
        <v>130.76</v>
      </c>
      <c r="S116" s="27">
        <v>136.16400000000002</v>
      </c>
      <c r="T116" s="27">
        <v>141.27400000000003</v>
      </c>
      <c r="U116" s="27">
        <v>143.55600000000004</v>
      </c>
      <c r="V116" s="27">
        <v>143.55600000000004</v>
      </c>
      <c r="W116" s="27">
        <v>155.56800000000001</v>
      </c>
      <c r="X116" s="31"/>
      <c r="Y116" s="31"/>
      <c r="AA116" s="7">
        <v>108</v>
      </c>
      <c r="AB116" s="6">
        <f t="shared" si="8"/>
        <v>50.962000000000003</v>
      </c>
      <c r="AC116" s="6">
        <f t="shared" si="8"/>
        <v>71.709999999999994</v>
      </c>
      <c r="AD116" s="6">
        <f t="shared" si="8"/>
        <v>113.80800000000002</v>
      </c>
      <c r="AE116" s="6">
        <f t="shared" si="8"/>
        <v>121.46600000000001</v>
      </c>
      <c r="AF116" s="6">
        <f t="shared" si="8"/>
        <v>132.26</v>
      </c>
      <c r="AG116" s="6">
        <f t="shared" si="7"/>
        <v>137.66400000000002</v>
      </c>
      <c r="AH116" s="6">
        <f t="shared" si="7"/>
        <v>142.77400000000003</v>
      </c>
      <c r="AI116" s="6">
        <f t="shared" si="7"/>
        <v>145.05600000000004</v>
      </c>
      <c r="AJ116" s="6">
        <f t="shared" si="7"/>
        <v>145.05600000000004</v>
      </c>
      <c r="AK116" s="6">
        <f t="shared" si="7"/>
        <v>157.06800000000001</v>
      </c>
      <c r="AM116" s="89">
        <v>108</v>
      </c>
      <c r="AN116" s="90">
        <v>40.65</v>
      </c>
      <c r="AO116" s="90">
        <v>60.84</v>
      </c>
      <c r="AP116" s="90">
        <v>100.82</v>
      </c>
      <c r="AQ116" s="90">
        <v>107.39</v>
      </c>
      <c r="AR116" s="90">
        <v>113.71</v>
      </c>
      <c r="AS116" s="90">
        <v>121.35</v>
      </c>
      <c r="AT116" s="90">
        <v>125.82</v>
      </c>
      <c r="AU116" s="32"/>
      <c r="AV116" s="70">
        <v>108</v>
      </c>
      <c r="AW116" s="27">
        <v>39.663000000000004</v>
      </c>
      <c r="AX116" s="27">
        <v>59.359500000000004</v>
      </c>
      <c r="AY116" s="27">
        <v>98.362499999999997</v>
      </c>
      <c r="AZ116" s="27">
        <v>104.77500000000001</v>
      </c>
      <c r="BA116" s="27">
        <v>110.9375</v>
      </c>
      <c r="BB116" s="27">
        <v>118.3875</v>
      </c>
      <c r="BC116" s="27">
        <v>122.75</v>
      </c>
      <c r="BD116" s="32"/>
      <c r="BE116" s="7">
        <v>108</v>
      </c>
      <c r="BF116" s="6">
        <f t="shared" si="9"/>
        <v>42.15</v>
      </c>
      <c r="BG116" s="6">
        <f t="shared" si="9"/>
        <v>62.34</v>
      </c>
      <c r="BH116" s="6">
        <f t="shared" si="9"/>
        <v>102.32</v>
      </c>
      <c r="BI116" s="6">
        <f t="shared" si="9"/>
        <v>108.89</v>
      </c>
      <c r="BJ116" s="6">
        <f t="shared" si="9"/>
        <v>115.21</v>
      </c>
      <c r="BK116" s="6">
        <f t="shared" si="9"/>
        <v>122.85</v>
      </c>
      <c r="BL116" s="6">
        <f t="shared" si="9"/>
        <v>127.32</v>
      </c>
    </row>
    <row r="117" spans="1:64" x14ac:dyDescent="0.25">
      <c r="A117" s="51">
        <v>109</v>
      </c>
      <c r="B117" s="52">
        <v>49.924000000000007</v>
      </c>
      <c r="C117" s="52">
        <v>70.868000000000009</v>
      </c>
      <c r="D117" s="52">
        <v>113.35800000000002</v>
      </c>
      <c r="E117" s="52">
        <v>121.072</v>
      </c>
      <c r="F117" s="52">
        <v>131.97800000000001</v>
      </c>
      <c r="G117" s="52">
        <v>137.42400000000001</v>
      </c>
      <c r="H117" s="52">
        <v>142.59</v>
      </c>
      <c r="I117" s="52">
        <v>144.88600000000002</v>
      </c>
      <c r="J117" s="52">
        <v>144.88600000000002</v>
      </c>
      <c r="K117" s="52">
        <v>157.024</v>
      </c>
      <c r="L117" s="31"/>
      <c r="M117" s="7">
        <v>109</v>
      </c>
      <c r="N117" s="27">
        <v>49.924000000000007</v>
      </c>
      <c r="O117" s="27">
        <v>70.868000000000009</v>
      </c>
      <c r="P117" s="27">
        <v>113.35800000000002</v>
      </c>
      <c r="Q117" s="27">
        <v>121.072</v>
      </c>
      <c r="R117" s="27">
        <v>131.97800000000001</v>
      </c>
      <c r="S117" s="27">
        <v>137.42400000000001</v>
      </c>
      <c r="T117" s="27">
        <v>142.59</v>
      </c>
      <c r="U117" s="27">
        <v>144.88600000000002</v>
      </c>
      <c r="V117" s="27">
        <v>144.88600000000002</v>
      </c>
      <c r="W117" s="27">
        <v>157.024</v>
      </c>
      <c r="X117" s="31"/>
      <c r="Y117" s="31"/>
      <c r="AA117" s="7">
        <v>109</v>
      </c>
      <c r="AB117" s="6">
        <f t="shared" si="8"/>
        <v>51.424000000000007</v>
      </c>
      <c r="AC117" s="6">
        <f t="shared" si="8"/>
        <v>72.368000000000009</v>
      </c>
      <c r="AD117" s="6">
        <f t="shared" si="8"/>
        <v>114.85800000000002</v>
      </c>
      <c r="AE117" s="6">
        <f t="shared" si="8"/>
        <v>122.572</v>
      </c>
      <c r="AF117" s="6">
        <f t="shared" si="8"/>
        <v>133.47800000000001</v>
      </c>
      <c r="AG117" s="6">
        <f t="shared" si="7"/>
        <v>138.92400000000001</v>
      </c>
      <c r="AH117" s="6">
        <f t="shared" si="7"/>
        <v>144.09</v>
      </c>
      <c r="AI117" s="6">
        <f t="shared" si="7"/>
        <v>146.38600000000002</v>
      </c>
      <c r="AJ117" s="6">
        <f t="shared" si="7"/>
        <v>146.38600000000002</v>
      </c>
      <c r="AK117" s="6">
        <f t="shared" si="7"/>
        <v>158.524</v>
      </c>
      <c r="AM117" s="89">
        <v>109</v>
      </c>
      <c r="AN117" s="90">
        <v>41.04</v>
      </c>
      <c r="AO117" s="90">
        <v>61.41</v>
      </c>
      <c r="AP117" s="90">
        <v>101.76</v>
      </c>
      <c r="AQ117" s="90">
        <v>108.41</v>
      </c>
      <c r="AR117" s="90">
        <v>114.77</v>
      </c>
      <c r="AS117" s="90">
        <v>122.49</v>
      </c>
      <c r="AT117" s="90">
        <v>127</v>
      </c>
      <c r="AU117" s="32"/>
      <c r="AV117" s="70">
        <v>109</v>
      </c>
      <c r="AW117" s="27">
        <v>40.041000000000004</v>
      </c>
      <c r="AX117" s="27">
        <v>59.913000000000004</v>
      </c>
      <c r="AY117" s="27">
        <v>99.275000000000006</v>
      </c>
      <c r="AZ117" s="27">
        <v>105.7625</v>
      </c>
      <c r="BA117" s="27">
        <v>111.97499999999999</v>
      </c>
      <c r="BB117" s="27">
        <v>119.5</v>
      </c>
      <c r="BC117" s="27">
        <v>123.9</v>
      </c>
      <c r="BD117" s="32"/>
      <c r="BE117" s="7">
        <v>109</v>
      </c>
      <c r="BF117" s="6">
        <f t="shared" si="9"/>
        <v>42.54</v>
      </c>
      <c r="BG117" s="6">
        <f t="shared" si="9"/>
        <v>62.91</v>
      </c>
      <c r="BH117" s="6">
        <f t="shared" si="9"/>
        <v>103.26</v>
      </c>
      <c r="BI117" s="6">
        <f t="shared" si="9"/>
        <v>109.91</v>
      </c>
      <c r="BJ117" s="6">
        <f t="shared" si="9"/>
        <v>116.27</v>
      </c>
      <c r="BK117" s="6">
        <f t="shared" si="9"/>
        <v>123.99</v>
      </c>
      <c r="BL117" s="6">
        <f t="shared" si="9"/>
        <v>128.5</v>
      </c>
    </row>
    <row r="118" spans="1:64" x14ac:dyDescent="0.25">
      <c r="A118" s="53">
        <v>110</v>
      </c>
      <c r="B118" s="54">
        <v>50.386000000000003</v>
      </c>
      <c r="C118" s="54">
        <v>71.512000000000015</v>
      </c>
      <c r="D118" s="54">
        <v>114.38</v>
      </c>
      <c r="E118" s="54">
        <v>122.17800000000001</v>
      </c>
      <c r="F118" s="54">
        <v>133.18200000000002</v>
      </c>
      <c r="G118" s="54">
        <v>138.68400000000003</v>
      </c>
      <c r="H118" s="54">
        <v>143.892</v>
      </c>
      <c r="I118" s="54">
        <v>146.21600000000004</v>
      </c>
      <c r="J118" s="54">
        <v>146.21600000000004</v>
      </c>
      <c r="K118" s="54">
        <v>158.47999999999999</v>
      </c>
      <c r="L118" s="31"/>
      <c r="M118" s="5">
        <v>110</v>
      </c>
      <c r="N118" s="28">
        <v>50.386000000000003</v>
      </c>
      <c r="O118" s="28">
        <v>71.512000000000015</v>
      </c>
      <c r="P118" s="28">
        <v>114.38</v>
      </c>
      <c r="Q118" s="28">
        <v>122.17800000000001</v>
      </c>
      <c r="R118" s="28">
        <v>133.18200000000002</v>
      </c>
      <c r="S118" s="28">
        <v>138.68400000000003</v>
      </c>
      <c r="T118" s="28">
        <v>143.892</v>
      </c>
      <c r="U118" s="28">
        <v>146.21600000000004</v>
      </c>
      <c r="V118" s="28">
        <v>146.21600000000004</v>
      </c>
      <c r="W118" s="28">
        <v>158.47999999999999</v>
      </c>
      <c r="X118" s="31"/>
      <c r="Y118" s="31"/>
      <c r="AA118" s="5">
        <v>110</v>
      </c>
      <c r="AB118" s="4">
        <f t="shared" si="8"/>
        <v>51.886000000000003</v>
      </c>
      <c r="AC118" s="4">
        <f t="shared" si="8"/>
        <v>73.012000000000015</v>
      </c>
      <c r="AD118" s="4">
        <f t="shared" si="8"/>
        <v>115.88</v>
      </c>
      <c r="AE118" s="4">
        <f t="shared" si="8"/>
        <v>123.67800000000001</v>
      </c>
      <c r="AF118" s="4">
        <f t="shared" si="8"/>
        <v>134.68200000000002</v>
      </c>
      <c r="AG118" s="4">
        <f t="shared" si="7"/>
        <v>140.18400000000003</v>
      </c>
      <c r="AH118" s="4">
        <f t="shared" si="7"/>
        <v>145.392</v>
      </c>
      <c r="AI118" s="4">
        <f t="shared" si="7"/>
        <v>147.71600000000004</v>
      </c>
      <c r="AJ118" s="4">
        <f t="shared" si="7"/>
        <v>147.71600000000004</v>
      </c>
      <c r="AK118" s="4">
        <f t="shared" si="7"/>
        <v>159.97999999999999</v>
      </c>
      <c r="AM118" s="91">
        <v>110</v>
      </c>
      <c r="AN118" s="92">
        <v>41.42</v>
      </c>
      <c r="AO118" s="92">
        <v>61.98</v>
      </c>
      <c r="AP118" s="92">
        <v>102.71</v>
      </c>
      <c r="AQ118" s="92">
        <v>109.41</v>
      </c>
      <c r="AR118" s="92">
        <v>115.84</v>
      </c>
      <c r="AS118" s="92">
        <v>123.62</v>
      </c>
      <c r="AT118" s="92">
        <v>128.18</v>
      </c>
      <c r="AU118" s="32"/>
      <c r="AV118" s="71">
        <v>110</v>
      </c>
      <c r="AW118" s="28">
        <v>40.405500000000004</v>
      </c>
      <c r="AX118" s="28">
        <v>60.466500000000003</v>
      </c>
      <c r="AY118" s="28">
        <v>100.2</v>
      </c>
      <c r="AZ118" s="28">
        <v>106.7375</v>
      </c>
      <c r="BA118" s="28">
        <v>113.0125</v>
      </c>
      <c r="BB118" s="28">
        <v>120.6</v>
      </c>
      <c r="BC118" s="28">
        <v>125.05</v>
      </c>
      <c r="BD118" s="32"/>
      <c r="BE118" s="5">
        <v>110</v>
      </c>
      <c r="BF118" s="4">
        <f t="shared" si="9"/>
        <v>42.92</v>
      </c>
      <c r="BG118" s="4">
        <f t="shared" si="9"/>
        <v>63.48</v>
      </c>
      <c r="BH118" s="4">
        <f t="shared" si="9"/>
        <v>104.21</v>
      </c>
      <c r="BI118" s="4">
        <f t="shared" si="9"/>
        <v>110.91</v>
      </c>
      <c r="BJ118" s="4">
        <f t="shared" si="9"/>
        <v>117.34</v>
      </c>
      <c r="BK118" s="4">
        <f t="shared" si="9"/>
        <v>125.12</v>
      </c>
      <c r="BL118" s="4">
        <f t="shared" si="9"/>
        <v>129.68</v>
      </c>
    </row>
    <row r="119" spans="1:64" x14ac:dyDescent="0.25">
      <c r="A119" s="49">
        <v>111</v>
      </c>
      <c r="B119" s="50">
        <v>50.83400000000001</v>
      </c>
      <c r="C119" s="50">
        <v>72.17</v>
      </c>
      <c r="D119" s="50">
        <v>115.43</v>
      </c>
      <c r="E119" s="50">
        <v>123.29800000000002</v>
      </c>
      <c r="F119" s="50">
        <v>134.4</v>
      </c>
      <c r="G119" s="50">
        <v>139.94400000000002</v>
      </c>
      <c r="H119" s="50">
        <v>145.20800000000003</v>
      </c>
      <c r="I119" s="50">
        <v>147.54600000000002</v>
      </c>
      <c r="J119" s="50">
        <v>147.54600000000002</v>
      </c>
      <c r="K119" s="50">
        <v>159.93600000000004</v>
      </c>
      <c r="L119" s="31"/>
      <c r="M119" s="9">
        <v>111</v>
      </c>
      <c r="N119" s="26">
        <v>50.83400000000001</v>
      </c>
      <c r="O119" s="26">
        <v>72.17</v>
      </c>
      <c r="P119" s="26">
        <v>115.43</v>
      </c>
      <c r="Q119" s="26">
        <v>123.29800000000002</v>
      </c>
      <c r="R119" s="26">
        <v>134.4</v>
      </c>
      <c r="S119" s="26">
        <v>139.94400000000002</v>
      </c>
      <c r="T119" s="26">
        <v>145.20800000000003</v>
      </c>
      <c r="U119" s="26">
        <v>147.54600000000002</v>
      </c>
      <c r="V119" s="26">
        <v>147.54600000000002</v>
      </c>
      <c r="W119" s="26">
        <v>159.93600000000004</v>
      </c>
      <c r="X119" s="31"/>
      <c r="Y119" s="31"/>
      <c r="AA119" s="9">
        <v>111</v>
      </c>
      <c r="AB119" s="8">
        <f t="shared" si="8"/>
        <v>52.33400000000001</v>
      </c>
      <c r="AC119" s="8">
        <f t="shared" si="8"/>
        <v>73.67</v>
      </c>
      <c r="AD119" s="8">
        <f t="shared" si="8"/>
        <v>116.93</v>
      </c>
      <c r="AE119" s="8">
        <f t="shared" si="8"/>
        <v>124.79800000000002</v>
      </c>
      <c r="AF119" s="8">
        <f t="shared" si="8"/>
        <v>135.9</v>
      </c>
      <c r="AG119" s="8">
        <f t="shared" si="7"/>
        <v>141.44400000000002</v>
      </c>
      <c r="AH119" s="8">
        <f t="shared" si="7"/>
        <v>146.70800000000003</v>
      </c>
      <c r="AI119" s="8">
        <f t="shared" si="7"/>
        <v>149.04600000000002</v>
      </c>
      <c r="AJ119" s="8">
        <f t="shared" si="7"/>
        <v>149.04600000000002</v>
      </c>
      <c r="AK119" s="8">
        <f t="shared" si="7"/>
        <v>161.43600000000004</v>
      </c>
      <c r="AM119" s="87">
        <v>111</v>
      </c>
      <c r="AN119" s="88">
        <v>41.8</v>
      </c>
      <c r="AO119" s="88">
        <v>62.55</v>
      </c>
      <c r="AP119" s="88">
        <v>103.64</v>
      </c>
      <c r="AQ119" s="88">
        <v>110.41</v>
      </c>
      <c r="AR119" s="88">
        <v>116.9</v>
      </c>
      <c r="AS119" s="88">
        <v>124.76</v>
      </c>
      <c r="AT119" s="88">
        <v>129.36000000000001</v>
      </c>
      <c r="AU119" s="32"/>
      <c r="AV119" s="69">
        <v>111</v>
      </c>
      <c r="AW119" s="26">
        <v>40.783500000000004</v>
      </c>
      <c r="AX119" s="26">
        <v>61.02</v>
      </c>
      <c r="AY119" s="26">
        <v>101.1125</v>
      </c>
      <c r="AZ119" s="26">
        <v>107.71250000000001</v>
      </c>
      <c r="BA119" s="26">
        <v>114.05</v>
      </c>
      <c r="BB119" s="26">
        <v>121.71250000000001</v>
      </c>
      <c r="BC119" s="26">
        <v>126.2</v>
      </c>
      <c r="BD119" s="32"/>
      <c r="BE119" s="9">
        <v>111</v>
      </c>
      <c r="BF119" s="8">
        <f t="shared" si="9"/>
        <v>43.3</v>
      </c>
      <c r="BG119" s="8">
        <f t="shared" si="9"/>
        <v>64.05</v>
      </c>
      <c r="BH119" s="8">
        <f t="shared" si="9"/>
        <v>105.14</v>
      </c>
      <c r="BI119" s="8">
        <f t="shared" si="9"/>
        <v>111.91</v>
      </c>
      <c r="BJ119" s="8">
        <f t="shared" si="9"/>
        <v>118.4</v>
      </c>
      <c r="BK119" s="8">
        <f t="shared" si="9"/>
        <v>126.26</v>
      </c>
      <c r="BL119" s="8">
        <f t="shared" si="9"/>
        <v>130.86000000000001</v>
      </c>
    </row>
    <row r="120" spans="1:64" x14ac:dyDescent="0.25">
      <c r="A120" s="51">
        <v>112</v>
      </c>
      <c r="B120" s="52">
        <v>51.295999999999999</v>
      </c>
      <c r="C120" s="52">
        <v>72.814000000000007</v>
      </c>
      <c r="D120" s="52">
        <v>116.46600000000001</v>
      </c>
      <c r="E120" s="52">
        <v>124.40400000000001</v>
      </c>
      <c r="F120" s="52">
        <v>135.60400000000001</v>
      </c>
      <c r="G120" s="52">
        <v>141.20400000000001</v>
      </c>
      <c r="H120" s="52">
        <v>146.51</v>
      </c>
      <c r="I120" s="52">
        <v>148.87600000000003</v>
      </c>
      <c r="J120" s="52">
        <v>148.87600000000003</v>
      </c>
      <c r="K120" s="52">
        <v>161.392</v>
      </c>
      <c r="L120" s="31"/>
      <c r="M120" s="7">
        <v>112</v>
      </c>
      <c r="N120" s="27">
        <v>51.295999999999999</v>
      </c>
      <c r="O120" s="27">
        <v>72.814000000000007</v>
      </c>
      <c r="P120" s="27">
        <v>116.46600000000001</v>
      </c>
      <c r="Q120" s="27">
        <v>124.40400000000001</v>
      </c>
      <c r="R120" s="27">
        <v>135.60400000000001</v>
      </c>
      <c r="S120" s="27">
        <v>141.20400000000001</v>
      </c>
      <c r="T120" s="27">
        <v>146.51</v>
      </c>
      <c r="U120" s="27">
        <v>148.87600000000003</v>
      </c>
      <c r="V120" s="27">
        <v>148.87600000000003</v>
      </c>
      <c r="W120" s="27">
        <v>161.392</v>
      </c>
      <c r="X120" s="31"/>
      <c r="Y120" s="31"/>
      <c r="AA120" s="7">
        <v>112</v>
      </c>
      <c r="AB120" s="6">
        <f t="shared" si="8"/>
        <v>52.795999999999999</v>
      </c>
      <c r="AC120" s="6">
        <f t="shared" si="8"/>
        <v>74.314000000000007</v>
      </c>
      <c r="AD120" s="6">
        <f t="shared" si="8"/>
        <v>117.96600000000001</v>
      </c>
      <c r="AE120" s="6">
        <f t="shared" si="8"/>
        <v>125.90400000000001</v>
      </c>
      <c r="AF120" s="6">
        <f t="shared" si="8"/>
        <v>137.10400000000001</v>
      </c>
      <c r="AG120" s="6">
        <f t="shared" si="7"/>
        <v>142.70400000000001</v>
      </c>
      <c r="AH120" s="6">
        <f t="shared" si="7"/>
        <v>148.01</v>
      </c>
      <c r="AI120" s="6">
        <f t="shared" si="7"/>
        <v>150.37600000000003</v>
      </c>
      <c r="AJ120" s="6">
        <f t="shared" si="7"/>
        <v>150.37600000000003</v>
      </c>
      <c r="AK120" s="6">
        <f t="shared" si="7"/>
        <v>162.892</v>
      </c>
      <c r="AM120" s="89">
        <v>112</v>
      </c>
      <c r="AN120" s="90">
        <v>42.18</v>
      </c>
      <c r="AO120" s="90">
        <v>63.11</v>
      </c>
      <c r="AP120" s="90">
        <v>104.59</v>
      </c>
      <c r="AQ120" s="90">
        <v>111.42</v>
      </c>
      <c r="AR120" s="90">
        <v>117.96</v>
      </c>
      <c r="AS120" s="90">
        <v>125.88</v>
      </c>
      <c r="AT120" s="90">
        <v>130.53</v>
      </c>
      <c r="AU120" s="32"/>
      <c r="AV120" s="70">
        <v>112</v>
      </c>
      <c r="AW120" s="27">
        <v>41.148000000000003</v>
      </c>
      <c r="AX120" s="27">
        <v>61.57350000000001</v>
      </c>
      <c r="AY120" s="27">
        <v>102.03749999999999</v>
      </c>
      <c r="AZ120" s="27">
        <v>108.7</v>
      </c>
      <c r="BA120" s="27">
        <v>115.08750000000001</v>
      </c>
      <c r="BB120" s="27">
        <v>122.8125</v>
      </c>
      <c r="BC120" s="27">
        <v>127.35</v>
      </c>
      <c r="BD120" s="32"/>
      <c r="BE120" s="7">
        <v>112</v>
      </c>
      <c r="BF120" s="6">
        <f t="shared" si="9"/>
        <v>43.68</v>
      </c>
      <c r="BG120" s="6">
        <f t="shared" si="9"/>
        <v>64.61</v>
      </c>
      <c r="BH120" s="6">
        <f t="shared" si="9"/>
        <v>106.09</v>
      </c>
      <c r="BI120" s="6">
        <f t="shared" si="9"/>
        <v>112.92</v>
      </c>
      <c r="BJ120" s="6">
        <f t="shared" si="9"/>
        <v>119.46</v>
      </c>
      <c r="BK120" s="6">
        <f t="shared" si="9"/>
        <v>127.38</v>
      </c>
      <c r="BL120" s="6">
        <f t="shared" si="9"/>
        <v>132.03</v>
      </c>
    </row>
    <row r="121" spans="1:64" x14ac:dyDescent="0.25">
      <c r="A121" s="51">
        <v>113</v>
      </c>
      <c r="B121" s="52">
        <v>51.758000000000003</v>
      </c>
      <c r="C121" s="52">
        <v>73.471999999999994</v>
      </c>
      <c r="D121" s="52">
        <v>117.51600000000001</v>
      </c>
      <c r="E121" s="52">
        <v>125.51</v>
      </c>
      <c r="F121" s="52">
        <v>136.822</v>
      </c>
      <c r="G121" s="52">
        <v>142.46400000000003</v>
      </c>
      <c r="H121" s="52">
        <v>147.82600000000002</v>
      </c>
      <c r="I121" s="52">
        <v>150.20600000000002</v>
      </c>
      <c r="J121" s="52">
        <v>150.20600000000002</v>
      </c>
      <c r="K121" s="52">
        <v>162.84800000000001</v>
      </c>
      <c r="L121" s="31"/>
      <c r="M121" s="7">
        <v>113</v>
      </c>
      <c r="N121" s="27">
        <v>51.758000000000003</v>
      </c>
      <c r="O121" s="27">
        <v>73.471999999999994</v>
      </c>
      <c r="P121" s="27">
        <v>117.51600000000001</v>
      </c>
      <c r="Q121" s="27">
        <v>125.51</v>
      </c>
      <c r="R121" s="27">
        <v>136.822</v>
      </c>
      <c r="S121" s="27">
        <v>142.46400000000003</v>
      </c>
      <c r="T121" s="27">
        <v>147.82600000000002</v>
      </c>
      <c r="U121" s="27">
        <v>150.20600000000002</v>
      </c>
      <c r="V121" s="27">
        <v>150.20600000000002</v>
      </c>
      <c r="W121" s="27">
        <v>162.84800000000001</v>
      </c>
      <c r="X121" s="31"/>
      <c r="Y121" s="31"/>
      <c r="AA121" s="7">
        <v>113</v>
      </c>
      <c r="AB121" s="6">
        <f t="shared" si="8"/>
        <v>53.258000000000003</v>
      </c>
      <c r="AC121" s="6">
        <f t="shared" si="8"/>
        <v>74.971999999999994</v>
      </c>
      <c r="AD121" s="6">
        <f t="shared" si="8"/>
        <v>119.01600000000001</v>
      </c>
      <c r="AE121" s="6">
        <f t="shared" si="8"/>
        <v>127.01</v>
      </c>
      <c r="AF121" s="6">
        <f t="shared" si="8"/>
        <v>138.322</v>
      </c>
      <c r="AG121" s="6">
        <f t="shared" si="7"/>
        <v>143.96400000000003</v>
      </c>
      <c r="AH121" s="6">
        <f t="shared" si="7"/>
        <v>149.32600000000002</v>
      </c>
      <c r="AI121" s="6">
        <f t="shared" si="7"/>
        <v>151.70600000000002</v>
      </c>
      <c r="AJ121" s="6">
        <f t="shared" si="7"/>
        <v>151.70600000000002</v>
      </c>
      <c r="AK121" s="6">
        <f t="shared" si="7"/>
        <v>164.34800000000001</v>
      </c>
      <c r="AM121" s="89">
        <v>113</v>
      </c>
      <c r="AN121" s="90">
        <v>42.55</v>
      </c>
      <c r="AO121" s="90">
        <v>63.68</v>
      </c>
      <c r="AP121" s="90">
        <v>105.52</v>
      </c>
      <c r="AQ121" s="90">
        <v>112.42</v>
      </c>
      <c r="AR121" s="90">
        <v>119.03</v>
      </c>
      <c r="AS121" s="90">
        <v>127.02</v>
      </c>
      <c r="AT121" s="90">
        <v>131.69999999999999</v>
      </c>
      <c r="AU121" s="32"/>
      <c r="AV121" s="70">
        <v>113</v>
      </c>
      <c r="AW121" s="27">
        <v>41.512500000000003</v>
      </c>
      <c r="AX121" s="27">
        <v>62.127000000000002</v>
      </c>
      <c r="AY121" s="27">
        <v>102.95</v>
      </c>
      <c r="AZ121" s="27">
        <v>109.675</v>
      </c>
      <c r="BA121" s="27">
        <v>116.125</v>
      </c>
      <c r="BB121" s="27">
        <v>123.925</v>
      </c>
      <c r="BC121" s="27">
        <v>128.48750000000001</v>
      </c>
      <c r="BD121" s="32"/>
      <c r="BE121" s="7">
        <v>113</v>
      </c>
      <c r="BF121" s="6">
        <f t="shared" si="9"/>
        <v>44.05</v>
      </c>
      <c r="BG121" s="6">
        <f t="shared" si="9"/>
        <v>65.180000000000007</v>
      </c>
      <c r="BH121" s="6">
        <f t="shared" si="9"/>
        <v>107.02</v>
      </c>
      <c r="BI121" s="6">
        <f t="shared" si="9"/>
        <v>113.92</v>
      </c>
      <c r="BJ121" s="6">
        <f t="shared" si="9"/>
        <v>120.53</v>
      </c>
      <c r="BK121" s="6">
        <f t="shared" si="9"/>
        <v>128.51999999999998</v>
      </c>
      <c r="BL121" s="6">
        <f t="shared" si="9"/>
        <v>133.19999999999999</v>
      </c>
    </row>
    <row r="122" spans="1:64" x14ac:dyDescent="0.25">
      <c r="A122" s="51">
        <v>114</v>
      </c>
      <c r="B122" s="52">
        <v>52.22</v>
      </c>
      <c r="C122" s="52">
        <v>74.116</v>
      </c>
      <c r="D122" s="52">
        <v>118.55200000000001</v>
      </c>
      <c r="E122" s="52">
        <v>126.63</v>
      </c>
      <c r="F122" s="52">
        <v>138.02600000000001</v>
      </c>
      <c r="G122" s="52">
        <v>143.72399999999999</v>
      </c>
      <c r="H122" s="52">
        <v>149.12800000000001</v>
      </c>
      <c r="I122" s="52">
        <v>151.53600000000003</v>
      </c>
      <c r="J122" s="52">
        <v>151.53600000000003</v>
      </c>
      <c r="K122" s="52">
        <v>164.304</v>
      </c>
      <c r="L122" s="31"/>
      <c r="M122" s="7">
        <v>114</v>
      </c>
      <c r="N122" s="27">
        <v>52.22</v>
      </c>
      <c r="O122" s="27">
        <v>74.116</v>
      </c>
      <c r="P122" s="27">
        <v>118.55200000000001</v>
      </c>
      <c r="Q122" s="27">
        <v>126.63</v>
      </c>
      <c r="R122" s="27">
        <v>138.02600000000001</v>
      </c>
      <c r="S122" s="27">
        <v>143.72399999999999</v>
      </c>
      <c r="T122" s="27">
        <v>149.12800000000001</v>
      </c>
      <c r="U122" s="27">
        <v>151.53600000000003</v>
      </c>
      <c r="V122" s="27">
        <v>151.53600000000003</v>
      </c>
      <c r="W122" s="27">
        <v>164.304</v>
      </c>
      <c r="X122" s="31"/>
      <c r="Y122" s="31"/>
      <c r="AA122" s="7">
        <v>114</v>
      </c>
      <c r="AB122" s="6">
        <f t="shared" si="8"/>
        <v>53.72</v>
      </c>
      <c r="AC122" s="6">
        <f t="shared" si="8"/>
        <v>75.616</v>
      </c>
      <c r="AD122" s="6">
        <f t="shared" si="8"/>
        <v>120.05200000000001</v>
      </c>
      <c r="AE122" s="6">
        <f t="shared" si="8"/>
        <v>128.13</v>
      </c>
      <c r="AF122" s="6">
        <f t="shared" si="8"/>
        <v>139.52600000000001</v>
      </c>
      <c r="AG122" s="6">
        <f t="shared" si="7"/>
        <v>145.22399999999999</v>
      </c>
      <c r="AH122" s="6">
        <f t="shared" si="7"/>
        <v>150.62800000000001</v>
      </c>
      <c r="AI122" s="6">
        <f t="shared" si="7"/>
        <v>153.03600000000003</v>
      </c>
      <c r="AJ122" s="6">
        <f t="shared" si="7"/>
        <v>153.03600000000003</v>
      </c>
      <c r="AK122" s="6">
        <f t="shared" si="7"/>
        <v>165.804</v>
      </c>
      <c r="AM122" s="89">
        <v>114</v>
      </c>
      <c r="AN122" s="90">
        <v>42.94</v>
      </c>
      <c r="AO122" s="90">
        <v>64.25</v>
      </c>
      <c r="AP122" s="90">
        <v>106.47</v>
      </c>
      <c r="AQ122" s="90">
        <v>113.42</v>
      </c>
      <c r="AR122" s="90">
        <v>120.09</v>
      </c>
      <c r="AS122" s="90">
        <v>128.15</v>
      </c>
      <c r="AT122" s="90">
        <v>132.88</v>
      </c>
      <c r="AU122" s="32"/>
      <c r="AV122" s="70">
        <v>114</v>
      </c>
      <c r="AW122" s="27">
        <v>41.890500000000003</v>
      </c>
      <c r="AX122" s="27">
        <v>62.680500000000009</v>
      </c>
      <c r="AY122" s="27">
        <v>103.875</v>
      </c>
      <c r="AZ122" s="27">
        <v>110.65</v>
      </c>
      <c r="BA122" s="27">
        <v>117.16249999999999</v>
      </c>
      <c r="BB122" s="27">
        <v>125.02500000000001</v>
      </c>
      <c r="BC122" s="27">
        <v>129.63749999999999</v>
      </c>
      <c r="BD122" s="32"/>
      <c r="BE122" s="7">
        <v>114</v>
      </c>
      <c r="BF122" s="6">
        <f t="shared" si="9"/>
        <v>44.44</v>
      </c>
      <c r="BG122" s="6">
        <f t="shared" si="9"/>
        <v>65.75</v>
      </c>
      <c r="BH122" s="6">
        <f t="shared" si="9"/>
        <v>107.97</v>
      </c>
      <c r="BI122" s="6">
        <f t="shared" si="9"/>
        <v>114.92</v>
      </c>
      <c r="BJ122" s="6">
        <f t="shared" si="9"/>
        <v>121.59</v>
      </c>
      <c r="BK122" s="6">
        <f t="shared" si="9"/>
        <v>129.65</v>
      </c>
      <c r="BL122" s="6">
        <f t="shared" si="9"/>
        <v>134.38</v>
      </c>
    </row>
    <row r="123" spans="1:64" x14ac:dyDescent="0.25">
      <c r="A123" s="53">
        <v>115</v>
      </c>
      <c r="B123" s="54">
        <v>52.668000000000006</v>
      </c>
      <c r="C123" s="54">
        <v>74.774000000000015</v>
      </c>
      <c r="D123" s="54">
        <v>119.58800000000002</v>
      </c>
      <c r="E123" s="54">
        <v>127.736</v>
      </c>
      <c r="F123" s="54">
        <v>139.24400000000003</v>
      </c>
      <c r="G123" s="54">
        <v>144.98400000000001</v>
      </c>
      <c r="H123" s="54">
        <v>150.44399999999999</v>
      </c>
      <c r="I123" s="54">
        <v>152.86600000000001</v>
      </c>
      <c r="J123" s="54">
        <v>152.86600000000001</v>
      </c>
      <c r="K123" s="54">
        <v>165.76</v>
      </c>
      <c r="L123" s="31"/>
      <c r="M123" s="5">
        <v>115</v>
      </c>
      <c r="N123" s="28">
        <v>52.668000000000006</v>
      </c>
      <c r="O123" s="28">
        <v>74.774000000000015</v>
      </c>
      <c r="P123" s="28">
        <v>119.58800000000002</v>
      </c>
      <c r="Q123" s="28">
        <v>127.736</v>
      </c>
      <c r="R123" s="28">
        <v>139.24400000000003</v>
      </c>
      <c r="S123" s="28">
        <v>144.98400000000001</v>
      </c>
      <c r="T123" s="28">
        <v>150.44399999999999</v>
      </c>
      <c r="U123" s="28">
        <v>152.86600000000001</v>
      </c>
      <c r="V123" s="28">
        <v>152.86600000000001</v>
      </c>
      <c r="W123" s="28">
        <v>165.76</v>
      </c>
      <c r="X123" s="31"/>
      <c r="Y123" s="31"/>
      <c r="AA123" s="5">
        <v>115</v>
      </c>
      <c r="AB123" s="4">
        <f t="shared" si="8"/>
        <v>54.168000000000006</v>
      </c>
      <c r="AC123" s="4">
        <f t="shared" si="8"/>
        <v>76.274000000000015</v>
      </c>
      <c r="AD123" s="4">
        <f t="shared" si="8"/>
        <v>121.08800000000002</v>
      </c>
      <c r="AE123" s="4">
        <f t="shared" si="8"/>
        <v>129.23599999999999</v>
      </c>
      <c r="AF123" s="4">
        <f t="shared" si="8"/>
        <v>140.74400000000003</v>
      </c>
      <c r="AG123" s="4">
        <f t="shared" si="8"/>
        <v>146.48400000000001</v>
      </c>
      <c r="AH123" s="4">
        <f t="shared" si="8"/>
        <v>151.94399999999999</v>
      </c>
      <c r="AI123" s="4">
        <f t="shared" si="8"/>
        <v>154.36600000000001</v>
      </c>
      <c r="AJ123" s="4">
        <f t="shared" si="8"/>
        <v>154.36600000000001</v>
      </c>
      <c r="AK123" s="4">
        <f t="shared" si="8"/>
        <v>167.26</v>
      </c>
      <c r="AM123" s="91">
        <v>115</v>
      </c>
      <c r="AN123" s="92">
        <v>43.31</v>
      </c>
      <c r="AO123" s="92">
        <v>64.81</v>
      </c>
      <c r="AP123" s="92">
        <v>107.42</v>
      </c>
      <c r="AQ123" s="92">
        <v>114.43</v>
      </c>
      <c r="AR123" s="92">
        <v>121.16</v>
      </c>
      <c r="AS123" s="92">
        <v>129.29</v>
      </c>
      <c r="AT123" s="92">
        <v>134.06</v>
      </c>
      <c r="AU123" s="32"/>
      <c r="AV123" s="71">
        <v>115</v>
      </c>
      <c r="AW123" s="28">
        <v>42.255000000000003</v>
      </c>
      <c r="AX123" s="28">
        <v>63.234000000000002</v>
      </c>
      <c r="AY123" s="28">
        <v>104.8</v>
      </c>
      <c r="AZ123" s="28">
        <v>111.6375</v>
      </c>
      <c r="BA123" s="28">
        <v>118.2</v>
      </c>
      <c r="BB123" s="28">
        <v>126.1375</v>
      </c>
      <c r="BC123" s="28">
        <v>130.78749999999999</v>
      </c>
      <c r="BD123" s="32"/>
      <c r="BE123" s="5">
        <v>115</v>
      </c>
      <c r="BF123" s="4">
        <f t="shared" si="9"/>
        <v>44.81</v>
      </c>
      <c r="BG123" s="4">
        <f t="shared" si="9"/>
        <v>66.31</v>
      </c>
      <c r="BH123" s="4">
        <f t="shared" si="9"/>
        <v>108.92</v>
      </c>
      <c r="BI123" s="4">
        <f t="shared" si="9"/>
        <v>115.93</v>
      </c>
      <c r="BJ123" s="4">
        <f t="shared" si="9"/>
        <v>122.66</v>
      </c>
      <c r="BK123" s="4">
        <f t="shared" si="9"/>
        <v>130.79</v>
      </c>
      <c r="BL123" s="4">
        <f t="shared" si="9"/>
        <v>135.56</v>
      </c>
    </row>
    <row r="124" spans="1:64" x14ac:dyDescent="0.25">
      <c r="A124" s="49">
        <v>116</v>
      </c>
      <c r="B124" s="50">
        <v>53.13</v>
      </c>
      <c r="C124" s="50">
        <v>75.418000000000021</v>
      </c>
      <c r="D124" s="50">
        <v>120.63800000000002</v>
      </c>
      <c r="E124" s="50">
        <v>128.84200000000001</v>
      </c>
      <c r="F124" s="50">
        <v>140.44800000000001</v>
      </c>
      <c r="G124" s="50">
        <v>146.244</v>
      </c>
      <c r="H124" s="50">
        <v>151.74600000000004</v>
      </c>
      <c r="I124" s="50">
        <v>154.18200000000002</v>
      </c>
      <c r="J124" s="50">
        <v>154.18200000000002</v>
      </c>
      <c r="K124" s="50">
        <v>167.21600000000004</v>
      </c>
      <c r="L124" s="31"/>
      <c r="M124" s="9">
        <v>116</v>
      </c>
      <c r="N124" s="26">
        <v>53.13</v>
      </c>
      <c r="O124" s="26">
        <v>75.418000000000021</v>
      </c>
      <c r="P124" s="26">
        <v>120.63800000000002</v>
      </c>
      <c r="Q124" s="26">
        <v>128.84200000000001</v>
      </c>
      <c r="R124" s="26">
        <v>140.44800000000001</v>
      </c>
      <c r="S124" s="26">
        <v>146.244</v>
      </c>
      <c r="T124" s="26">
        <v>151.74600000000004</v>
      </c>
      <c r="U124" s="26">
        <v>154.18200000000002</v>
      </c>
      <c r="V124" s="26">
        <v>154.18200000000002</v>
      </c>
      <c r="W124" s="26">
        <v>167.21600000000004</v>
      </c>
      <c r="X124" s="31"/>
      <c r="Y124" s="31"/>
      <c r="AA124" s="9">
        <v>116</v>
      </c>
      <c r="AB124" s="8">
        <f t="shared" ref="AB124:AK149" si="10">B124+1.5</f>
        <v>54.63</v>
      </c>
      <c r="AC124" s="8">
        <f t="shared" si="10"/>
        <v>76.918000000000021</v>
      </c>
      <c r="AD124" s="8">
        <f t="shared" si="10"/>
        <v>122.13800000000002</v>
      </c>
      <c r="AE124" s="8">
        <f t="shared" si="10"/>
        <v>130.34200000000001</v>
      </c>
      <c r="AF124" s="8">
        <f t="shared" si="10"/>
        <v>141.94800000000001</v>
      </c>
      <c r="AG124" s="8">
        <f t="shared" si="10"/>
        <v>147.744</v>
      </c>
      <c r="AH124" s="8">
        <f t="shared" si="10"/>
        <v>153.24600000000004</v>
      </c>
      <c r="AI124" s="8">
        <f t="shared" si="10"/>
        <v>155.68200000000002</v>
      </c>
      <c r="AJ124" s="8">
        <f t="shared" si="10"/>
        <v>155.68200000000002</v>
      </c>
      <c r="AK124" s="8">
        <f t="shared" si="10"/>
        <v>168.71600000000004</v>
      </c>
      <c r="AM124" s="87">
        <v>116</v>
      </c>
      <c r="AN124" s="88">
        <v>43.7</v>
      </c>
      <c r="AO124" s="88">
        <v>65.400000000000006</v>
      </c>
      <c r="AP124" s="88">
        <v>108.36</v>
      </c>
      <c r="AQ124" s="88">
        <v>115.43</v>
      </c>
      <c r="AR124" s="88">
        <v>122.22</v>
      </c>
      <c r="AS124" s="88">
        <v>130.41999999999999</v>
      </c>
      <c r="AT124" s="88">
        <v>135.24</v>
      </c>
      <c r="AU124" s="32"/>
      <c r="AV124" s="69">
        <v>116</v>
      </c>
      <c r="AW124" s="26">
        <v>42.633000000000003</v>
      </c>
      <c r="AX124" s="26">
        <v>63.801000000000009</v>
      </c>
      <c r="AY124" s="26">
        <v>105.71250000000001</v>
      </c>
      <c r="AZ124" s="26">
        <v>112.6125</v>
      </c>
      <c r="BA124" s="26">
        <v>119.2375</v>
      </c>
      <c r="BB124" s="26">
        <v>127.2375</v>
      </c>
      <c r="BC124" s="26">
        <v>131.9375</v>
      </c>
      <c r="BD124" s="32"/>
      <c r="BE124" s="9">
        <v>116</v>
      </c>
      <c r="BF124" s="8">
        <f t="shared" si="9"/>
        <v>45.2</v>
      </c>
      <c r="BG124" s="8">
        <f t="shared" si="9"/>
        <v>66.900000000000006</v>
      </c>
      <c r="BH124" s="8">
        <f t="shared" si="9"/>
        <v>109.86</v>
      </c>
      <c r="BI124" s="8">
        <f t="shared" si="9"/>
        <v>116.93</v>
      </c>
      <c r="BJ124" s="8">
        <f t="shared" si="9"/>
        <v>123.72</v>
      </c>
      <c r="BK124" s="8">
        <f t="shared" si="9"/>
        <v>131.91999999999999</v>
      </c>
      <c r="BL124" s="8">
        <f t="shared" si="9"/>
        <v>136.74</v>
      </c>
    </row>
    <row r="125" spans="1:64" x14ac:dyDescent="0.25">
      <c r="A125" s="51">
        <v>117</v>
      </c>
      <c r="B125" s="52">
        <v>53.592000000000006</v>
      </c>
      <c r="C125" s="52">
        <v>76.061999999999998</v>
      </c>
      <c r="D125" s="52">
        <v>121.66</v>
      </c>
      <c r="E125" s="52">
        <v>129.96200000000002</v>
      </c>
      <c r="F125" s="52">
        <v>141.666</v>
      </c>
      <c r="G125" s="52">
        <v>147.50399999999999</v>
      </c>
      <c r="H125" s="52">
        <v>153.04800000000003</v>
      </c>
      <c r="I125" s="52">
        <v>155.512</v>
      </c>
      <c r="J125" s="52">
        <v>155.512</v>
      </c>
      <c r="K125" s="52">
        <v>168.672</v>
      </c>
      <c r="L125" s="31"/>
      <c r="M125" s="7">
        <v>117</v>
      </c>
      <c r="N125" s="27">
        <v>53.592000000000006</v>
      </c>
      <c r="O125" s="27">
        <v>76.061999999999998</v>
      </c>
      <c r="P125" s="27">
        <v>121.66</v>
      </c>
      <c r="Q125" s="27">
        <v>129.96200000000002</v>
      </c>
      <c r="R125" s="27">
        <v>141.666</v>
      </c>
      <c r="S125" s="27">
        <v>147.50399999999999</v>
      </c>
      <c r="T125" s="27">
        <v>153.04800000000003</v>
      </c>
      <c r="U125" s="27">
        <v>155.512</v>
      </c>
      <c r="V125" s="27">
        <v>155.512</v>
      </c>
      <c r="W125" s="27">
        <v>168.672</v>
      </c>
      <c r="X125" s="31"/>
      <c r="Y125" s="31"/>
      <c r="AA125" s="7">
        <v>117</v>
      </c>
      <c r="AB125" s="6">
        <f t="shared" si="10"/>
        <v>55.092000000000006</v>
      </c>
      <c r="AC125" s="6">
        <f t="shared" si="10"/>
        <v>77.561999999999998</v>
      </c>
      <c r="AD125" s="6">
        <f t="shared" si="10"/>
        <v>123.16</v>
      </c>
      <c r="AE125" s="6">
        <f t="shared" si="10"/>
        <v>131.46200000000002</v>
      </c>
      <c r="AF125" s="6">
        <f t="shared" si="10"/>
        <v>143.166</v>
      </c>
      <c r="AG125" s="6">
        <f t="shared" si="10"/>
        <v>149.00399999999999</v>
      </c>
      <c r="AH125" s="6">
        <f t="shared" si="10"/>
        <v>154.54800000000003</v>
      </c>
      <c r="AI125" s="6">
        <f t="shared" si="10"/>
        <v>157.012</v>
      </c>
      <c r="AJ125" s="6">
        <f t="shared" si="10"/>
        <v>157.012</v>
      </c>
      <c r="AK125" s="6">
        <f t="shared" si="10"/>
        <v>170.172</v>
      </c>
      <c r="AM125" s="89">
        <v>117</v>
      </c>
      <c r="AN125" s="90">
        <v>44.07</v>
      </c>
      <c r="AO125" s="90">
        <v>65.959999999999994</v>
      </c>
      <c r="AP125" s="90">
        <v>109.3</v>
      </c>
      <c r="AQ125" s="90">
        <v>116.43</v>
      </c>
      <c r="AR125" s="90">
        <v>123.28</v>
      </c>
      <c r="AS125" s="90">
        <v>131.56</v>
      </c>
      <c r="AT125" s="90">
        <v>136.4</v>
      </c>
      <c r="AU125" s="32"/>
      <c r="AV125" s="70">
        <v>117</v>
      </c>
      <c r="AW125" s="27">
        <v>42.997500000000002</v>
      </c>
      <c r="AX125" s="27">
        <v>64.354500000000002</v>
      </c>
      <c r="AY125" s="27">
        <v>106.6375</v>
      </c>
      <c r="AZ125" s="27">
        <v>113.58750000000001</v>
      </c>
      <c r="BA125" s="27">
        <v>120.27500000000001</v>
      </c>
      <c r="BB125" s="27">
        <v>128.35</v>
      </c>
      <c r="BC125" s="27">
        <v>133.07499999999999</v>
      </c>
      <c r="BD125" s="32"/>
      <c r="BE125" s="7">
        <v>117</v>
      </c>
      <c r="BF125" s="6">
        <f t="shared" si="9"/>
        <v>45.57</v>
      </c>
      <c r="BG125" s="6">
        <f t="shared" si="9"/>
        <v>67.459999999999994</v>
      </c>
      <c r="BH125" s="6">
        <f t="shared" si="9"/>
        <v>110.8</v>
      </c>
      <c r="BI125" s="6">
        <f t="shared" si="9"/>
        <v>117.93</v>
      </c>
      <c r="BJ125" s="6">
        <f t="shared" si="9"/>
        <v>124.78</v>
      </c>
      <c r="BK125" s="6">
        <f t="shared" si="9"/>
        <v>133.06</v>
      </c>
      <c r="BL125" s="6">
        <f t="shared" si="9"/>
        <v>137.9</v>
      </c>
    </row>
    <row r="126" spans="1:64" x14ac:dyDescent="0.25">
      <c r="A126" s="51">
        <v>118</v>
      </c>
      <c r="B126" s="52">
        <v>54.04</v>
      </c>
      <c r="C126" s="52">
        <v>76.72</v>
      </c>
      <c r="D126" s="52">
        <v>122.71</v>
      </c>
      <c r="E126" s="52">
        <v>131.06800000000001</v>
      </c>
      <c r="F126" s="52">
        <v>142.87</v>
      </c>
      <c r="G126" s="52">
        <v>148.77800000000002</v>
      </c>
      <c r="H126" s="52">
        <v>154.364</v>
      </c>
      <c r="I126" s="52">
        <v>156.84200000000001</v>
      </c>
      <c r="J126" s="52">
        <v>156.84200000000001</v>
      </c>
      <c r="K126" s="52">
        <v>170.12800000000001</v>
      </c>
      <c r="L126" s="31"/>
      <c r="M126" s="7">
        <v>118</v>
      </c>
      <c r="N126" s="27">
        <v>54.04</v>
      </c>
      <c r="O126" s="27">
        <v>76.72</v>
      </c>
      <c r="P126" s="27">
        <v>122.71</v>
      </c>
      <c r="Q126" s="27">
        <v>131.06800000000001</v>
      </c>
      <c r="R126" s="27">
        <v>142.87</v>
      </c>
      <c r="S126" s="27">
        <v>148.77800000000002</v>
      </c>
      <c r="T126" s="27">
        <v>154.364</v>
      </c>
      <c r="U126" s="27">
        <v>156.84200000000001</v>
      </c>
      <c r="V126" s="27">
        <v>156.84200000000001</v>
      </c>
      <c r="W126" s="27">
        <v>170.12800000000001</v>
      </c>
      <c r="X126" s="31"/>
      <c r="Y126" s="31"/>
      <c r="AA126" s="7">
        <v>118</v>
      </c>
      <c r="AB126" s="6">
        <f t="shared" si="10"/>
        <v>55.54</v>
      </c>
      <c r="AC126" s="6">
        <f t="shared" si="10"/>
        <v>78.22</v>
      </c>
      <c r="AD126" s="6">
        <f t="shared" si="10"/>
        <v>124.21</v>
      </c>
      <c r="AE126" s="6">
        <f t="shared" si="10"/>
        <v>132.56800000000001</v>
      </c>
      <c r="AF126" s="6">
        <f t="shared" si="10"/>
        <v>144.37</v>
      </c>
      <c r="AG126" s="6">
        <f t="shared" si="10"/>
        <v>150.27800000000002</v>
      </c>
      <c r="AH126" s="6">
        <f t="shared" si="10"/>
        <v>155.864</v>
      </c>
      <c r="AI126" s="6">
        <f t="shared" si="10"/>
        <v>158.34200000000001</v>
      </c>
      <c r="AJ126" s="6">
        <f t="shared" si="10"/>
        <v>158.34200000000001</v>
      </c>
      <c r="AK126" s="6">
        <f t="shared" si="10"/>
        <v>171.62800000000001</v>
      </c>
      <c r="AM126" s="89">
        <v>118</v>
      </c>
      <c r="AN126" s="90">
        <v>44.46</v>
      </c>
      <c r="AO126" s="90">
        <v>66.53</v>
      </c>
      <c r="AP126" s="90">
        <v>110.24</v>
      </c>
      <c r="AQ126" s="90">
        <v>117.44</v>
      </c>
      <c r="AR126" s="90">
        <v>124.35</v>
      </c>
      <c r="AS126" s="90">
        <v>132.69</v>
      </c>
      <c r="AT126" s="90">
        <v>137.58000000000001</v>
      </c>
      <c r="AU126" s="32"/>
      <c r="AV126" s="70">
        <v>118</v>
      </c>
      <c r="AW126" s="27">
        <v>43.375500000000002</v>
      </c>
      <c r="AX126" s="27">
        <v>64.908000000000001</v>
      </c>
      <c r="AY126" s="27">
        <v>107.55</v>
      </c>
      <c r="AZ126" s="27">
        <v>114.575</v>
      </c>
      <c r="BA126" s="27">
        <v>121.3125</v>
      </c>
      <c r="BB126" s="27">
        <v>129.44999999999999</v>
      </c>
      <c r="BC126" s="27">
        <v>134.22499999999999</v>
      </c>
      <c r="BD126" s="32"/>
      <c r="BE126" s="7">
        <v>118</v>
      </c>
      <c r="BF126" s="6">
        <f t="shared" si="9"/>
        <v>45.96</v>
      </c>
      <c r="BG126" s="6">
        <f t="shared" si="9"/>
        <v>68.03</v>
      </c>
      <c r="BH126" s="6">
        <f t="shared" si="9"/>
        <v>111.74</v>
      </c>
      <c r="BI126" s="6">
        <f t="shared" si="9"/>
        <v>118.94</v>
      </c>
      <c r="BJ126" s="6">
        <f t="shared" si="9"/>
        <v>125.85</v>
      </c>
      <c r="BK126" s="6">
        <f t="shared" si="9"/>
        <v>134.19</v>
      </c>
      <c r="BL126" s="6">
        <f t="shared" si="9"/>
        <v>139.08000000000001</v>
      </c>
    </row>
    <row r="127" spans="1:64" x14ac:dyDescent="0.25">
      <c r="A127" s="51">
        <v>119</v>
      </c>
      <c r="B127" s="52">
        <v>54.50200000000001</v>
      </c>
      <c r="C127" s="52">
        <v>77.364000000000004</v>
      </c>
      <c r="D127" s="52">
        <v>123.74600000000001</v>
      </c>
      <c r="E127" s="52">
        <v>132.17400000000001</v>
      </c>
      <c r="F127" s="52">
        <v>144.08800000000002</v>
      </c>
      <c r="G127" s="52">
        <v>150.03800000000001</v>
      </c>
      <c r="H127" s="52">
        <v>155.66600000000003</v>
      </c>
      <c r="I127" s="52">
        <v>158.172</v>
      </c>
      <c r="J127" s="52">
        <v>158.172</v>
      </c>
      <c r="K127" s="52">
        <v>171.584</v>
      </c>
      <c r="L127" s="31"/>
      <c r="M127" s="7">
        <v>119</v>
      </c>
      <c r="N127" s="27">
        <v>54.50200000000001</v>
      </c>
      <c r="O127" s="27">
        <v>77.364000000000004</v>
      </c>
      <c r="P127" s="27">
        <v>123.74600000000001</v>
      </c>
      <c r="Q127" s="27">
        <v>132.17400000000001</v>
      </c>
      <c r="R127" s="27">
        <v>144.08800000000002</v>
      </c>
      <c r="S127" s="27">
        <v>150.03800000000001</v>
      </c>
      <c r="T127" s="27">
        <v>155.66600000000003</v>
      </c>
      <c r="U127" s="27">
        <v>158.172</v>
      </c>
      <c r="V127" s="27">
        <v>158.172</v>
      </c>
      <c r="W127" s="27">
        <v>171.584</v>
      </c>
      <c r="X127" s="31"/>
      <c r="Y127" s="31"/>
      <c r="AA127" s="7">
        <v>119</v>
      </c>
      <c r="AB127" s="6">
        <f t="shared" si="10"/>
        <v>56.00200000000001</v>
      </c>
      <c r="AC127" s="6">
        <f t="shared" si="10"/>
        <v>78.864000000000004</v>
      </c>
      <c r="AD127" s="6">
        <f t="shared" si="10"/>
        <v>125.24600000000001</v>
      </c>
      <c r="AE127" s="6">
        <f t="shared" si="10"/>
        <v>133.67400000000001</v>
      </c>
      <c r="AF127" s="6">
        <f t="shared" si="10"/>
        <v>145.58800000000002</v>
      </c>
      <c r="AG127" s="6">
        <f t="shared" si="10"/>
        <v>151.53800000000001</v>
      </c>
      <c r="AH127" s="6">
        <f t="shared" si="10"/>
        <v>157.16600000000003</v>
      </c>
      <c r="AI127" s="6">
        <f t="shared" si="10"/>
        <v>159.672</v>
      </c>
      <c r="AJ127" s="6">
        <f t="shared" si="10"/>
        <v>159.672</v>
      </c>
      <c r="AK127" s="6">
        <f t="shared" si="10"/>
        <v>173.084</v>
      </c>
      <c r="AM127" s="89">
        <v>119</v>
      </c>
      <c r="AN127" s="90">
        <v>44.83</v>
      </c>
      <c r="AO127" s="90">
        <v>67.099999999999994</v>
      </c>
      <c r="AP127" s="90">
        <v>111.19</v>
      </c>
      <c r="AQ127" s="90">
        <v>118.44</v>
      </c>
      <c r="AR127" s="90">
        <v>125.41</v>
      </c>
      <c r="AS127" s="90">
        <v>133.83000000000001</v>
      </c>
      <c r="AT127" s="90">
        <v>138.76</v>
      </c>
      <c r="AU127" s="32"/>
      <c r="AV127" s="70">
        <v>119</v>
      </c>
      <c r="AW127" s="27">
        <v>43.74</v>
      </c>
      <c r="AX127" s="27">
        <v>65.461500000000001</v>
      </c>
      <c r="AY127" s="27">
        <v>108.47499999999999</v>
      </c>
      <c r="AZ127" s="27">
        <v>115.55</v>
      </c>
      <c r="BA127" s="27">
        <v>122.35</v>
      </c>
      <c r="BB127" s="27">
        <v>130.5625</v>
      </c>
      <c r="BC127" s="27">
        <v>135.375</v>
      </c>
      <c r="BD127" s="32"/>
      <c r="BE127" s="7">
        <v>119</v>
      </c>
      <c r="BF127" s="6">
        <f t="shared" si="9"/>
        <v>46.33</v>
      </c>
      <c r="BG127" s="6">
        <f t="shared" si="9"/>
        <v>68.599999999999994</v>
      </c>
      <c r="BH127" s="6">
        <f t="shared" si="9"/>
        <v>112.69</v>
      </c>
      <c r="BI127" s="6">
        <f t="shared" si="9"/>
        <v>119.94</v>
      </c>
      <c r="BJ127" s="6">
        <f t="shared" si="9"/>
        <v>126.91</v>
      </c>
      <c r="BK127" s="6">
        <f t="shared" si="9"/>
        <v>135.33000000000001</v>
      </c>
      <c r="BL127" s="6">
        <f t="shared" si="9"/>
        <v>140.26</v>
      </c>
    </row>
    <row r="128" spans="1:64" x14ac:dyDescent="0.25">
      <c r="A128" s="53">
        <v>120</v>
      </c>
      <c r="B128" s="54">
        <v>54.964000000000006</v>
      </c>
      <c r="C128" s="54">
        <v>78.022000000000006</v>
      </c>
      <c r="D128" s="54">
        <v>124.79600000000001</v>
      </c>
      <c r="E128" s="54">
        <v>133.29400000000001</v>
      </c>
      <c r="F128" s="54">
        <v>145.292</v>
      </c>
      <c r="G128" s="54">
        <v>151.29800000000003</v>
      </c>
      <c r="H128" s="54">
        <v>156.982</v>
      </c>
      <c r="I128" s="54">
        <v>159.50200000000001</v>
      </c>
      <c r="J128" s="54">
        <v>159.50200000000001</v>
      </c>
      <c r="K128" s="54">
        <v>173.04</v>
      </c>
      <c r="L128" s="31"/>
      <c r="M128" s="5">
        <v>120</v>
      </c>
      <c r="N128" s="28">
        <v>54.964000000000006</v>
      </c>
      <c r="O128" s="28">
        <v>78.022000000000006</v>
      </c>
      <c r="P128" s="28">
        <v>124.79600000000001</v>
      </c>
      <c r="Q128" s="28">
        <v>133.29400000000001</v>
      </c>
      <c r="R128" s="28">
        <v>145.292</v>
      </c>
      <c r="S128" s="28">
        <v>151.29800000000003</v>
      </c>
      <c r="T128" s="28">
        <v>156.982</v>
      </c>
      <c r="U128" s="28">
        <v>159.50200000000001</v>
      </c>
      <c r="V128" s="28">
        <v>159.50200000000001</v>
      </c>
      <c r="W128" s="28">
        <v>173.04</v>
      </c>
      <c r="X128" s="31"/>
      <c r="Y128" s="31"/>
      <c r="AA128" s="5">
        <v>120</v>
      </c>
      <c r="AB128" s="4">
        <f t="shared" si="10"/>
        <v>56.464000000000006</v>
      </c>
      <c r="AC128" s="4">
        <f t="shared" si="10"/>
        <v>79.522000000000006</v>
      </c>
      <c r="AD128" s="4">
        <f t="shared" si="10"/>
        <v>126.29600000000001</v>
      </c>
      <c r="AE128" s="4">
        <f t="shared" si="10"/>
        <v>134.79400000000001</v>
      </c>
      <c r="AF128" s="4">
        <f t="shared" si="10"/>
        <v>146.792</v>
      </c>
      <c r="AG128" s="4">
        <f t="shared" si="10"/>
        <v>152.79800000000003</v>
      </c>
      <c r="AH128" s="4">
        <f t="shared" si="10"/>
        <v>158.482</v>
      </c>
      <c r="AI128" s="4">
        <f t="shared" si="10"/>
        <v>161.00200000000001</v>
      </c>
      <c r="AJ128" s="4">
        <f t="shared" si="10"/>
        <v>161.00200000000001</v>
      </c>
      <c r="AK128" s="4">
        <f t="shared" si="10"/>
        <v>174.54</v>
      </c>
      <c r="AM128" s="91">
        <v>120</v>
      </c>
      <c r="AN128" s="92">
        <v>45.22</v>
      </c>
      <c r="AO128" s="92">
        <v>67.67</v>
      </c>
      <c r="AP128" s="92">
        <v>112.12</v>
      </c>
      <c r="AQ128" s="92">
        <v>119.44</v>
      </c>
      <c r="AR128" s="92">
        <v>126.47</v>
      </c>
      <c r="AS128" s="92">
        <v>134.94999999999999</v>
      </c>
      <c r="AT128" s="92">
        <v>139.94</v>
      </c>
      <c r="AU128" s="32"/>
      <c r="AV128" s="71">
        <v>120</v>
      </c>
      <c r="AW128" s="28">
        <v>44.118000000000002</v>
      </c>
      <c r="AX128" s="28">
        <v>66.015000000000001</v>
      </c>
      <c r="AY128" s="28">
        <v>109.3875</v>
      </c>
      <c r="AZ128" s="28">
        <v>116.52500000000001</v>
      </c>
      <c r="BA128" s="28">
        <v>123.3875</v>
      </c>
      <c r="BB128" s="28">
        <v>131.66249999999999</v>
      </c>
      <c r="BC128" s="28">
        <v>136.52500000000001</v>
      </c>
      <c r="BD128" s="32"/>
      <c r="BE128" s="5">
        <v>120</v>
      </c>
      <c r="BF128" s="4">
        <f t="shared" si="9"/>
        <v>46.72</v>
      </c>
      <c r="BG128" s="4">
        <f t="shared" si="9"/>
        <v>69.17</v>
      </c>
      <c r="BH128" s="4">
        <f t="shared" si="9"/>
        <v>113.62</v>
      </c>
      <c r="BI128" s="4">
        <f t="shared" si="9"/>
        <v>120.94</v>
      </c>
      <c r="BJ128" s="4">
        <f t="shared" si="9"/>
        <v>127.97</v>
      </c>
      <c r="BK128" s="4">
        <f t="shared" si="9"/>
        <v>136.44999999999999</v>
      </c>
      <c r="BL128" s="4">
        <f t="shared" si="9"/>
        <v>141.44</v>
      </c>
    </row>
    <row r="129" spans="1:64" x14ac:dyDescent="0.25">
      <c r="A129" s="49">
        <v>121</v>
      </c>
      <c r="B129" s="50">
        <v>55.426000000000002</v>
      </c>
      <c r="C129" s="50">
        <v>78.666000000000011</v>
      </c>
      <c r="D129" s="50">
        <v>125.81800000000001</v>
      </c>
      <c r="E129" s="50">
        <v>134.4</v>
      </c>
      <c r="F129" s="50">
        <v>146.49600000000004</v>
      </c>
      <c r="G129" s="50">
        <v>152.55800000000002</v>
      </c>
      <c r="H129" s="50">
        <v>158.28399999999999</v>
      </c>
      <c r="I129" s="50">
        <v>160.83200000000002</v>
      </c>
      <c r="J129" s="50">
        <v>160.83200000000002</v>
      </c>
      <c r="K129" s="50">
        <v>174.49600000000004</v>
      </c>
      <c r="L129" s="31"/>
      <c r="M129" s="9">
        <v>121</v>
      </c>
      <c r="N129" s="26">
        <v>55.426000000000002</v>
      </c>
      <c r="O129" s="26">
        <v>78.666000000000011</v>
      </c>
      <c r="P129" s="26">
        <v>125.81800000000001</v>
      </c>
      <c r="Q129" s="26">
        <v>134.4</v>
      </c>
      <c r="R129" s="26">
        <v>146.49600000000004</v>
      </c>
      <c r="S129" s="26">
        <v>152.55800000000002</v>
      </c>
      <c r="T129" s="26">
        <v>158.28399999999999</v>
      </c>
      <c r="U129" s="26">
        <v>160.83200000000002</v>
      </c>
      <c r="V129" s="26">
        <v>160.83200000000002</v>
      </c>
      <c r="W129" s="26">
        <v>174.49600000000004</v>
      </c>
      <c r="X129" s="31"/>
      <c r="Y129" s="31"/>
      <c r="AA129" s="9">
        <v>121</v>
      </c>
      <c r="AB129" s="8">
        <f t="shared" si="10"/>
        <v>56.926000000000002</v>
      </c>
      <c r="AC129" s="8">
        <f t="shared" si="10"/>
        <v>80.166000000000011</v>
      </c>
      <c r="AD129" s="8">
        <f t="shared" si="10"/>
        <v>127.31800000000001</v>
      </c>
      <c r="AE129" s="8">
        <f t="shared" si="10"/>
        <v>135.9</v>
      </c>
      <c r="AF129" s="8">
        <f t="shared" si="10"/>
        <v>147.99600000000004</v>
      </c>
      <c r="AG129" s="8">
        <f t="shared" si="10"/>
        <v>154.05800000000002</v>
      </c>
      <c r="AH129" s="8">
        <f t="shared" si="10"/>
        <v>159.78399999999999</v>
      </c>
      <c r="AI129" s="8">
        <f t="shared" si="10"/>
        <v>162.33200000000002</v>
      </c>
      <c r="AJ129" s="8">
        <f t="shared" si="10"/>
        <v>162.33200000000002</v>
      </c>
      <c r="AK129" s="8">
        <f t="shared" si="10"/>
        <v>175.99600000000004</v>
      </c>
      <c r="AM129" s="87">
        <v>121</v>
      </c>
      <c r="AN129" s="88">
        <v>45.59</v>
      </c>
      <c r="AO129" s="88">
        <v>68.23</v>
      </c>
      <c r="AP129" s="88">
        <v>113.07</v>
      </c>
      <c r="AQ129" s="88">
        <v>120.45</v>
      </c>
      <c r="AR129" s="88">
        <v>127.54</v>
      </c>
      <c r="AS129" s="88">
        <v>136.09</v>
      </c>
      <c r="AT129" s="88">
        <v>141.12</v>
      </c>
      <c r="AU129" s="32"/>
      <c r="AV129" s="69">
        <v>121</v>
      </c>
      <c r="AW129" s="26">
        <v>44.482500000000002</v>
      </c>
      <c r="AX129" s="26">
        <v>66.568500000000014</v>
      </c>
      <c r="AY129" s="26">
        <v>110.3125</v>
      </c>
      <c r="AZ129" s="26">
        <v>117.5125</v>
      </c>
      <c r="BA129" s="26">
        <v>124.425</v>
      </c>
      <c r="BB129" s="26">
        <v>132.77500000000001</v>
      </c>
      <c r="BC129" s="26">
        <v>137.67500000000001</v>
      </c>
      <c r="BD129" s="32"/>
      <c r="BE129" s="9">
        <v>121</v>
      </c>
      <c r="BF129" s="8">
        <f t="shared" si="9"/>
        <v>47.09</v>
      </c>
      <c r="BG129" s="8">
        <f t="shared" si="9"/>
        <v>69.73</v>
      </c>
      <c r="BH129" s="8">
        <f t="shared" si="9"/>
        <v>114.57</v>
      </c>
      <c r="BI129" s="8">
        <f t="shared" si="9"/>
        <v>121.95</v>
      </c>
      <c r="BJ129" s="8">
        <f t="shared" si="9"/>
        <v>129.04000000000002</v>
      </c>
      <c r="BK129" s="8">
        <f t="shared" si="9"/>
        <v>137.59</v>
      </c>
      <c r="BL129" s="8">
        <f t="shared" si="9"/>
        <v>142.62</v>
      </c>
    </row>
    <row r="130" spans="1:64" x14ac:dyDescent="0.25">
      <c r="A130" s="51">
        <v>122</v>
      </c>
      <c r="B130" s="52">
        <v>55.874000000000009</v>
      </c>
      <c r="C130" s="52">
        <v>79.324000000000012</v>
      </c>
      <c r="D130" s="52">
        <v>126.86800000000002</v>
      </c>
      <c r="E130" s="52">
        <v>135.506</v>
      </c>
      <c r="F130" s="52">
        <v>147.714</v>
      </c>
      <c r="G130" s="52">
        <v>153.81800000000001</v>
      </c>
      <c r="H130" s="52">
        <v>159.6</v>
      </c>
      <c r="I130" s="52">
        <v>162.16200000000001</v>
      </c>
      <c r="J130" s="52">
        <v>162.16200000000001</v>
      </c>
      <c r="K130" s="52">
        <v>175.952</v>
      </c>
      <c r="L130" s="31"/>
      <c r="M130" s="7">
        <v>122</v>
      </c>
      <c r="N130" s="27">
        <v>55.874000000000009</v>
      </c>
      <c r="O130" s="27">
        <v>79.324000000000012</v>
      </c>
      <c r="P130" s="27">
        <v>126.86800000000002</v>
      </c>
      <c r="Q130" s="27">
        <v>135.506</v>
      </c>
      <c r="R130" s="27">
        <v>147.714</v>
      </c>
      <c r="S130" s="27">
        <v>153.81800000000001</v>
      </c>
      <c r="T130" s="27">
        <v>159.6</v>
      </c>
      <c r="U130" s="27">
        <v>162.16200000000001</v>
      </c>
      <c r="V130" s="27">
        <v>162.16200000000001</v>
      </c>
      <c r="W130" s="27">
        <v>175.952</v>
      </c>
      <c r="X130" s="31"/>
      <c r="Y130" s="31"/>
      <c r="AA130" s="7">
        <v>122</v>
      </c>
      <c r="AB130" s="6">
        <f t="shared" si="10"/>
        <v>57.374000000000009</v>
      </c>
      <c r="AC130" s="6">
        <f t="shared" si="10"/>
        <v>80.824000000000012</v>
      </c>
      <c r="AD130" s="6">
        <f t="shared" si="10"/>
        <v>128.36800000000002</v>
      </c>
      <c r="AE130" s="6">
        <f t="shared" si="10"/>
        <v>137.006</v>
      </c>
      <c r="AF130" s="6">
        <f t="shared" si="10"/>
        <v>149.214</v>
      </c>
      <c r="AG130" s="6">
        <f t="shared" si="10"/>
        <v>155.31800000000001</v>
      </c>
      <c r="AH130" s="6">
        <f t="shared" si="10"/>
        <v>161.1</v>
      </c>
      <c r="AI130" s="6">
        <f t="shared" si="10"/>
        <v>163.66200000000001</v>
      </c>
      <c r="AJ130" s="6">
        <f t="shared" si="10"/>
        <v>163.66200000000001</v>
      </c>
      <c r="AK130" s="6">
        <f t="shared" si="10"/>
        <v>177.452</v>
      </c>
      <c r="AM130" s="89">
        <v>122</v>
      </c>
      <c r="AN130" s="90">
        <v>45.98</v>
      </c>
      <c r="AO130" s="90">
        <v>68.8</v>
      </c>
      <c r="AP130" s="90">
        <v>114.01</v>
      </c>
      <c r="AQ130" s="90">
        <v>121.45</v>
      </c>
      <c r="AR130" s="90">
        <v>128.6</v>
      </c>
      <c r="AS130" s="90">
        <v>137.22</v>
      </c>
      <c r="AT130" s="90">
        <v>142.28</v>
      </c>
      <c r="AU130" s="32"/>
      <c r="AV130" s="70">
        <v>122</v>
      </c>
      <c r="AW130" s="27">
        <v>44.860500000000002</v>
      </c>
      <c r="AX130" s="27">
        <v>67.122</v>
      </c>
      <c r="AY130" s="27">
        <v>111.22499999999999</v>
      </c>
      <c r="AZ130" s="27">
        <v>118.4875</v>
      </c>
      <c r="BA130" s="27">
        <v>125.46250000000001</v>
      </c>
      <c r="BB130" s="27">
        <v>133.875</v>
      </c>
      <c r="BC130" s="27">
        <v>138.8125</v>
      </c>
      <c r="BD130" s="32"/>
      <c r="BE130" s="7">
        <v>122</v>
      </c>
      <c r="BF130" s="6">
        <f t="shared" si="9"/>
        <v>47.48</v>
      </c>
      <c r="BG130" s="6">
        <f t="shared" si="9"/>
        <v>70.3</v>
      </c>
      <c r="BH130" s="6">
        <f t="shared" si="9"/>
        <v>115.51</v>
      </c>
      <c r="BI130" s="6">
        <f t="shared" si="9"/>
        <v>122.95</v>
      </c>
      <c r="BJ130" s="6">
        <f t="shared" si="9"/>
        <v>130.1</v>
      </c>
      <c r="BK130" s="6">
        <f t="shared" si="9"/>
        <v>138.72</v>
      </c>
      <c r="BL130" s="6">
        <f t="shared" si="9"/>
        <v>143.78</v>
      </c>
    </row>
    <row r="131" spans="1:64" x14ac:dyDescent="0.25">
      <c r="A131" s="51">
        <v>123</v>
      </c>
      <c r="B131" s="52">
        <v>56.336000000000006</v>
      </c>
      <c r="C131" s="52">
        <v>79.968000000000018</v>
      </c>
      <c r="D131" s="52">
        <v>127.90400000000001</v>
      </c>
      <c r="E131" s="52">
        <v>136.626</v>
      </c>
      <c r="F131" s="52">
        <v>148.91800000000001</v>
      </c>
      <c r="G131" s="52">
        <v>155.07800000000003</v>
      </c>
      <c r="H131" s="52">
        <v>160.90200000000002</v>
      </c>
      <c r="I131" s="52">
        <v>163.49200000000002</v>
      </c>
      <c r="J131" s="52">
        <v>163.49200000000002</v>
      </c>
      <c r="K131" s="52">
        <v>177.40800000000002</v>
      </c>
      <c r="L131" s="31"/>
      <c r="M131" s="7">
        <v>123</v>
      </c>
      <c r="N131" s="27">
        <v>56.336000000000006</v>
      </c>
      <c r="O131" s="27">
        <v>79.968000000000018</v>
      </c>
      <c r="P131" s="27">
        <v>127.90400000000001</v>
      </c>
      <c r="Q131" s="27">
        <v>136.626</v>
      </c>
      <c r="R131" s="27">
        <v>148.91800000000001</v>
      </c>
      <c r="S131" s="27">
        <v>155.07800000000003</v>
      </c>
      <c r="T131" s="27">
        <v>160.90200000000002</v>
      </c>
      <c r="U131" s="27">
        <v>163.49200000000002</v>
      </c>
      <c r="V131" s="27">
        <v>163.49200000000002</v>
      </c>
      <c r="W131" s="27">
        <v>177.40800000000002</v>
      </c>
      <c r="X131" s="31"/>
      <c r="Y131" s="31"/>
      <c r="AA131" s="7">
        <v>123</v>
      </c>
      <c r="AB131" s="6">
        <f t="shared" si="10"/>
        <v>57.836000000000006</v>
      </c>
      <c r="AC131" s="6">
        <f t="shared" si="10"/>
        <v>81.468000000000018</v>
      </c>
      <c r="AD131" s="6">
        <f t="shared" si="10"/>
        <v>129.404</v>
      </c>
      <c r="AE131" s="6">
        <f t="shared" si="10"/>
        <v>138.126</v>
      </c>
      <c r="AF131" s="6">
        <f t="shared" si="10"/>
        <v>150.41800000000001</v>
      </c>
      <c r="AG131" s="6">
        <f t="shared" si="10"/>
        <v>156.57800000000003</v>
      </c>
      <c r="AH131" s="6">
        <f t="shared" si="10"/>
        <v>162.40200000000002</v>
      </c>
      <c r="AI131" s="6">
        <f t="shared" si="10"/>
        <v>164.99200000000002</v>
      </c>
      <c r="AJ131" s="6">
        <f t="shared" si="10"/>
        <v>164.99200000000002</v>
      </c>
      <c r="AK131" s="6">
        <f t="shared" si="10"/>
        <v>178.90800000000002</v>
      </c>
      <c r="AM131" s="89">
        <v>123</v>
      </c>
      <c r="AN131" s="90">
        <v>46.36</v>
      </c>
      <c r="AO131" s="90">
        <v>69.37</v>
      </c>
      <c r="AP131" s="90">
        <v>114.95</v>
      </c>
      <c r="AQ131" s="90">
        <v>122.45</v>
      </c>
      <c r="AR131" s="90">
        <v>129.66</v>
      </c>
      <c r="AS131" s="90">
        <v>138.36000000000001</v>
      </c>
      <c r="AT131" s="90">
        <v>143.46</v>
      </c>
      <c r="AU131" s="32"/>
      <c r="AV131" s="70">
        <v>123</v>
      </c>
      <c r="AW131" s="27">
        <v>45.225000000000001</v>
      </c>
      <c r="AX131" s="27">
        <v>67.6755</v>
      </c>
      <c r="AY131" s="27">
        <v>112.15</v>
      </c>
      <c r="AZ131" s="27">
        <v>119.46250000000001</v>
      </c>
      <c r="BA131" s="27">
        <v>126.5</v>
      </c>
      <c r="BB131" s="27">
        <v>134.98750000000001</v>
      </c>
      <c r="BC131" s="27">
        <v>139.96250000000001</v>
      </c>
      <c r="BD131" s="32"/>
      <c r="BE131" s="7">
        <v>123</v>
      </c>
      <c r="BF131" s="6">
        <f t="shared" si="9"/>
        <v>47.86</v>
      </c>
      <c r="BG131" s="6">
        <f t="shared" si="9"/>
        <v>70.87</v>
      </c>
      <c r="BH131" s="6">
        <f t="shared" si="9"/>
        <v>116.45</v>
      </c>
      <c r="BI131" s="6">
        <f t="shared" si="9"/>
        <v>123.95</v>
      </c>
      <c r="BJ131" s="6">
        <f t="shared" si="9"/>
        <v>131.16</v>
      </c>
      <c r="BK131" s="6">
        <f t="shared" si="9"/>
        <v>139.86000000000001</v>
      </c>
      <c r="BL131" s="6">
        <f t="shared" si="9"/>
        <v>144.96</v>
      </c>
    </row>
    <row r="132" spans="1:64" x14ac:dyDescent="0.25">
      <c r="A132" s="51">
        <v>124</v>
      </c>
      <c r="B132" s="52">
        <v>56.798000000000002</v>
      </c>
      <c r="C132" s="52">
        <v>80.611999999999995</v>
      </c>
      <c r="D132" s="52">
        <v>128.95400000000001</v>
      </c>
      <c r="E132" s="52">
        <v>137.732</v>
      </c>
      <c r="F132" s="52">
        <v>150.13600000000002</v>
      </c>
      <c r="G132" s="52">
        <v>156.33800000000002</v>
      </c>
      <c r="H132" s="52">
        <v>162.20400000000001</v>
      </c>
      <c r="I132" s="52">
        <v>164.822</v>
      </c>
      <c r="J132" s="52">
        <v>164.822</v>
      </c>
      <c r="K132" s="52">
        <v>178.864</v>
      </c>
      <c r="L132" s="31"/>
      <c r="M132" s="7">
        <v>124</v>
      </c>
      <c r="N132" s="27">
        <v>56.798000000000002</v>
      </c>
      <c r="O132" s="27">
        <v>80.611999999999995</v>
      </c>
      <c r="P132" s="27">
        <v>128.95400000000001</v>
      </c>
      <c r="Q132" s="27">
        <v>137.732</v>
      </c>
      <c r="R132" s="27">
        <v>150.13600000000002</v>
      </c>
      <c r="S132" s="27">
        <v>156.33800000000002</v>
      </c>
      <c r="T132" s="27">
        <v>162.20400000000001</v>
      </c>
      <c r="U132" s="27">
        <v>164.822</v>
      </c>
      <c r="V132" s="27">
        <v>164.822</v>
      </c>
      <c r="W132" s="27">
        <v>178.864</v>
      </c>
      <c r="X132" s="31"/>
      <c r="Y132" s="31"/>
      <c r="AA132" s="7">
        <v>124</v>
      </c>
      <c r="AB132" s="6">
        <f t="shared" si="10"/>
        <v>58.298000000000002</v>
      </c>
      <c r="AC132" s="6">
        <f t="shared" si="10"/>
        <v>82.111999999999995</v>
      </c>
      <c r="AD132" s="6">
        <f t="shared" si="10"/>
        <v>130.45400000000001</v>
      </c>
      <c r="AE132" s="6">
        <f t="shared" si="10"/>
        <v>139.232</v>
      </c>
      <c r="AF132" s="6">
        <f t="shared" si="10"/>
        <v>151.63600000000002</v>
      </c>
      <c r="AG132" s="6">
        <f t="shared" si="10"/>
        <v>157.83800000000002</v>
      </c>
      <c r="AH132" s="6">
        <f t="shared" si="10"/>
        <v>163.70400000000001</v>
      </c>
      <c r="AI132" s="6">
        <f t="shared" si="10"/>
        <v>166.322</v>
      </c>
      <c r="AJ132" s="6">
        <f t="shared" si="10"/>
        <v>166.322</v>
      </c>
      <c r="AK132" s="6">
        <f t="shared" si="10"/>
        <v>180.364</v>
      </c>
      <c r="AM132" s="89">
        <v>124</v>
      </c>
      <c r="AN132" s="90">
        <v>46.73</v>
      </c>
      <c r="AO132" s="90">
        <v>69.930000000000007</v>
      </c>
      <c r="AP132" s="90">
        <v>115.89</v>
      </c>
      <c r="AQ132" s="90">
        <v>123.46</v>
      </c>
      <c r="AR132" s="90">
        <v>130.72999999999999</v>
      </c>
      <c r="AS132" s="90">
        <v>139.49</v>
      </c>
      <c r="AT132" s="90">
        <v>144.63999999999999</v>
      </c>
      <c r="AU132" s="32"/>
      <c r="AV132" s="70">
        <v>124</v>
      </c>
      <c r="AW132" s="27">
        <v>45.589500000000001</v>
      </c>
      <c r="AX132" s="27">
        <v>68.228999999999999</v>
      </c>
      <c r="AY132" s="27">
        <v>113.0625</v>
      </c>
      <c r="AZ132" s="27">
        <v>120.45</v>
      </c>
      <c r="BA132" s="27">
        <v>127.53749999999999</v>
      </c>
      <c r="BB132" s="27">
        <v>136.08750000000001</v>
      </c>
      <c r="BC132" s="27">
        <v>141.11250000000001</v>
      </c>
      <c r="BD132" s="32"/>
      <c r="BE132" s="7">
        <v>124</v>
      </c>
      <c r="BF132" s="6">
        <f t="shared" si="9"/>
        <v>48.23</v>
      </c>
      <c r="BG132" s="6">
        <f t="shared" si="9"/>
        <v>71.430000000000007</v>
      </c>
      <c r="BH132" s="6">
        <f t="shared" si="9"/>
        <v>117.39</v>
      </c>
      <c r="BI132" s="6">
        <f t="shared" si="9"/>
        <v>124.96</v>
      </c>
      <c r="BJ132" s="6">
        <f t="shared" si="9"/>
        <v>132.22999999999999</v>
      </c>
      <c r="BK132" s="6">
        <f t="shared" si="9"/>
        <v>140.99</v>
      </c>
      <c r="BL132" s="6">
        <f t="shared" si="9"/>
        <v>146.13999999999999</v>
      </c>
    </row>
    <row r="133" spans="1:64" x14ac:dyDescent="0.25">
      <c r="A133" s="53">
        <v>125</v>
      </c>
      <c r="B133" s="54">
        <v>57.246000000000002</v>
      </c>
      <c r="C133" s="54">
        <v>81.27</v>
      </c>
      <c r="D133" s="54">
        <v>129.976</v>
      </c>
      <c r="E133" s="54">
        <v>138.83800000000002</v>
      </c>
      <c r="F133" s="54">
        <v>151.34</v>
      </c>
      <c r="G133" s="54">
        <v>157.59800000000001</v>
      </c>
      <c r="H133" s="54">
        <v>163.52000000000001</v>
      </c>
      <c r="I133" s="54">
        <v>166.15200000000002</v>
      </c>
      <c r="J133" s="54">
        <v>166.15200000000002</v>
      </c>
      <c r="K133" s="54">
        <v>180.32</v>
      </c>
      <c r="L133" s="31"/>
      <c r="M133" s="5">
        <v>125</v>
      </c>
      <c r="N133" s="28">
        <v>57.246000000000002</v>
      </c>
      <c r="O133" s="28">
        <v>81.27</v>
      </c>
      <c r="P133" s="28">
        <v>129.976</v>
      </c>
      <c r="Q133" s="28">
        <v>138.83800000000002</v>
      </c>
      <c r="R133" s="28">
        <v>151.34</v>
      </c>
      <c r="S133" s="28">
        <v>157.59800000000001</v>
      </c>
      <c r="T133" s="28">
        <v>163.52000000000001</v>
      </c>
      <c r="U133" s="28">
        <v>166.15200000000002</v>
      </c>
      <c r="V133" s="28">
        <v>166.15200000000002</v>
      </c>
      <c r="W133" s="28">
        <v>180.32</v>
      </c>
      <c r="X133" s="31"/>
      <c r="Y133" s="31"/>
      <c r="AA133" s="5">
        <v>125</v>
      </c>
      <c r="AB133" s="4">
        <f t="shared" si="10"/>
        <v>58.746000000000002</v>
      </c>
      <c r="AC133" s="4">
        <f t="shared" si="10"/>
        <v>82.77</v>
      </c>
      <c r="AD133" s="4">
        <f t="shared" si="10"/>
        <v>131.476</v>
      </c>
      <c r="AE133" s="4">
        <f t="shared" si="10"/>
        <v>140.33800000000002</v>
      </c>
      <c r="AF133" s="4">
        <f t="shared" si="10"/>
        <v>152.84</v>
      </c>
      <c r="AG133" s="4">
        <f t="shared" si="10"/>
        <v>159.09800000000001</v>
      </c>
      <c r="AH133" s="4">
        <f t="shared" si="10"/>
        <v>165.02</v>
      </c>
      <c r="AI133" s="4">
        <f t="shared" si="10"/>
        <v>167.65200000000002</v>
      </c>
      <c r="AJ133" s="4">
        <f t="shared" si="10"/>
        <v>167.65200000000002</v>
      </c>
      <c r="AK133" s="4">
        <f t="shared" si="10"/>
        <v>181.82</v>
      </c>
      <c r="AM133" s="91">
        <v>125</v>
      </c>
      <c r="AN133" s="92">
        <v>47.12</v>
      </c>
      <c r="AO133" s="92">
        <v>70.5</v>
      </c>
      <c r="AP133" s="92">
        <v>116.84</v>
      </c>
      <c r="AQ133" s="92">
        <v>124.46</v>
      </c>
      <c r="AR133" s="92">
        <v>131.78</v>
      </c>
      <c r="AS133" s="92">
        <v>140.63</v>
      </c>
      <c r="AT133" s="92">
        <v>145.82</v>
      </c>
      <c r="AU133" s="32"/>
      <c r="AV133" s="71">
        <v>125</v>
      </c>
      <c r="AW133" s="28">
        <v>45.967500000000001</v>
      </c>
      <c r="AX133" s="28">
        <v>68.782499999999999</v>
      </c>
      <c r="AY133" s="28">
        <v>113.9875</v>
      </c>
      <c r="AZ133" s="28">
        <v>121.425</v>
      </c>
      <c r="BA133" s="28">
        <v>128.5625</v>
      </c>
      <c r="BB133" s="28">
        <v>137.19999999999999</v>
      </c>
      <c r="BC133" s="28">
        <v>142.26249999999999</v>
      </c>
      <c r="BD133" s="32"/>
      <c r="BE133" s="5">
        <v>125</v>
      </c>
      <c r="BF133" s="4">
        <f t="shared" si="9"/>
        <v>48.62</v>
      </c>
      <c r="BG133" s="4">
        <f t="shared" si="9"/>
        <v>72</v>
      </c>
      <c r="BH133" s="4">
        <f t="shared" si="9"/>
        <v>118.34</v>
      </c>
      <c r="BI133" s="4">
        <f t="shared" si="9"/>
        <v>125.96</v>
      </c>
      <c r="BJ133" s="4">
        <f t="shared" si="9"/>
        <v>133.28</v>
      </c>
      <c r="BK133" s="4">
        <f t="shared" si="9"/>
        <v>142.13</v>
      </c>
      <c r="BL133" s="4">
        <f t="shared" si="9"/>
        <v>147.32</v>
      </c>
    </row>
    <row r="134" spans="1:64" x14ac:dyDescent="0.25">
      <c r="A134" s="49">
        <v>126</v>
      </c>
      <c r="B134" s="50">
        <v>57.708000000000006</v>
      </c>
      <c r="C134" s="50">
        <v>81.914000000000016</v>
      </c>
      <c r="D134" s="50">
        <v>131.02600000000001</v>
      </c>
      <c r="E134" s="50">
        <v>139.95800000000003</v>
      </c>
      <c r="F134" s="50">
        <v>152.55800000000002</v>
      </c>
      <c r="G134" s="50">
        <v>158.85800000000003</v>
      </c>
      <c r="H134" s="50">
        <v>164.822</v>
      </c>
      <c r="I134" s="50">
        <v>167.482</v>
      </c>
      <c r="J134" s="50">
        <v>167.482</v>
      </c>
      <c r="K134" s="50">
        <v>181.77600000000004</v>
      </c>
      <c r="L134" s="31"/>
      <c r="M134" s="9">
        <v>126</v>
      </c>
      <c r="N134" s="26">
        <v>57.708000000000006</v>
      </c>
      <c r="O134" s="26">
        <v>81.914000000000016</v>
      </c>
      <c r="P134" s="26">
        <v>131.02600000000001</v>
      </c>
      <c r="Q134" s="26">
        <v>139.95800000000003</v>
      </c>
      <c r="R134" s="26">
        <v>152.55800000000002</v>
      </c>
      <c r="S134" s="26">
        <v>158.85800000000003</v>
      </c>
      <c r="T134" s="26">
        <v>164.822</v>
      </c>
      <c r="U134" s="26">
        <v>167.482</v>
      </c>
      <c r="V134" s="26">
        <v>167.482</v>
      </c>
      <c r="W134" s="26">
        <v>181.77600000000004</v>
      </c>
      <c r="X134" s="31"/>
      <c r="Y134" s="31"/>
      <c r="AA134" s="9">
        <v>126</v>
      </c>
      <c r="AB134" s="8">
        <f t="shared" si="10"/>
        <v>59.208000000000006</v>
      </c>
      <c r="AC134" s="8">
        <f t="shared" si="10"/>
        <v>83.414000000000016</v>
      </c>
      <c r="AD134" s="8">
        <f t="shared" si="10"/>
        <v>132.52600000000001</v>
      </c>
      <c r="AE134" s="8">
        <f t="shared" si="10"/>
        <v>141.45800000000003</v>
      </c>
      <c r="AF134" s="8">
        <f t="shared" si="10"/>
        <v>154.05800000000002</v>
      </c>
      <c r="AG134" s="8">
        <f t="shared" si="10"/>
        <v>160.35800000000003</v>
      </c>
      <c r="AH134" s="8">
        <f t="shared" si="10"/>
        <v>166.322</v>
      </c>
      <c r="AI134" s="8">
        <f t="shared" si="10"/>
        <v>168.982</v>
      </c>
      <c r="AJ134" s="8">
        <f t="shared" si="10"/>
        <v>168.982</v>
      </c>
      <c r="AK134" s="8">
        <f t="shared" si="10"/>
        <v>183.27600000000004</v>
      </c>
      <c r="AM134" s="87">
        <v>126</v>
      </c>
      <c r="AN134" s="88">
        <v>47.49</v>
      </c>
      <c r="AO134" s="88">
        <v>71.069999999999993</v>
      </c>
      <c r="AP134" s="88">
        <v>117.77</v>
      </c>
      <c r="AQ134" s="88">
        <v>125.46</v>
      </c>
      <c r="AR134" s="88">
        <v>132.84</v>
      </c>
      <c r="AS134" s="88">
        <v>141.76</v>
      </c>
      <c r="AT134" s="88">
        <v>146.99</v>
      </c>
      <c r="AU134" s="32"/>
      <c r="AV134" s="69">
        <v>126</v>
      </c>
      <c r="AW134" s="26">
        <v>46.332000000000001</v>
      </c>
      <c r="AX134" s="26">
        <v>69.336000000000013</v>
      </c>
      <c r="AY134" s="26">
        <v>114.9</v>
      </c>
      <c r="AZ134" s="26">
        <v>122.4</v>
      </c>
      <c r="BA134" s="26">
        <v>129.6</v>
      </c>
      <c r="BB134" s="26">
        <v>138.30000000000001</v>
      </c>
      <c r="BC134" s="26">
        <v>143.4</v>
      </c>
      <c r="BD134" s="32"/>
      <c r="BE134" s="9">
        <v>126</v>
      </c>
      <c r="BF134" s="8">
        <f t="shared" si="9"/>
        <v>48.99</v>
      </c>
      <c r="BG134" s="8">
        <f t="shared" si="9"/>
        <v>72.569999999999993</v>
      </c>
      <c r="BH134" s="8">
        <f t="shared" si="9"/>
        <v>119.27</v>
      </c>
      <c r="BI134" s="8">
        <f t="shared" si="9"/>
        <v>126.96</v>
      </c>
      <c r="BJ134" s="8">
        <f t="shared" si="9"/>
        <v>134.34</v>
      </c>
      <c r="BK134" s="8">
        <f t="shared" si="9"/>
        <v>143.26</v>
      </c>
      <c r="BL134" s="8">
        <f t="shared" si="9"/>
        <v>148.49</v>
      </c>
    </row>
    <row r="135" spans="1:64" x14ac:dyDescent="0.25">
      <c r="A135" s="51">
        <v>127</v>
      </c>
      <c r="B135" s="52">
        <v>58.17</v>
      </c>
      <c r="C135" s="52">
        <v>82.572000000000003</v>
      </c>
      <c r="D135" s="52">
        <v>132.06200000000001</v>
      </c>
      <c r="E135" s="52">
        <v>141.06400000000002</v>
      </c>
      <c r="F135" s="52">
        <v>153.762</v>
      </c>
      <c r="G135" s="52">
        <v>160.11800000000002</v>
      </c>
      <c r="H135" s="52">
        <v>166.13800000000003</v>
      </c>
      <c r="I135" s="52">
        <v>168.81200000000001</v>
      </c>
      <c r="J135" s="52">
        <v>168.81200000000001</v>
      </c>
      <c r="K135" s="52">
        <v>183.232</v>
      </c>
      <c r="L135" s="31"/>
      <c r="M135" s="7">
        <v>127</v>
      </c>
      <c r="N135" s="27">
        <v>58.17</v>
      </c>
      <c r="O135" s="27">
        <v>82.572000000000003</v>
      </c>
      <c r="P135" s="27">
        <v>132.06200000000001</v>
      </c>
      <c r="Q135" s="27">
        <v>141.06400000000002</v>
      </c>
      <c r="R135" s="27">
        <v>153.762</v>
      </c>
      <c r="S135" s="27">
        <v>160.11800000000002</v>
      </c>
      <c r="T135" s="27">
        <v>166.13800000000003</v>
      </c>
      <c r="U135" s="27">
        <v>168.81200000000001</v>
      </c>
      <c r="V135" s="27">
        <v>168.81200000000001</v>
      </c>
      <c r="W135" s="27">
        <v>183.232</v>
      </c>
      <c r="X135" s="31"/>
      <c r="Y135" s="31"/>
      <c r="AA135" s="7">
        <v>127</v>
      </c>
      <c r="AB135" s="6">
        <f t="shared" si="10"/>
        <v>59.67</v>
      </c>
      <c r="AC135" s="6">
        <f t="shared" si="10"/>
        <v>84.072000000000003</v>
      </c>
      <c r="AD135" s="6">
        <f t="shared" si="10"/>
        <v>133.56200000000001</v>
      </c>
      <c r="AE135" s="6">
        <f t="shared" si="10"/>
        <v>142.56400000000002</v>
      </c>
      <c r="AF135" s="6">
        <f t="shared" si="10"/>
        <v>155.262</v>
      </c>
      <c r="AG135" s="6">
        <f t="shared" si="10"/>
        <v>161.61800000000002</v>
      </c>
      <c r="AH135" s="6">
        <f t="shared" si="10"/>
        <v>167.63800000000003</v>
      </c>
      <c r="AI135" s="6">
        <f t="shared" si="10"/>
        <v>170.31200000000001</v>
      </c>
      <c r="AJ135" s="6">
        <f t="shared" si="10"/>
        <v>170.31200000000001</v>
      </c>
      <c r="AK135" s="6">
        <f t="shared" si="10"/>
        <v>184.732</v>
      </c>
      <c r="AM135" s="89">
        <v>127</v>
      </c>
      <c r="AN135" s="90">
        <v>47.88</v>
      </c>
      <c r="AO135" s="90">
        <v>71.64</v>
      </c>
      <c r="AP135" s="90">
        <v>118.72</v>
      </c>
      <c r="AQ135" s="90">
        <v>126.47</v>
      </c>
      <c r="AR135" s="90">
        <v>133.9</v>
      </c>
      <c r="AS135" s="90">
        <v>142.9</v>
      </c>
      <c r="AT135" s="90">
        <v>148.16</v>
      </c>
      <c r="AU135" s="32"/>
      <c r="AV135" s="70">
        <v>127</v>
      </c>
      <c r="AW135" s="27">
        <v>46.71</v>
      </c>
      <c r="AX135" s="27">
        <v>69.889500000000012</v>
      </c>
      <c r="AY135" s="27">
        <v>115.825</v>
      </c>
      <c r="AZ135" s="27">
        <v>123.3875</v>
      </c>
      <c r="BA135" s="27">
        <v>130.63749999999999</v>
      </c>
      <c r="BB135" s="27">
        <v>139.41249999999999</v>
      </c>
      <c r="BC135" s="27">
        <v>144.55000000000001</v>
      </c>
      <c r="BD135" s="32"/>
      <c r="BE135" s="7">
        <v>127</v>
      </c>
      <c r="BF135" s="6">
        <f t="shared" si="9"/>
        <v>49.38</v>
      </c>
      <c r="BG135" s="6">
        <f t="shared" si="9"/>
        <v>73.14</v>
      </c>
      <c r="BH135" s="6">
        <f t="shared" si="9"/>
        <v>120.22</v>
      </c>
      <c r="BI135" s="6">
        <f t="shared" si="9"/>
        <v>127.97</v>
      </c>
      <c r="BJ135" s="6">
        <f t="shared" si="9"/>
        <v>135.4</v>
      </c>
      <c r="BK135" s="6">
        <f t="shared" si="9"/>
        <v>144.4</v>
      </c>
      <c r="BL135" s="6">
        <f t="shared" si="9"/>
        <v>149.66</v>
      </c>
    </row>
    <row r="136" spans="1:64" x14ac:dyDescent="0.25">
      <c r="A136" s="51">
        <v>128</v>
      </c>
      <c r="B136" s="52">
        <v>58.632000000000005</v>
      </c>
      <c r="C136" s="52">
        <v>83.216000000000008</v>
      </c>
      <c r="D136" s="52">
        <v>133.11199999999999</v>
      </c>
      <c r="E136" s="52">
        <v>142.16999999999999</v>
      </c>
      <c r="F136" s="52">
        <v>154.97999999999999</v>
      </c>
      <c r="G136" s="52">
        <v>161.37800000000001</v>
      </c>
      <c r="H136" s="52">
        <v>167.44</v>
      </c>
      <c r="I136" s="52">
        <v>170.142</v>
      </c>
      <c r="J136" s="52">
        <v>170.142</v>
      </c>
      <c r="K136" s="52">
        <v>184.68800000000002</v>
      </c>
      <c r="L136" s="31"/>
      <c r="M136" s="7">
        <v>128</v>
      </c>
      <c r="N136" s="27">
        <v>58.632000000000005</v>
      </c>
      <c r="O136" s="27">
        <v>83.216000000000008</v>
      </c>
      <c r="P136" s="27">
        <v>133.11199999999999</v>
      </c>
      <c r="Q136" s="27">
        <v>142.16999999999999</v>
      </c>
      <c r="R136" s="27">
        <v>154.97999999999999</v>
      </c>
      <c r="S136" s="27">
        <v>161.37800000000001</v>
      </c>
      <c r="T136" s="27">
        <v>167.44</v>
      </c>
      <c r="U136" s="27">
        <v>170.142</v>
      </c>
      <c r="V136" s="27">
        <v>170.142</v>
      </c>
      <c r="W136" s="27">
        <v>184.68800000000002</v>
      </c>
      <c r="X136" s="31"/>
      <c r="Y136" s="31"/>
      <c r="AA136" s="7">
        <v>128</v>
      </c>
      <c r="AB136" s="6">
        <f t="shared" si="10"/>
        <v>60.132000000000005</v>
      </c>
      <c r="AC136" s="6">
        <f t="shared" si="10"/>
        <v>84.716000000000008</v>
      </c>
      <c r="AD136" s="6">
        <f t="shared" si="10"/>
        <v>134.61199999999999</v>
      </c>
      <c r="AE136" s="6">
        <f t="shared" si="10"/>
        <v>143.66999999999999</v>
      </c>
      <c r="AF136" s="6">
        <f t="shared" si="10"/>
        <v>156.47999999999999</v>
      </c>
      <c r="AG136" s="6">
        <f t="shared" si="10"/>
        <v>162.87800000000001</v>
      </c>
      <c r="AH136" s="6">
        <f t="shared" si="10"/>
        <v>168.94</v>
      </c>
      <c r="AI136" s="6">
        <f t="shared" si="10"/>
        <v>171.642</v>
      </c>
      <c r="AJ136" s="6">
        <f t="shared" si="10"/>
        <v>171.642</v>
      </c>
      <c r="AK136" s="6">
        <f t="shared" si="10"/>
        <v>186.18800000000002</v>
      </c>
      <c r="AM136" s="89">
        <v>128</v>
      </c>
      <c r="AN136" s="90">
        <v>48.25</v>
      </c>
      <c r="AO136" s="90">
        <v>72.22</v>
      </c>
      <c r="AP136" s="90">
        <v>119.66</v>
      </c>
      <c r="AQ136" s="90">
        <v>127.47</v>
      </c>
      <c r="AR136" s="90">
        <v>134.97</v>
      </c>
      <c r="AS136" s="90">
        <v>144.03</v>
      </c>
      <c r="AT136" s="90">
        <v>149.34</v>
      </c>
      <c r="AU136" s="32"/>
      <c r="AV136" s="70">
        <v>128</v>
      </c>
      <c r="AW136" s="27">
        <v>47.0745</v>
      </c>
      <c r="AX136" s="27">
        <v>70.456500000000005</v>
      </c>
      <c r="AY136" s="27">
        <v>116.7375</v>
      </c>
      <c r="AZ136" s="27">
        <v>124.3625</v>
      </c>
      <c r="BA136" s="27">
        <v>131.67500000000001</v>
      </c>
      <c r="BB136" s="27">
        <v>140.51249999999999</v>
      </c>
      <c r="BC136" s="27">
        <v>145.69999999999999</v>
      </c>
      <c r="BD136" s="32"/>
      <c r="BE136" s="7">
        <v>128</v>
      </c>
      <c r="BF136" s="6">
        <f t="shared" ref="BF136:BL158" si="11">AN136+1.5</f>
        <v>49.75</v>
      </c>
      <c r="BG136" s="6">
        <f t="shared" si="11"/>
        <v>73.72</v>
      </c>
      <c r="BH136" s="6">
        <f t="shared" si="11"/>
        <v>121.16</v>
      </c>
      <c r="BI136" s="6">
        <f t="shared" si="11"/>
        <v>128.97</v>
      </c>
      <c r="BJ136" s="6">
        <f t="shared" si="11"/>
        <v>136.47</v>
      </c>
      <c r="BK136" s="6">
        <f t="shared" si="11"/>
        <v>145.53</v>
      </c>
      <c r="BL136" s="6">
        <f t="shared" si="11"/>
        <v>150.84</v>
      </c>
    </row>
    <row r="137" spans="1:64" x14ac:dyDescent="0.25">
      <c r="A137" s="51">
        <v>129</v>
      </c>
      <c r="B137" s="52">
        <v>59.08</v>
      </c>
      <c r="C137" s="52">
        <v>83.874000000000009</v>
      </c>
      <c r="D137" s="52">
        <v>134.14800000000002</v>
      </c>
      <c r="E137" s="52">
        <v>143.29</v>
      </c>
      <c r="F137" s="52">
        <v>156.184</v>
      </c>
      <c r="G137" s="52">
        <v>162.63800000000003</v>
      </c>
      <c r="H137" s="52">
        <v>168.75600000000003</v>
      </c>
      <c r="I137" s="52">
        <v>171.47200000000001</v>
      </c>
      <c r="J137" s="52">
        <v>171.47200000000001</v>
      </c>
      <c r="K137" s="52">
        <v>186.14400000000001</v>
      </c>
      <c r="L137" s="31"/>
      <c r="M137" s="7">
        <v>129</v>
      </c>
      <c r="N137" s="27">
        <v>59.08</v>
      </c>
      <c r="O137" s="27">
        <v>83.874000000000009</v>
      </c>
      <c r="P137" s="27">
        <v>134.14800000000002</v>
      </c>
      <c r="Q137" s="27">
        <v>143.29</v>
      </c>
      <c r="R137" s="27">
        <v>156.184</v>
      </c>
      <c r="S137" s="27">
        <v>162.63800000000003</v>
      </c>
      <c r="T137" s="27">
        <v>168.75600000000003</v>
      </c>
      <c r="U137" s="27">
        <v>171.47200000000001</v>
      </c>
      <c r="V137" s="27">
        <v>171.47200000000001</v>
      </c>
      <c r="W137" s="27">
        <v>186.14400000000001</v>
      </c>
      <c r="X137" s="31"/>
      <c r="Y137" s="31"/>
      <c r="AA137" s="7">
        <v>129</v>
      </c>
      <c r="AB137" s="6">
        <f t="shared" si="10"/>
        <v>60.58</v>
      </c>
      <c r="AC137" s="6">
        <f t="shared" si="10"/>
        <v>85.374000000000009</v>
      </c>
      <c r="AD137" s="6">
        <f t="shared" si="10"/>
        <v>135.64800000000002</v>
      </c>
      <c r="AE137" s="6">
        <f t="shared" si="10"/>
        <v>144.79</v>
      </c>
      <c r="AF137" s="6">
        <f t="shared" si="10"/>
        <v>157.684</v>
      </c>
      <c r="AG137" s="6">
        <f t="shared" si="10"/>
        <v>164.13800000000003</v>
      </c>
      <c r="AH137" s="6">
        <f t="shared" si="10"/>
        <v>170.25600000000003</v>
      </c>
      <c r="AI137" s="6">
        <f t="shared" si="10"/>
        <v>172.97200000000001</v>
      </c>
      <c r="AJ137" s="6">
        <f t="shared" si="10"/>
        <v>172.97200000000001</v>
      </c>
      <c r="AK137" s="6">
        <f t="shared" si="10"/>
        <v>187.64400000000001</v>
      </c>
      <c r="AM137" s="89">
        <v>129</v>
      </c>
      <c r="AN137" s="90">
        <v>48.64</v>
      </c>
      <c r="AO137" s="90">
        <v>72.790000000000006</v>
      </c>
      <c r="AP137" s="90">
        <v>120.6</v>
      </c>
      <c r="AQ137" s="90">
        <v>128.47</v>
      </c>
      <c r="AR137" s="90">
        <v>136.03</v>
      </c>
      <c r="AS137" s="90">
        <v>145.16999999999999</v>
      </c>
      <c r="AT137" s="90">
        <v>150.52000000000001</v>
      </c>
      <c r="AU137" s="32"/>
      <c r="AV137" s="70">
        <v>129</v>
      </c>
      <c r="AW137" s="27">
        <v>47.452500000000001</v>
      </c>
      <c r="AX137" s="27">
        <v>71.010000000000005</v>
      </c>
      <c r="AY137" s="27">
        <v>117.66249999999999</v>
      </c>
      <c r="AZ137" s="27">
        <v>125.33750000000001</v>
      </c>
      <c r="BA137" s="27">
        <v>132.71250000000001</v>
      </c>
      <c r="BB137" s="27">
        <v>141.625</v>
      </c>
      <c r="BC137" s="27">
        <v>146.85</v>
      </c>
      <c r="BD137" s="32"/>
      <c r="BE137" s="7">
        <v>129</v>
      </c>
      <c r="BF137" s="6">
        <f t="shared" si="11"/>
        <v>50.14</v>
      </c>
      <c r="BG137" s="6">
        <f t="shared" si="11"/>
        <v>74.290000000000006</v>
      </c>
      <c r="BH137" s="6">
        <f t="shared" si="11"/>
        <v>122.1</v>
      </c>
      <c r="BI137" s="6">
        <f t="shared" si="11"/>
        <v>129.97</v>
      </c>
      <c r="BJ137" s="6">
        <f t="shared" si="11"/>
        <v>137.53</v>
      </c>
      <c r="BK137" s="6">
        <f t="shared" si="11"/>
        <v>146.66999999999999</v>
      </c>
      <c r="BL137" s="6">
        <f t="shared" si="11"/>
        <v>152.02000000000001</v>
      </c>
    </row>
    <row r="138" spans="1:64" x14ac:dyDescent="0.25">
      <c r="A138" s="53">
        <v>130</v>
      </c>
      <c r="B138" s="54">
        <v>59.542000000000009</v>
      </c>
      <c r="C138" s="54">
        <v>84.518000000000015</v>
      </c>
      <c r="D138" s="54">
        <v>135.18400000000003</v>
      </c>
      <c r="E138" s="54">
        <v>144.39600000000002</v>
      </c>
      <c r="F138" s="54">
        <v>157.40200000000002</v>
      </c>
      <c r="G138" s="54">
        <v>163.89800000000002</v>
      </c>
      <c r="H138" s="54">
        <v>170.05800000000002</v>
      </c>
      <c r="I138" s="54">
        <v>172.80200000000002</v>
      </c>
      <c r="J138" s="54">
        <v>172.80200000000002</v>
      </c>
      <c r="K138" s="54">
        <v>187.6</v>
      </c>
      <c r="L138" s="31"/>
      <c r="M138" s="5">
        <v>130</v>
      </c>
      <c r="N138" s="28">
        <v>59.542000000000009</v>
      </c>
      <c r="O138" s="28">
        <v>84.518000000000015</v>
      </c>
      <c r="P138" s="28">
        <v>135.18400000000003</v>
      </c>
      <c r="Q138" s="28">
        <v>144.39600000000002</v>
      </c>
      <c r="R138" s="28">
        <v>157.40200000000002</v>
      </c>
      <c r="S138" s="28">
        <v>163.89800000000002</v>
      </c>
      <c r="T138" s="28">
        <v>170.05800000000002</v>
      </c>
      <c r="U138" s="28">
        <v>172.80200000000002</v>
      </c>
      <c r="V138" s="28">
        <v>172.80200000000002</v>
      </c>
      <c r="W138" s="28">
        <v>187.6</v>
      </c>
      <c r="X138" s="31"/>
      <c r="Y138" s="31"/>
      <c r="AA138" s="5">
        <v>130</v>
      </c>
      <c r="AB138" s="4">
        <f t="shared" si="10"/>
        <v>61.042000000000009</v>
      </c>
      <c r="AC138" s="4">
        <f t="shared" si="10"/>
        <v>86.018000000000015</v>
      </c>
      <c r="AD138" s="4">
        <f t="shared" si="10"/>
        <v>136.68400000000003</v>
      </c>
      <c r="AE138" s="4">
        <f t="shared" si="10"/>
        <v>145.89600000000002</v>
      </c>
      <c r="AF138" s="4">
        <f t="shared" si="10"/>
        <v>158.90200000000002</v>
      </c>
      <c r="AG138" s="4">
        <f t="shared" si="10"/>
        <v>165.39800000000002</v>
      </c>
      <c r="AH138" s="4">
        <f t="shared" si="10"/>
        <v>171.55800000000002</v>
      </c>
      <c r="AI138" s="4">
        <f t="shared" si="10"/>
        <v>174.30200000000002</v>
      </c>
      <c r="AJ138" s="4">
        <f t="shared" si="10"/>
        <v>174.30200000000002</v>
      </c>
      <c r="AK138" s="4">
        <f t="shared" si="10"/>
        <v>189.1</v>
      </c>
      <c r="AM138" s="91">
        <v>130</v>
      </c>
      <c r="AN138" s="92">
        <v>49.01</v>
      </c>
      <c r="AO138" s="92">
        <v>73.349999999999994</v>
      </c>
      <c r="AP138" s="92">
        <v>121.55</v>
      </c>
      <c r="AQ138" s="92">
        <v>129.47999999999999</v>
      </c>
      <c r="AR138" s="92">
        <v>137.09</v>
      </c>
      <c r="AS138" s="92">
        <v>146.29</v>
      </c>
      <c r="AT138" s="92">
        <v>151.69999999999999</v>
      </c>
      <c r="AU138" s="32"/>
      <c r="AV138" s="71">
        <v>130</v>
      </c>
      <c r="AW138" s="28">
        <v>47.817</v>
      </c>
      <c r="AX138" s="28">
        <v>71.563500000000005</v>
      </c>
      <c r="AY138" s="28">
        <v>118.58750000000001</v>
      </c>
      <c r="AZ138" s="28">
        <v>126.325</v>
      </c>
      <c r="BA138" s="28">
        <v>133.75</v>
      </c>
      <c r="BB138" s="28">
        <v>142.72499999999999</v>
      </c>
      <c r="BC138" s="28">
        <v>148</v>
      </c>
      <c r="BD138" s="32"/>
      <c r="BE138" s="5">
        <v>130</v>
      </c>
      <c r="BF138" s="4">
        <f t="shared" si="11"/>
        <v>50.51</v>
      </c>
      <c r="BG138" s="4">
        <f t="shared" si="11"/>
        <v>74.849999999999994</v>
      </c>
      <c r="BH138" s="4">
        <f t="shared" si="11"/>
        <v>123.05</v>
      </c>
      <c r="BI138" s="4">
        <f t="shared" si="11"/>
        <v>130.97999999999999</v>
      </c>
      <c r="BJ138" s="4">
        <f t="shared" si="11"/>
        <v>138.59</v>
      </c>
      <c r="BK138" s="4">
        <f t="shared" si="11"/>
        <v>147.79</v>
      </c>
      <c r="BL138" s="4">
        <f t="shared" si="11"/>
        <v>153.19999999999999</v>
      </c>
    </row>
    <row r="139" spans="1:64" x14ac:dyDescent="0.25">
      <c r="A139" s="49">
        <v>131</v>
      </c>
      <c r="B139" s="50">
        <v>60.004000000000012</v>
      </c>
      <c r="C139" s="50">
        <v>85.176000000000002</v>
      </c>
      <c r="D139" s="50">
        <v>136.23400000000001</v>
      </c>
      <c r="E139" s="50">
        <v>145.50200000000001</v>
      </c>
      <c r="F139" s="50">
        <v>158.60600000000002</v>
      </c>
      <c r="G139" s="50">
        <v>165.15800000000002</v>
      </c>
      <c r="H139" s="50">
        <v>171.374</v>
      </c>
      <c r="I139" s="50">
        <v>174.13200000000001</v>
      </c>
      <c r="J139" s="50">
        <v>174.13200000000001</v>
      </c>
      <c r="K139" s="50">
        <v>189.05600000000004</v>
      </c>
      <c r="L139" s="31"/>
      <c r="M139" s="9">
        <v>131</v>
      </c>
      <c r="N139" s="26">
        <v>60.004000000000012</v>
      </c>
      <c r="O139" s="26">
        <v>85.176000000000002</v>
      </c>
      <c r="P139" s="26">
        <v>136.23400000000001</v>
      </c>
      <c r="Q139" s="26">
        <v>145.50200000000001</v>
      </c>
      <c r="R139" s="26">
        <v>158.60600000000002</v>
      </c>
      <c r="S139" s="26">
        <v>165.15800000000002</v>
      </c>
      <c r="T139" s="26">
        <v>171.374</v>
      </c>
      <c r="U139" s="26">
        <v>174.13200000000001</v>
      </c>
      <c r="V139" s="26">
        <v>174.13200000000001</v>
      </c>
      <c r="W139" s="26">
        <v>189.05600000000004</v>
      </c>
      <c r="X139" s="31"/>
      <c r="Y139" s="31"/>
      <c r="AA139" s="9">
        <v>131</v>
      </c>
      <c r="AB139" s="8">
        <f t="shared" si="10"/>
        <v>61.504000000000012</v>
      </c>
      <c r="AC139" s="8">
        <f t="shared" si="10"/>
        <v>86.676000000000002</v>
      </c>
      <c r="AD139" s="8">
        <f t="shared" si="10"/>
        <v>137.73400000000001</v>
      </c>
      <c r="AE139" s="8">
        <f t="shared" si="10"/>
        <v>147.00200000000001</v>
      </c>
      <c r="AF139" s="8">
        <f t="shared" si="10"/>
        <v>160.10600000000002</v>
      </c>
      <c r="AG139" s="8">
        <f t="shared" si="10"/>
        <v>166.65800000000002</v>
      </c>
      <c r="AH139" s="8">
        <f t="shared" si="10"/>
        <v>172.874</v>
      </c>
      <c r="AI139" s="8">
        <f t="shared" si="10"/>
        <v>175.63200000000001</v>
      </c>
      <c r="AJ139" s="8">
        <f t="shared" si="10"/>
        <v>175.63200000000001</v>
      </c>
      <c r="AK139" s="8">
        <f t="shared" si="10"/>
        <v>190.55600000000004</v>
      </c>
      <c r="AM139" s="87">
        <v>131</v>
      </c>
      <c r="AN139" s="88">
        <v>49.4</v>
      </c>
      <c r="AO139" s="88">
        <v>73.92</v>
      </c>
      <c r="AP139" s="88">
        <v>122.49</v>
      </c>
      <c r="AQ139" s="88">
        <v>130.47999999999999</v>
      </c>
      <c r="AR139" s="88">
        <v>138.16</v>
      </c>
      <c r="AS139" s="88">
        <v>147.43</v>
      </c>
      <c r="AT139" s="88">
        <v>152.87</v>
      </c>
      <c r="AU139" s="32"/>
      <c r="AV139" s="69">
        <v>131</v>
      </c>
      <c r="AW139" s="26">
        <v>48.195</v>
      </c>
      <c r="AX139" s="26">
        <v>72.117000000000004</v>
      </c>
      <c r="AY139" s="26">
        <v>119.5</v>
      </c>
      <c r="AZ139" s="26">
        <v>127.3</v>
      </c>
      <c r="BA139" s="26">
        <v>134.78749999999999</v>
      </c>
      <c r="BB139" s="26">
        <v>143.83750000000001</v>
      </c>
      <c r="BC139" s="26">
        <v>149.13749999999999</v>
      </c>
      <c r="BD139" s="32"/>
      <c r="BE139" s="9">
        <v>131</v>
      </c>
      <c r="BF139" s="8">
        <f t="shared" si="11"/>
        <v>50.9</v>
      </c>
      <c r="BG139" s="8">
        <f t="shared" si="11"/>
        <v>75.42</v>
      </c>
      <c r="BH139" s="8">
        <f t="shared" si="11"/>
        <v>123.99</v>
      </c>
      <c r="BI139" s="8">
        <f t="shared" si="11"/>
        <v>131.97999999999999</v>
      </c>
      <c r="BJ139" s="8">
        <f t="shared" si="11"/>
        <v>139.66</v>
      </c>
      <c r="BK139" s="8">
        <f t="shared" si="11"/>
        <v>148.93</v>
      </c>
      <c r="BL139" s="8">
        <f t="shared" si="11"/>
        <v>154.37</v>
      </c>
    </row>
    <row r="140" spans="1:64" x14ac:dyDescent="0.25">
      <c r="A140" s="51">
        <v>132</v>
      </c>
      <c r="B140" s="52">
        <v>60.452000000000005</v>
      </c>
      <c r="C140" s="52">
        <v>85.82</v>
      </c>
      <c r="D140" s="52">
        <v>137.256</v>
      </c>
      <c r="E140" s="52">
        <v>146.62200000000001</v>
      </c>
      <c r="F140" s="52">
        <v>159.82400000000001</v>
      </c>
      <c r="G140" s="52">
        <v>166.41800000000003</v>
      </c>
      <c r="H140" s="52">
        <v>172.67600000000002</v>
      </c>
      <c r="I140" s="52">
        <v>175.44800000000004</v>
      </c>
      <c r="J140" s="52">
        <v>175.44800000000004</v>
      </c>
      <c r="K140" s="52">
        <v>190.512</v>
      </c>
      <c r="L140" s="31"/>
      <c r="M140" s="7">
        <v>132</v>
      </c>
      <c r="N140" s="27">
        <v>60.452000000000005</v>
      </c>
      <c r="O140" s="27">
        <v>85.82</v>
      </c>
      <c r="P140" s="27">
        <v>137.256</v>
      </c>
      <c r="Q140" s="27">
        <v>146.62200000000001</v>
      </c>
      <c r="R140" s="27">
        <v>159.82400000000001</v>
      </c>
      <c r="S140" s="27">
        <v>166.41800000000003</v>
      </c>
      <c r="T140" s="27">
        <v>172.67600000000002</v>
      </c>
      <c r="U140" s="27">
        <v>175.44800000000004</v>
      </c>
      <c r="V140" s="27">
        <v>175.44800000000004</v>
      </c>
      <c r="W140" s="27">
        <v>190.512</v>
      </c>
      <c r="X140" s="31"/>
      <c r="Y140" s="31"/>
      <c r="AA140" s="7">
        <v>132</v>
      </c>
      <c r="AB140" s="6">
        <f t="shared" si="10"/>
        <v>61.952000000000005</v>
      </c>
      <c r="AC140" s="6">
        <f t="shared" si="10"/>
        <v>87.32</v>
      </c>
      <c r="AD140" s="6">
        <f t="shared" si="10"/>
        <v>138.756</v>
      </c>
      <c r="AE140" s="6">
        <f t="shared" si="10"/>
        <v>148.12200000000001</v>
      </c>
      <c r="AF140" s="6">
        <f t="shared" si="10"/>
        <v>161.32400000000001</v>
      </c>
      <c r="AG140" s="6">
        <f t="shared" si="10"/>
        <v>167.91800000000003</v>
      </c>
      <c r="AH140" s="6">
        <f t="shared" si="10"/>
        <v>174.17600000000002</v>
      </c>
      <c r="AI140" s="6">
        <f t="shared" si="10"/>
        <v>176.94800000000004</v>
      </c>
      <c r="AJ140" s="6">
        <f t="shared" si="10"/>
        <v>176.94800000000004</v>
      </c>
      <c r="AK140" s="6">
        <f t="shared" si="10"/>
        <v>192.012</v>
      </c>
      <c r="AM140" s="89">
        <v>132</v>
      </c>
      <c r="AN140" s="90">
        <v>49.77</v>
      </c>
      <c r="AO140" s="90">
        <v>74.489999999999995</v>
      </c>
      <c r="AP140" s="90">
        <v>123.44</v>
      </c>
      <c r="AQ140" s="90">
        <v>131.47999999999999</v>
      </c>
      <c r="AR140" s="90">
        <v>139.22</v>
      </c>
      <c r="AS140" s="90">
        <v>148.56</v>
      </c>
      <c r="AT140" s="90">
        <v>154.04</v>
      </c>
      <c r="AU140" s="32"/>
      <c r="AV140" s="70">
        <v>132</v>
      </c>
      <c r="AW140" s="27">
        <v>48.5595</v>
      </c>
      <c r="AX140" s="27">
        <v>72.670500000000004</v>
      </c>
      <c r="AY140" s="27">
        <v>120.425</v>
      </c>
      <c r="AZ140" s="27">
        <v>128.27500000000001</v>
      </c>
      <c r="BA140" s="27">
        <v>135.82499999999999</v>
      </c>
      <c r="BB140" s="27">
        <v>144.9375</v>
      </c>
      <c r="BC140" s="27">
        <v>150.28749999999999</v>
      </c>
      <c r="BD140" s="32"/>
      <c r="BE140" s="7">
        <v>132</v>
      </c>
      <c r="BF140" s="6">
        <f t="shared" si="11"/>
        <v>51.27</v>
      </c>
      <c r="BG140" s="6">
        <f t="shared" si="11"/>
        <v>75.989999999999995</v>
      </c>
      <c r="BH140" s="6">
        <f t="shared" si="11"/>
        <v>124.94</v>
      </c>
      <c r="BI140" s="6">
        <f t="shared" si="11"/>
        <v>132.97999999999999</v>
      </c>
      <c r="BJ140" s="6">
        <f t="shared" si="11"/>
        <v>140.72</v>
      </c>
      <c r="BK140" s="6">
        <f t="shared" si="11"/>
        <v>150.06</v>
      </c>
      <c r="BL140" s="6">
        <f t="shared" si="11"/>
        <v>155.54</v>
      </c>
    </row>
    <row r="141" spans="1:64" x14ac:dyDescent="0.25">
      <c r="A141" s="51">
        <v>133</v>
      </c>
      <c r="B141" s="52">
        <v>60.914000000000009</v>
      </c>
      <c r="C141" s="52">
        <v>86.464000000000013</v>
      </c>
      <c r="D141" s="52">
        <v>138.30600000000001</v>
      </c>
      <c r="E141" s="52">
        <v>147.72800000000001</v>
      </c>
      <c r="F141" s="52">
        <v>161.02800000000002</v>
      </c>
      <c r="G141" s="52">
        <v>167.67800000000003</v>
      </c>
      <c r="H141" s="52">
        <v>173.97800000000004</v>
      </c>
      <c r="I141" s="52">
        <v>176.77800000000002</v>
      </c>
      <c r="J141" s="52">
        <v>176.77800000000002</v>
      </c>
      <c r="K141" s="52">
        <v>191.96800000000002</v>
      </c>
      <c r="L141" s="31"/>
      <c r="M141" s="7">
        <v>133</v>
      </c>
      <c r="N141" s="27">
        <v>60.914000000000009</v>
      </c>
      <c r="O141" s="27">
        <v>86.464000000000013</v>
      </c>
      <c r="P141" s="27">
        <v>138.30600000000001</v>
      </c>
      <c r="Q141" s="27">
        <v>147.72800000000001</v>
      </c>
      <c r="R141" s="27">
        <v>161.02800000000002</v>
      </c>
      <c r="S141" s="27">
        <v>167.67800000000003</v>
      </c>
      <c r="T141" s="27">
        <v>173.97800000000004</v>
      </c>
      <c r="U141" s="27">
        <v>176.77800000000002</v>
      </c>
      <c r="V141" s="27">
        <v>176.77800000000002</v>
      </c>
      <c r="W141" s="27">
        <v>191.96800000000002</v>
      </c>
      <c r="X141" s="31"/>
      <c r="Y141" s="31"/>
      <c r="AA141" s="7">
        <v>133</v>
      </c>
      <c r="AB141" s="6">
        <f t="shared" si="10"/>
        <v>62.414000000000009</v>
      </c>
      <c r="AC141" s="6">
        <f t="shared" si="10"/>
        <v>87.964000000000013</v>
      </c>
      <c r="AD141" s="6">
        <f t="shared" si="10"/>
        <v>139.80600000000001</v>
      </c>
      <c r="AE141" s="6">
        <f t="shared" si="10"/>
        <v>149.22800000000001</v>
      </c>
      <c r="AF141" s="6">
        <f t="shared" si="10"/>
        <v>162.52800000000002</v>
      </c>
      <c r="AG141" s="6">
        <f t="shared" si="10"/>
        <v>169.17800000000003</v>
      </c>
      <c r="AH141" s="6">
        <f t="shared" si="10"/>
        <v>175.47800000000004</v>
      </c>
      <c r="AI141" s="6">
        <f t="shared" si="10"/>
        <v>178.27800000000002</v>
      </c>
      <c r="AJ141" s="6">
        <f t="shared" si="10"/>
        <v>178.27800000000002</v>
      </c>
      <c r="AK141" s="6">
        <f t="shared" si="10"/>
        <v>193.46800000000002</v>
      </c>
      <c r="AM141" s="89">
        <v>133</v>
      </c>
      <c r="AN141" s="90">
        <v>50.16</v>
      </c>
      <c r="AO141" s="90">
        <v>75.05</v>
      </c>
      <c r="AP141" s="90">
        <v>124.37</v>
      </c>
      <c r="AQ141" s="90">
        <v>132.49</v>
      </c>
      <c r="AR141" s="90">
        <v>140.28</v>
      </c>
      <c r="AS141" s="90">
        <v>149.69999999999999</v>
      </c>
      <c r="AT141" s="90">
        <v>155.22</v>
      </c>
      <c r="AU141" s="32"/>
      <c r="AV141" s="70">
        <v>133</v>
      </c>
      <c r="AW141" s="27">
        <v>48.9375</v>
      </c>
      <c r="AX141" s="27">
        <v>73.224000000000004</v>
      </c>
      <c r="AY141" s="27">
        <v>121.33750000000001</v>
      </c>
      <c r="AZ141" s="27">
        <v>129.26249999999999</v>
      </c>
      <c r="BA141" s="27">
        <v>136.86250000000001</v>
      </c>
      <c r="BB141" s="27">
        <v>146.05000000000001</v>
      </c>
      <c r="BC141" s="27">
        <v>151.4375</v>
      </c>
      <c r="BD141" s="32"/>
      <c r="BE141" s="7">
        <v>133</v>
      </c>
      <c r="BF141" s="6">
        <f t="shared" si="11"/>
        <v>51.66</v>
      </c>
      <c r="BG141" s="6">
        <f t="shared" si="11"/>
        <v>76.55</v>
      </c>
      <c r="BH141" s="6">
        <f t="shared" si="11"/>
        <v>125.87</v>
      </c>
      <c r="BI141" s="6">
        <f t="shared" si="11"/>
        <v>133.99</v>
      </c>
      <c r="BJ141" s="6">
        <f t="shared" si="11"/>
        <v>141.78</v>
      </c>
      <c r="BK141" s="6">
        <f t="shared" si="11"/>
        <v>151.19999999999999</v>
      </c>
      <c r="BL141" s="6">
        <f t="shared" si="11"/>
        <v>156.72</v>
      </c>
    </row>
    <row r="142" spans="1:64" x14ac:dyDescent="0.25">
      <c r="A142" s="51">
        <v>134</v>
      </c>
      <c r="B142" s="52">
        <v>61.376000000000005</v>
      </c>
      <c r="C142" s="52">
        <v>87.122</v>
      </c>
      <c r="D142" s="52">
        <v>139.34200000000001</v>
      </c>
      <c r="E142" s="52">
        <v>148.834</v>
      </c>
      <c r="F142" s="52">
        <v>162.24600000000004</v>
      </c>
      <c r="G142" s="52">
        <v>168.93800000000002</v>
      </c>
      <c r="H142" s="52">
        <v>175.29400000000001</v>
      </c>
      <c r="I142" s="52">
        <v>178.10800000000003</v>
      </c>
      <c r="J142" s="52">
        <v>178.10800000000003</v>
      </c>
      <c r="K142" s="52">
        <v>193.42400000000001</v>
      </c>
      <c r="L142" s="31"/>
      <c r="M142" s="7">
        <v>134</v>
      </c>
      <c r="N142" s="27">
        <v>61.376000000000005</v>
      </c>
      <c r="O142" s="27">
        <v>87.122</v>
      </c>
      <c r="P142" s="27">
        <v>139.34200000000001</v>
      </c>
      <c r="Q142" s="27">
        <v>148.834</v>
      </c>
      <c r="R142" s="27">
        <v>162.24600000000004</v>
      </c>
      <c r="S142" s="27">
        <v>168.93800000000002</v>
      </c>
      <c r="T142" s="27">
        <v>175.29400000000001</v>
      </c>
      <c r="U142" s="27">
        <v>178.10800000000003</v>
      </c>
      <c r="V142" s="27">
        <v>178.10800000000003</v>
      </c>
      <c r="W142" s="27">
        <v>193.42400000000001</v>
      </c>
      <c r="X142" s="31"/>
      <c r="Y142" s="31"/>
      <c r="AA142" s="7">
        <v>134</v>
      </c>
      <c r="AB142" s="6">
        <f t="shared" si="10"/>
        <v>62.876000000000005</v>
      </c>
      <c r="AC142" s="6">
        <f t="shared" si="10"/>
        <v>88.622</v>
      </c>
      <c r="AD142" s="6">
        <f t="shared" si="10"/>
        <v>140.84200000000001</v>
      </c>
      <c r="AE142" s="6">
        <f t="shared" si="10"/>
        <v>150.334</v>
      </c>
      <c r="AF142" s="6">
        <f t="shared" si="10"/>
        <v>163.74600000000004</v>
      </c>
      <c r="AG142" s="6">
        <f t="shared" si="10"/>
        <v>170.43800000000002</v>
      </c>
      <c r="AH142" s="6">
        <f t="shared" si="10"/>
        <v>176.79400000000001</v>
      </c>
      <c r="AI142" s="6">
        <f t="shared" si="10"/>
        <v>179.60800000000003</v>
      </c>
      <c r="AJ142" s="6">
        <f t="shared" si="10"/>
        <v>179.60800000000003</v>
      </c>
      <c r="AK142" s="6">
        <f t="shared" si="10"/>
        <v>194.92400000000001</v>
      </c>
      <c r="AM142" s="89">
        <v>134</v>
      </c>
      <c r="AN142" s="90">
        <v>50.53</v>
      </c>
      <c r="AO142" s="90">
        <v>75.62</v>
      </c>
      <c r="AP142" s="90">
        <v>125.32</v>
      </c>
      <c r="AQ142" s="90">
        <v>133.49</v>
      </c>
      <c r="AR142" s="90">
        <v>141.35</v>
      </c>
      <c r="AS142" s="90">
        <v>150.83000000000001</v>
      </c>
      <c r="AT142" s="90">
        <v>156.4</v>
      </c>
      <c r="AU142" s="32"/>
      <c r="AV142" s="70">
        <v>134</v>
      </c>
      <c r="AW142" s="27">
        <v>49.302</v>
      </c>
      <c r="AX142" s="27">
        <v>73.777500000000003</v>
      </c>
      <c r="AY142" s="27">
        <v>122.2625</v>
      </c>
      <c r="AZ142" s="27">
        <v>130.23750000000001</v>
      </c>
      <c r="BA142" s="27">
        <v>137.9</v>
      </c>
      <c r="BB142" s="27">
        <v>147.15</v>
      </c>
      <c r="BC142" s="27">
        <v>152.58750000000001</v>
      </c>
      <c r="BD142" s="32"/>
      <c r="BE142" s="7">
        <v>134</v>
      </c>
      <c r="BF142" s="6">
        <f t="shared" si="11"/>
        <v>52.03</v>
      </c>
      <c r="BG142" s="6">
        <f t="shared" si="11"/>
        <v>77.12</v>
      </c>
      <c r="BH142" s="6">
        <f t="shared" si="11"/>
        <v>126.82</v>
      </c>
      <c r="BI142" s="6">
        <f t="shared" si="11"/>
        <v>134.99</v>
      </c>
      <c r="BJ142" s="6">
        <f t="shared" si="11"/>
        <v>142.85</v>
      </c>
      <c r="BK142" s="6">
        <f t="shared" si="11"/>
        <v>152.33000000000001</v>
      </c>
      <c r="BL142" s="6">
        <f t="shared" si="11"/>
        <v>157.9</v>
      </c>
    </row>
    <row r="143" spans="1:64" x14ac:dyDescent="0.25">
      <c r="A143" s="53">
        <v>135</v>
      </c>
      <c r="B143" s="54">
        <v>61.838000000000001</v>
      </c>
      <c r="C143" s="54">
        <v>87.766000000000005</v>
      </c>
      <c r="D143" s="54">
        <v>140.392</v>
      </c>
      <c r="E143" s="54">
        <v>149.95400000000001</v>
      </c>
      <c r="F143" s="54">
        <v>163.44999999999999</v>
      </c>
      <c r="G143" s="54">
        <v>170.19800000000004</v>
      </c>
      <c r="H143" s="54">
        <v>176.59600000000003</v>
      </c>
      <c r="I143" s="54">
        <v>179.43800000000002</v>
      </c>
      <c r="J143" s="54">
        <v>179.43800000000002</v>
      </c>
      <c r="K143" s="54">
        <v>194.88</v>
      </c>
      <c r="L143" s="31"/>
      <c r="M143" s="5">
        <v>135</v>
      </c>
      <c r="N143" s="28">
        <v>61.838000000000001</v>
      </c>
      <c r="O143" s="28">
        <v>87.766000000000005</v>
      </c>
      <c r="P143" s="28">
        <v>140.392</v>
      </c>
      <c r="Q143" s="28">
        <v>149.95400000000001</v>
      </c>
      <c r="R143" s="28">
        <v>163.44999999999999</v>
      </c>
      <c r="S143" s="28">
        <v>170.19800000000004</v>
      </c>
      <c r="T143" s="28">
        <v>176.59600000000003</v>
      </c>
      <c r="U143" s="28">
        <v>179.43800000000002</v>
      </c>
      <c r="V143" s="28">
        <v>179.43800000000002</v>
      </c>
      <c r="W143" s="28">
        <v>194.88</v>
      </c>
      <c r="X143" s="31"/>
      <c r="Y143" s="31"/>
      <c r="AA143" s="5">
        <v>135</v>
      </c>
      <c r="AB143" s="4">
        <f t="shared" si="10"/>
        <v>63.338000000000001</v>
      </c>
      <c r="AC143" s="4">
        <f t="shared" si="10"/>
        <v>89.266000000000005</v>
      </c>
      <c r="AD143" s="4">
        <f t="shared" si="10"/>
        <v>141.892</v>
      </c>
      <c r="AE143" s="4">
        <f t="shared" si="10"/>
        <v>151.45400000000001</v>
      </c>
      <c r="AF143" s="4">
        <f t="shared" si="10"/>
        <v>164.95</v>
      </c>
      <c r="AG143" s="4">
        <f t="shared" si="10"/>
        <v>171.69800000000004</v>
      </c>
      <c r="AH143" s="4">
        <f t="shared" si="10"/>
        <v>178.09600000000003</v>
      </c>
      <c r="AI143" s="4">
        <f t="shared" si="10"/>
        <v>180.93800000000002</v>
      </c>
      <c r="AJ143" s="4">
        <f t="shared" si="10"/>
        <v>180.93800000000002</v>
      </c>
      <c r="AK143" s="4">
        <f t="shared" si="10"/>
        <v>196.38</v>
      </c>
      <c r="AM143" s="91">
        <v>135</v>
      </c>
      <c r="AN143" s="92">
        <v>50.92</v>
      </c>
      <c r="AO143" s="92">
        <v>76.19</v>
      </c>
      <c r="AP143" s="92">
        <v>126.25</v>
      </c>
      <c r="AQ143" s="92">
        <v>134.49</v>
      </c>
      <c r="AR143" s="92">
        <v>142.41</v>
      </c>
      <c r="AS143" s="92">
        <v>151.97</v>
      </c>
      <c r="AT143" s="92">
        <v>157.57</v>
      </c>
      <c r="AU143" s="32"/>
      <c r="AV143" s="71">
        <v>135</v>
      </c>
      <c r="AW143" s="28">
        <v>49.68</v>
      </c>
      <c r="AX143" s="28">
        <v>74.331000000000003</v>
      </c>
      <c r="AY143" s="28">
        <v>123.175</v>
      </c>
      <c r="AZ143" s="28">
        <v>131.21250000000001</v>
      </c>
      <c r="BA143" s="28">
        <v>138.9375</v>
      </c>
      <c r="BB143" s="28">
        <v>148.26249999999999</v>
      </c>
      <c r="BC143" s="28">
        <v>153.72499999999999</v>
      </c>
      <c r="BD143" s="32"/>
      <c r="BE143" s="5">
        <v>135</v>
      </c>
      <c r="BF143" s="4">
        <f t="shared" si="11"/>
        <v>52.42</v>
      </c>
      <c r="BG143" s="4">
        <f t="shared" si="11"/>
        <v>77.69</v>
      </c>
      <c r="BH143" s="4">
        <f t="shared" si="11"/>
        <v>127.75</v>
      </c>
      <c r="BI143" s="4">
        <f t="shared" si="11"/>
        <v>135.99</v>
      </c>
      <c r="BJ143" s="4">
        <f t="shared" si="11"/>
        <v>143.91</v>
      </c>
      <c r="BK143" s="4">
        <f t="shared" si="11"/>
        <v>153.47</v>
      </c>
      <c r="BL143" s="4">
        <f t="shared" si="11"/>
        <v>159.07</v>
      </c>
    </row>
    <row r="144" spans="1:64" x14ac:dyDescent="0.25">
      <c r="A144" s="49">
        <v>136</v>
      </c>
      <c r="B144" s="50">
        <v>62.286000000000001</v>
      </c>
      <c r="C144" s="50">
        <v>88.424000000000007</v>
      </c>
      <c r="D144" s="50">
        <v>141.41400000000002</v>
      </c>
      <c r="E144" s="50">
        <v>151.06</v>
      </c>
      <c r="F144" s="50">
        <v>164.66800000000003</v>
      </c>
      <c r="G144" s="50">
        <v>171.45800000000003</v>
      </c>
      <c r="H144" s="50">
        <v>177.91200000000001</v>
      </c>
      <c r="I144" s="50">
        <v>180.76800000000003</v>
      </c>
      <c r="J144" s="50">
        <v>180.76800000000003</v>
      </c>
      <c r="K144" s="50">
        <v>196.33600000000004</v>
      </c>
      <c r="L144" s="31"/>
      <c r="M144" s="9">
        <v>136</v>
      </c>
      <c r="N144" s="26">
        <v>62.286000000000001</v>
      </c>
      <c r="O144" s="26">
        <v>88.424000000000007</v>
      </c>
      <c r="P144" s="26">
        <v>141.41400000000002</v>
      </c>
      <c r="Q144" s="26">
        <v>151.06</v>
      </c>
      <c r="R144" s="26">
        <v>164.66800000000003</v>
      </c>
      <c r="S144" s="26">
        <v>171.45800000000003</v>
      </c>
      <c r="T144" s="26">
        <v>177.91200000000001</v>
      </c>
      <c r="U144" s="26">
        <v>180.76800000000003</v>
      </c>
      <c r="V144" s="26">
        <v>180.76800000000003</v>
      </c>
      <c r="W144" s="26">
        <v>196.33600000000004</v>
      </c>
      <c r="X144" s="31"/>
      <c r="Y144" s="31"/>
      <c r="AA144" s="9">
        <v>136</v>
      </c>
      <c r="AB144" s="8">
        <f t="shared" si="10"/>
        <v>63.786000000000001</v>
      </c>
      <c r="AC144" s="8">
        <f t="shared" si="10"/>
        <v>89.924000000000007</v>
      </c>
      <c r="AD144" s="8">
        <f t="shared" si="10"/>
        <v>142.91400000000002</v>
      </c>
      <c r="AE144" s="8">
        <f t="shared" si="10"/>
        <v>152.56</v>
      </c>
      <c r="AF144" s="8">
        <f t="shared" si="10"/>
        <v>166.16800000000003</v>
      </c>
      <c r="AG144" s="8">
        <f t="shared" si="10"/>
        <v>172.95800000000003</v>
      </c>
      <c r="AH144" s="8">
        <f t="shared" si="10"/>
        <v>179.41200000000001</v>
      </c>
      <c r="AI144" s="8">
        <f t="shared" si="10"/>
        <v>182.26800000000003</v>
      </c>
      <c r="AJ144" s="8">
        <f t="shared" si="10"/>
        <v>182.26800000000003</v>
      </c>
      <c r="AK144" s="8">
        <f t="shared" si="10"/>
        <v>197.83600000000004</v>
      </c>
      <c r="AM144" s="87">
        <v>136</v>
      </c>
      <c r="AN144" s="88">
        <v>51.3</v>
      </c>
      <c r="AO144" s="88">
        <v>76.760000000000005</v>
      </c>
      <c r="AP144" s="88">
        <v>127.2</v>
      </c>
      <c r="AQ144" s="88">
        <v>135.51</v>
      </c>
      <c r="AR144" s="88">
        <v>143.47</v>
      </c>
      <c r="AS144" s="88">
        <v>153.11000000000001</v>
      </c>
      <c r="AT144" s="88">
        <v>158.75</v>
      </c>
      <c r="AU144" s="32"/>
      <c r="AV144" s="69">
        <v>136</v>
      </c>
      <c r="AW144" s="26">
        <v>50.044499999999999</v>
      </c>
      <c r="AX144" s="26">
        <v>74.884500000000017</v>
      </c>
      <c r="AY144" s="26">
        <v>124.1</v>
      </c>
      <c r="AZ144" s="26">
        <v>132.19999999999999</v>
      </c>
      <c r="BA144" s="26">
        <v>139.97499999999999</v>
      </c>
      <c r="BB144" s="26">
        <v>149.375</v>
      </c>
      <c r="BC144" s="26">
        <v>154.875</v>
      </c>
      <c r="BD144" s="32"/>
      <c r="BE144" s="9">
        <v>136</v>
      </c>
      <c r="BF144" s="8">
        <f t="shared" si="11"/>
        <v>52.8</v>
      </c>
      <c r="BG144" s="8">
        <f t="shared" si="11"/>
        <v>78.260000000000005</v>
      </c>
      <c r="BH144" s="8">
        <f t="shared" si="11"/>
        <v>128.69999999999999</v>
      </c>
      <c r="BI144" s="8">
        <f t="shared" si="11"/>
        <v>137.01</v>
      </c>
      <c r="BJ144" s="8">
        <f t="shared" si="11"/>
        <v>144.97</v>
      </c>
      <c r="BK144" s="8">
        <f t="shared" si="11"/>
        <v>154.61000000000001</v>
      </c>
      <c r="BL144" s="8">
        <f t="shared" si="11"/>
        <v>160.25</v>
      </c>
    </row>
    <row r="145" spans="1:64" x14ac:dyDescent="0.25">
      <c r="A145" s="51">
        <v>137</v>
      </c>
      <c r="B145" s="52">
        <v>62.748000000000005</v>
      </c>
      <c r="C145" s="52">
        <v>89.068000000000012</v>
      </c>
      <c r="D145" s="52">
        <v>142.46400000000003</v>
      </c>
      <c r="E145" s="52">
        <v>152.16600000000003</v>
      </c>
      <c r="F145" s="52">
        <v>165.87200000000001</v>
      </c>
      <c r="G145" s="52">
        <v>172.732</v>
      </c>
      <c r="H145" s="52">
        <v>179.214</v>
      </c>
      <c r="I145" s="52">
        <v>182.09800000000001</v>
      </c>
      <c r="J145" s="52">
        <v>182.09800000000001</v>
      </c>
      <c r="K145" s="52">
        <v>197.792</v>
      </c>
      <c r="L145" s="31"/>
      <c r="M145" s="7">
        <v>137</v>
      </c>
      <c r="N145" s="27">
        <v>62.748000000000005</v>
      </c>
      <c r="O145" s="27">
        <v>89.068000000000012</v>
      </c>
      <c r="P145" s="27">
        <v>142.46400000000003</v>
      </c>
      <c r="Q145" s="27">
        <v>152.16600000000003</v>
      </c>
      <c r="R145" s="27">
        <v>165.87200000000001</v>
      </c>
      <c r="S145" s="27">
        <v>172.732</v>
      </c>
      <c r="T145" s="27">
        <v>179.214</v>
      </c>
      <c r="U145" s="27">
        <v>182.09800000000001</v>
      </c>
      <c r="V145" s="27">
        <v>182.09800000000001</v>
      </c>
      <c r="W145" s="27">
        <v>197.792</v>
      </c>
      <c r="X145" s="31"/>
      <c r="Y145" s="31"/>
      <c r="AA145" s="7">
        <v>137</v>
      </c>
      <c r="AB145" s="6">
        <f t="shared" si="10"/>
        <v>64.248000000000005</v>
      </c>
      <c r="AC145" s="6">
        <f t="shared" si="10"/>
        <v>90.568000000000012</v>
      </c>
      <c r="AD145" s="6">
        <f t="shared" si="10"/>
        <v>143.96400000000003</v>
      </c>
      <c r="AE145" s="6">
        <f t="shared" si="10"/>
        <v>153.66600000000003</v>
      </c>
      <c r="AF145" s="6">
        <f t="shared" si="10"/>
        <v>167.37200000000001</v>
      </c>
      <c r="AG145" s="6">
        <f t="shared" si="10"/>
        <v>174.232</v>
      </c>
      <c r="AH145" s="6">
        <f t="shared" si="10"/>
        <v>180.714</v>
      </c>
      <c r="AI145" s="6">
        <f t="shared" si="10"/>
        <v>183.59800000000001</v>
      </c>
      <c r="AJ145" s="6">
        <f t="shared" si="10"/>
        <v>183.59800000000001</v>
      </c>
      <c r="AK145" s="6">
        <f t="shared" si="10"/>
        <v>199.292</v>
      </c>
      <c r="AM145" s="89">
        <v>137</v>
      </c>
      <c r="AN145" s="90">
        <v>51.67</v>
      </c>
      <c r="AO145" s="90">
        <v>77.319999999999993</v>
      </c>
      <c r="AP145" s="90">
        <v>128.13999999999999</v>
      </c>
      <c r="AQ145" s="90">
        <v>136.5</v>
      </c>
      <c r="AR145" s="90">
        <v>144.54</v>
      </c>
      <c r="AS145" s="90">
        <v>154.24</v>
      </c>
      <c r="AT145" s="90">
        <v>159.93</v>
      </c>
      <c r="AU145" s="32"/>
      <c r="AV145" s="70">
        <v>137</v>
      </c>
      <c r="AW145" s="27">
        <v>50.408999999999999</v>
      </c>
      <c r="AX145" s="27">
        <v>75.438000000000002</v>
      </c>
      <c r="AY145" s="27">
        <v>125.0125</v>
      </c>
      <c r="AZ145" s="27">
        <v>133.17500000000001</v>
      </c>
      <c r="BA145" s="27">
        <v>141.01249999999999</v>
      </c>
      <c r="BB145" s="27">
        <v>150.47499999999999</v>
      </c>
      <c r="BC145" s="27">
        <v>156.02500000000001</v>
      </c>
      <c r="BD145" s="32"/>
      <c r="BE145" s="7">
        <v>137</v>
      </c>
      <c r="BF145" s="6">
        <f t="shared" si="11"/>
        <v>53.17</v>
      </c>
      <c r="BG145" s="6">
        <f t="shared" si="11"/>
        <v>78.819999999999993</v>
      </c>
      <c r="BH145" s="6">
        <f t="shared" si="11"/>
        <v>129.63999999999999</v>
      </c>
      <c r="BI145" s="6">
        <f t="shared" si="11"/>
        <v>138</v>
      </c>
      <c r="BJ145" s="6">
        <f t="shared" si="11"/>
        <v>146.04</v>
      </c>
      <c r="BK145" s="6">
        <f t="shared" si="11"/>
        <v>155.74</v>
      </c>
      <c r="BL145" s="6">
        <f t="shared" si="11"/>
        <v>161.43</v>
      </c>
    </row>
    <row r="146" spans="1:64" x14ac:dyDescent="0.25">
      <c r="A146" s="51">
        <v>138</v>
      </c>
      <c r="B146" s="52">
        <v>63.21</v>
      </c>
      <c r="C146" s="52">
        <v>89.725999999999999</v>
      </c>
      <c r="D146" s="52">
        <v>143.5</v>
      </c>
      <c r="E146" s="52">
        <v>153.28600000000003</v>
      </c>
      <c r="F146" s="52">
        <v>167.09</v>
      </c>
      <c r="G146" s="52">
        <v>173.99200000000002</v>
      </c>
      <c r="H146" s="52">
        <v>180.53</v>
      </c>
      <c r="I146" s="52">
        <v>183.42800000000003</v>
      </c>
      <c r="J146" s="52">
        <v>183.42800000000003</v>
      </c>
      <c r="K146" s="52">
        <v>199.24800000000002</v>
      </c>
      <c r="L146" s="31"/>
      <c r="M146" s="7">
        <v>138</v>
      </c>
      <c r="N146" s="27">
        <v>63.21</v>
      </c>
      <c r="O146" s="27">
        <v>89.725999999999999</v>
      </c>
      <c r="P146" s="27">
        <v>143.5</v>
      </c>
      <c r="Q146" s="27">
        <v>153.28600000000003</v>
      </c>
      <c r="R146" s="27">
        <v>167.09</v>
      </c>
      <c r="S146" s="27">
        <v>173.99200000000002</v>
      </c>
      <c r="T146" s="27">
        <v>180.53</v>
      </c>
      <c r="U146" s="27">
        <v>183.42800000000003</v>
      </c>
      <c r="V146" s="27">
        <v>183.42800000000003</v>
      </c>
      <c r="W146" s="27">
        <v>199.24800000000002</v>
      </c>
      <c r="X146" s="31"/>
      <c r="Y146" s="31"/>
      <c r="AA146" s="7">
        <v>138</v>
      </c>
      <c r="AB146" s="6">
        <f t="shared" si="10"/>
        <v>64.710000000000008</v>
      </c>
      <c r="AC146" s="6">
        <f t="shared" si="10"/>
        <v>91.225999999999999</v>
      </c>
      <c r="AD146" s="6">
        <f t="shared" si="10"/>
        <v>145</v>
      </c>
      <c r="AE146" s="6">
        <f t="shared" si="10"/>
        <v>154.78600000000003</v>
      </c>
      <c r="AF146" s="6">
        <f t="shared" si="10"/>
        <v>168.59</v>
      </c>
      <c r="AG146" s="6">
        <f t="shared" si="10"/>
        <v>175.49200000000002</v>
      </c>
      <c r="AH146" s="6">
        <f t="shared" si="10"/>
        <v>182.03</v>
      </c>
      <c r="AI146" s="6">
        <f t="shared" si="10"/>
        <v>184.92800000000003</v>
      </c>
      <c r="AJ146" s="6">
        <f t="shared" si="10"/>
        <v>184.92800000000003</v>
      </c>
      <c r="AK146" s="6">
        <f t="shared" si="10"/>
        <v>200.74800000000002</v>
      </c>
      <c r="AM146" s="89">
        <v>138</v>
      </c>
      <c r="AN146" s="90">
        <v>52.06</v>
      </c>
      <c r="AO146" s="90">
        <v>77.89</v>
      </c>
      <c r="AP146" s="90">
        <v>129.09</v>
      </c>
      <c r="AQ146" s="90">
        <v>137.5</v>
      </c>
      <c r="AR146" s="90">
        <v>145.6</v>
      </c>
      <c r="AS146" s="90">
        <v>155.38</v>
      </c>
      <c r="AT146" s="90">
        <v>161.1</v>
      </c>
      <c r="AU146" s="32"/>
      <c r="AV146" s="70">
        <v>138</v>
      </c>
      <c r="AW146" s="27">
        <v>50.786999999999999</v>
      </c>
      <c r="AX146" s="27">
        <v>75.991500000000002</v>
      </c>
      <c r="AY146" s="27">
        <v>125.9375</v>
      </c>
      <c r="AZ146" s="27">
        <v>134.15</v>
      </c>
      <c r="BA146" s="27">
        <v>142.05000000000001</v>
      </c>
      <c r="BB146" s="27">
        <v>151.58750000000001</v>
      </c>
      <c r="BC146" s="27">
        <v>157.17500000000001</v>
      </c>
      <c r="BD146" s="32"/>
      <c r="BE146" s="7">
        <v>138</v>
      </c>
      <c r="BF146" s="6">
        <f t="shared" si="11"/>
        <v>53.56</v>
      </c>
      <c r="BG146" s="6">
        <f t="shared" si="11"/>
        <v>79.39</v>
      </c>
      <c r="BH146" s="6">
        <f t="shared" si="11"/>
        <v>130.59</v>
      </c>
      <c r="BI146" s="6">
        <f t="shared" si="11"/>
        <v>139</v>
      </c>
      <c r="BJ146" s="6">
        <f t="shared" si="11"/>
        <v>147.1</v>
      </c>
      <c r="BK146" s="6">
        <f t="shared" si="11"/>
        <v>156.88</v>
      </c>
      <c r="BL146" s="6">
        <f t="shared" si="11"/>
        <v>162.6</v>
      </c>
    </row>
    <row r="147" spans="1:64" x14ac:dyDescent="0.25">
      <c r="A147" s="51">
        <v>139</v>
      </c>
      <c r="B147" s="52">
        <v>63.658000000000001</v>
      </c>
      <c r="C147" s="52">
        <v>90.37</v>
      </c>
      <c r="D147" s="52">
        <v>144.55000000000001</v>
      </c>
      <c r="E147" s="52">
        <v>154.392</v>
      </c>
      <c r="F147" s="52">
        <v>168.29400000000001</v>
      </c>
      <c r="G147" s="52">
        <v>175.25200000000001</v>
      </c>
      <c r="H147" s="52">
        <v>181.83200000000002</v>
      </c>
      <c r="I147" s="52">
        <v>184.75800000000001</v>
      </c>
      <c r="J147" s="52">
        <v>184.75800000000001</v>
      </c>
      <c r="K147" s="52">
        <v>200.70400000000001</v>
      </c>
      <c r="L147" s="31"/>
      <c r="M147" s="7">
        <v>139</v>
      </c>
      <c r="N147" s="27">
        <v>63.658000000000001</v>
      </c>
      <c r="O147" s="27">
        <v>90.37</v>
      </c>
      <c r="P147" s="27">
        <v>144.55000000000001</v>
      </c>
      <c r="Q147" s="27">
        <v>154.392</v>
      </c>
      <c r="R147" s="27">
        <v>168.29400000000001</v>
      </c>
      <c r="S147" s="27">
        <v>175.25200000000001</v>
      </c>
      <c r="T147" s="27">
        <v>181.83200000000002</v>
      </c>
      <c r="U147" s="27">
        <v>184.75800000000001</v>
      </c>
      <c r="V147" s="27">
        <v>184.75800000000001</v>
      </c>
      <c r="W147" s="27">
        <v>200.70400000000001</v>
      </c>
      <c r="X147" s="31"/>
      <c r="Y147" s="31"/>
      <c r="AA147" s="7">
        <v>139</v>
      </c>
      <c r="AB147" s="6">
        <f t="shared" si="10"/>
        <v>65.158000000000001</v>
      </c>
      <c r="AC147" s="6">
        <f t="shared" si="10"/>
        <v>91.87</v>
      </c>
      <c r="AD147" s="6">
        <f t="shared" si="10"/>
        <v>146.05000000000001</v>
      </c>
      <c r="AE147" s="6">
        <f t="shared" si="10"/>
        <v>155.892</v>
      </c>
      <c r="AF147" s="6">
        <f t="shared" si="10"/>
        <v>169.79400000000001</v>
      </c>
      <c r="AG147" s="6">
        <f t="shared" si="10"/>
        <v>176.75200000000001</v>
      </c>
      <c r="AH147" s="6">
        <f t="shared" si="10"/>
        <v>183.33200000000002</v>
      </c>
      <c r="AI147" s="6">
        <f t="shared" si="10"/>
        <v>186.25800000000001</v>
      </c>
      <c r="AJ147" s="6">
        <f t="shared" si="10"/>
        <v>186.25800000000001</v>
      </c>
      <c r="AK147" s="6">
        <f t="shared" si="10"/>
        <v>202.20400000000001</v>
      </c>
      <c r="AM147" s="89">
        <v>139</v>
      </c>
      <c r="AN147" s="90">
        <v>52.43</v>
      </c>
      <c r="AO147" s="90">
        <v>78.47</v>
      </c>
      <c r="AP147" s="90">
        <v>130.02000000000001</v>
      </c>
      <c r="AQ147" s="90">
        <v>138.52000000000001</v>
      </c>
      <c r="AR147" s="90">
        <v>146.66</v>
      </c>
      <c r="AS147" s="90">
        <v>156.5</v>
      </c>
      <c r="AT147" s="90">
        <v>162.27000000000001</v>
      </c>
      <c r="AU147" s="32"/>
      <c r="AV147" s="70">
        <v>139</v>
      </c>
      <c r="AW147" s="27">
        <v>51.151499999999999</v>
      </c>
      <c r="AX147" s="27">
        <v>76.558500000000009</v>
      </c>
      <c r="AY147" s="27">
        <v>126.85</v>
      </c>
      <c r="AZ147" s="27">
        <v>135.13749999999999</v>
      </c>
      <c r="BA147" s="27">
        <v>143.08750000000001</v>
      </c>
      <c r="BB147" s="27">
        <v>152.6875</v>
      </c>
      <c r="BC147" s="27">
        <v>158.3125</v>
      </c>
      <c r="BD147" s="32"/>
      <c r="BE147" s="7">
        <v>139</v>
      </c>
      <c r="BF147" s="6">
        <f t="shared" si="11"/>
        <v>53.93</v>
      </c>
      <c r="BG147" s="6">
        <f t="shared" si="11"/>
        <v>79.97</v>
      </c>
      <c r="BH147" s="6">
        <f t="shared" si="11"/>
        <v>131.52000000000001</v>
      </c>
      <c r="BI147" s="6">
        <f t="shared" si="11"/>
        <v>140.02000000000001</v>
      </c>
      <c r="BJ147" s="6">
        <f t="shared" si="11"/>
        <v>148.16</v>
      </c>
      <c r="BK147" s="6">
        <f t="shared" si="11"/>
        <v>158</v>
      </c>
      <c r="BL147" s="6">
        <f t="shared" si="11"/>
        <v>163.77000000000001</v>
      </c>
    </row>
    <row r="148" spans="1:64" x14ac:dyDescent="0.25">
      <c r="A148" s="53">
        <v>140</v>
      </c>
      <c r="B148" s="54">
        <v>64.12</v>
      </c>
      <c r="C148" s="54">
        <v>91.01400000000001</v>
      </c>
      <c r="D148" s="54">
        <v>145.572</v>
      </c>
      <c r="E148" s="54">
        <v>155.49800000000002</v>
      </c>
      <c r="F148" s="54">
        <v>169.512</v>
      </c>
      <c r="G148" s="54">
        <v>176.512</v>
      </c>
      <c r="H148" s="54">
        <v>183.13400000000001</v>
      </c>
      <c r="I148" s="54">
        <v>186.08800000000002</v>
      </c>
      <c r="J148" s="54">
        <v>186.08800000000002</v>
      </c>
      <c r="K148" s="54">
        <v>202.16</v>
      </c>
      <c r="L148" s="31"/>
      <c r="M148" s="5">
        <v>140</v>
      </c>
      <c r="N148" s="28">
        <v>64.12</v>
      </c>
      <c r="O148" s="28">
        <v>91.01400000000001</v>
      </c>
      <c r="P148" s="28">
        <v>145.572</v>
      </c>
      <c r="Q148" s="28">
        <v>155.49800000000002</v>
      </c>
      <c r="R148" s="28">
        <v>169.512</v>
      </c>
      <c r="S148" s="28">
        <v>176.512</v>
      </c>
      <c r="T148" s="28">
        <v>183.13400000000001</v>
      </c>
      <c r="U148" s="28">
        <v>186.08800000000002</v>
      </c>
      <c r="V148" s="28">
        <v>186.08800000000002</v>
      </c>
      <c r="W148" s="28">
        <v>202.16</v>
      </c>
      <c r="X148" s="31"/>
      <c r="Y148" s="31"/>
      <c r="AA148" s="5">
        <v>140</v>
      </c>
      <c r="AB148" s="4">
        <f t="shared" si="10"/>
        <v>65.62</v>
      </c>
      <c r="AC148" s="4">
        <f t="shared" si="10"/>
        <v>92.51400000000001</v>
      </c>
      <c r="AD148" s="4">
        <f t="shared" si="10"/>
        <v>147.072</v>
      </c>
      <c r="AE148" s="4">
        <f t="shared" si="10"/>
        <v>156.99800000000002</v>
      </c>
      <c r="AF148" s="4">
        <f t="shared" si="10"/>
        <v>171.012</v>
      </c>
      <c r="AG148" s="4">
        <f t="shared" si="10"/>
        <v>178.012</v>
      </c>
      <c r="AH148" s="4">
        <f t="shared" si="10"/>
        <v>184.63400000000001</v>
      </c>
      <c r="AI148" s="4">
        <f t="shared" si="10"/>
        <v>187.58800000000002</v>
      </c>
      <c r="AJ148" s="4">
        <f t="shared" si="10"/>
        <v>187.58800000000002</v>
      </c>
      <c r="AK148" s="4">
        <f t="shared" si="10"/>
        <v>203.66</v>
      </c>
      <c r="AM148" s="91">
        <v>140</v>
      </c>
      <c r="AN148" s="92">
        <v>52.82</v>
      </c>
      <c r="AO148" s="92">
        <v>79.040000000000006</v>
      </c>
      <c r="AP148" s="92">
        <v>130.97</v>
      </c>
      <c r="AQ148" s="92">
        <v>139.52000000000001</v>
      </c>
      <c r="AR148" s="92">
        <v>147.72999999999999</v>
      </c>
      <c r="AS148" s="92">
        <v>157.65</v>
      </c>
      <c r="AT148" s="92">
        <v>163.44999999999999</v>
      </c>
      <c r="AU148" s="32"/>
      <c r="AV148" s="71">
        <v>140</v>
      </c>
      <c r="AW148" s="28">
        <v>51.529499999999999</v>
      </c>
      <c r="AX148" s="28">
        <v>77.112000000000009</v>
      </c>
      <c r="AY148" s="28">
        <v>127.77500000000001</v>
      </c>
      <c r="AZ148" s="28">
        <v>136.11250000000001</v>
      </c>
      <c r="BA148" s="28">
        <v>144.125</v>
      </c>
      <c r="BB148" s="28">
        <v>153.80000000000001</v>
      </c>
      <c r="BC148" s="28">
        <v>159.46250000000001</v>
      </c>
      <c r="BD148" s="32"/>
      <c r="BE148" s="5">
        <v>140</v>
      </c>
      <c r="BF148" s="4">
        <f t="shared" si="11"/>
        <v>54.32</v>
      </c>
      <c r="BG148" s="4">
        <f t="shared" si="11"/>
        <v>80.540000000000006</v>
      </c>
      <c r="BH148" s="4">
        <f t="shared" si="11"/>
        <v>132.47</v>
      </c>
      <c r="BI148" s="4">
        <f t="shared" si="11"/>
        <v>141.02000000000001</v>
      </c>
      <c r="BJ148" s="4">
        <f t="shared" si="11"/>
        <v>149.22999999999999</v>
      </c>
      <c r="BK148" s="4">
        <f t="shared" si="11"/>
        <v>159.15</v>
      </c>
      <c r="BL148" s="4">
        <f t="shared" si="11"/>
        <v>164.95</v>
      </c>
    </row>
    <row r="149" spans="1:64" x14ac:dyDescent="0.25">
      <c r="A149" s="49">
        <v>141</v>
      </c>
      <c r="B149" s="50">
        <v>64.582000000000008</v>
      </c>
      <c r="C149" s="50">
        <v>91.671999999999997</v>
      </c>
      <c r="D149" s="50">
        <v>146.62200000000001</v>
      </c>
      <c r="E149" s="50">
        <v>156.61800000000002</v>
      </c>
      <c r="F149" s="50">
        <v>170.71600000000004</v>
      </c>
      <c r="G149" s="50">
        <v>177.77200000000002</v>
      </c>
      <c r="H149" s="50">
        <v>184.45</v>
      </c>
      <c r="I149" s="50">
        <v>187.41800000000003</v>
      </c>
      <c r="J149" s="50">
        <v>187.41800000000003</v>
      </c>
      <c r="K149" s="50">
        <v>203.61600000000004</v>
      </c>
      <c r="L149" s="31"/>
      <c r="M149" s="9">
        <v>141</v>
      </c>
      <c r="N149" s="26">
        <v>64.582000000000008</v>
      </c>
      <c r="O149" s="26">
        <v>91.671999999999997</v>
      </c>
      <c r="P149" s="26">
        <v>146.62200000000001</v>
      </c>
      <c r="Q149" s="26">
        <v>156.61800000000002</v>
      </c>
      <c r="R149" s="26">
        <v>170.71600000000004</v>
      </c>
      <c r="S149" s="26">
        <v>177.77200000000002</v>
      </c>
      <c r="T149" s="26">
        <v>184.45</v>
      </c>
      <c r="U149" s="26">
        <v>187.41800000000003</v>
      </c>
      <c r="V149" s="26">
        <v>187.41800000000003</v>
      </c>
      <c r="W149" s="26">
        <v>203.61600000000004</v>
      </c>
      <c r="X149" s="31"/>
      <c r="Y149" s="31"/>
      <c r="AA149" s="9">
        <v>141</v>
      </c>
      <c r="AB149" s="8">
        <f t="shared" si="10"/>
        <v>66.082000000000008</v>
      </c>
      <c r="AC149" s="8">
        <f t="shared" si="10"/>
        <v>93.171999999999997</v>
      </c>
      <c r="AD149" s="8">
        <f t="shared" si="10"/>
        <v>148.12200000000001</v>
      </c>
      <c r="AE149" s="8">
        <f t="shared" si="10"/>
        <v>158.11800000000002</v>
      </c>
      <c r="AF149" s="8">
        <f t="shared" si="10"/>
        <v>172.21600000000004</v>
      </c>
      <c r="AG149" s="8">
        <f t="shared" ref="AG149:AG158" si="12">G149+1.5</f>
        <v>179.27200000000002</v>
      </c>
      <c r="AH149" s="8">
        <f t="shared" ref="AH149:AH158" si="13">H149+1.5</f>
        <v>185.95</v>
      </c>
      <c r="AI149" s="8">
        <f t="shared" ref="AI149:AI158" si="14">I149+1.5</f>
        <v>188.91800000000003</v>
      </c>
      <c r="AJ149" s="8">
        <f t="shared" ref="AJ149:AJ158" si="15">J149+1.5</f>
        <v>188.91800000000003</v>
      </c>
      <c r="AK149" s="8">
        <f t="shared" ref="AK149:AK158" si="16">K149+1.5</f>
        <v>205.11600000000004</v>
      </c>
      <c r="AM149" s="87">
        <v>141</v>
      </c>
      <c r="AN149" s="88">
        <v>53.19</v>
      </c>
      <c r="AO149" s="88">
        <v>79.61</v>
      </c>
      <c r="AP149" s="88">
        <v>131.9</v>
      </c>
      <c r="AQ149" s="88">
        <v>140.51</v>
      </c>
      <c r="AR149" s="88">
        <v>148.79</v>
      </c>
      <c r="AS149" s="88">
        <v>158.77000000000001</v>
      </c>
      <c r="AT149" s="88">
        <v>164.63</v>
      </c>
      <c r="AU149" s="32"/>
      <c r="AV149" s="69">
        <v>141</v>
      </c>
      <c r="AW149" s="26">
        <v>51.893999999999998</v>
      </c>
      <c r="AX149" s="26">
        <v>77.665499999999994</v>
      </c>
      <c r="AY149" s="26">
        <v>128.6875</v>
      </c>
      <c r="AZ149" s="26">
        <v>137.08750000000001</v>
      </c>
      <c r="BA149" s="26">
        <v>145.16249999999999</v>
      </c>
      <c r="BB149" s="26">
        <v>154.9</v>
      </c>
      <c r="BC149" s="26">
        <v>160.61250000000001</v>
      </c>
      <c r="BD149" s="32"/>
      <c r="BE149" s="9">
        <v>141</v>
      </c>
      <c r="BF149" s="8">
        <f t="shared" si="11"/>
        <v>54.69</v>
      </c>
      <c r="BG149" s="8">
        <f t="shared" si="11"/>
        <v>81.11</v>
      </c>
      <c r="BH149" s="8">
        <f t="shared" si="11"/>
        <v>133.4</v>
      </c>
      <c r="BI149" s="8">
        <f t="shared" si="11"/>
        <v>142.01</v>
      </c>
      <c r="BJ149" s="8">
        <f t="shared" si="11"/>
        <v>150.29</v>
      </c>
      <c r="BK149" s="8">
        <f t="shared" si="11"/>
        <v>160.27000000000001</v>
      </c>
      <c r="BL149" s="8">
        <f t="shared" si="11"/>
        <v>166.13</v>
      </c>
    </row>
    <row r="150" spans="1:64" x14ac:dyDescent="0.25">
      <c r="A150" s="51">
        <v>142</v>
      </c>
      <c r="B150" s="52">
        <v>65.044000000000011</v>
      </c>
      <c r="C150" s="52">
        <v>92.316000000000003</v>
      </c>
      <c r="D150" s="52">
        <v>147.672</v>
      </c>
      <c r="E150" s="52">
        <v>157.72399999999999</v>
      </c>
      <c r="F150" s="52">
        <v>171.934</v>
      </c>
      <c r="G150" s="52">
        <v>179.03200000000001</v>
      </c>
      <c r="H150" s="52">
        <v>185.75200000000001</v>
      </c>
      <c r="I150" s="52">
        <v>188.74800000000002</v>
      </c>
      <c r="J150" s="52">
        <v>188.74800000000002</v>
      </c>
      <c r="K150" s="52">
        <v>205.072</v>
      </c>
      <c r="L150" s="31"/>
      <c r="M150" s="7">
        <v>142</v>
      </c>
      <c r="N150" s="27">
        <v>65.044000000000011</v>
      </c>
      <c r="O150" s="27">
        <v>92.316000000000003</v>
      </c>
      <c r="P150" s="27">
        <v>147.672</v>
      </c>
      <c r="Q150" s="27">
        <v>157.72399999999999</v>
      </c>
      <c r="R150" s="27">
        <v>171.934</v>
      </c>
      <c r="S150" s="27">
        <v>179.03200000000001</v>
      </c>
      <c r="T150" s="27">
        <v>185.75200000000001</v>
      </c>
      <c r="U150" s="27">
        <v>188.74800000000002</v>
      </c>
      <c r="V150" s="27">
        <v>188.74800000000002</v>
      </c>
      <c r="W150" s="27">
        <v>205.072</v>
      </c>
      <c r="X150" s="31"/>
      <c r="Y150" s="31"/>
      <c r="AA150" s="7">
        <v>142</v>
      </c>
      <c r="AB150" s="6">
        <f t="shared" ref="AB150:AB158" si="17">B150+1.5</f>
        <v>66.544000000000011</v>
      </c>
      <c r="AC150" s="6">
        <f t="shared" ref="AC150:AC158" si="18">C150+1.5</f>
        <v>93.816000000000003</v>
      </c>
      <c r="AD150" s="6">
        <f t="shared" ref="AD150:AD158" si="19">D150+1.5</f>
        <v>149.172</v>
      </c>
      <c r="AE150" s="6">
        <f t="shared" ref="AE150:AE158" si="20">E150+1.5</f>
        <v>159.22399999999999</v>
      </c>
      <c r="AF150" s="6">
        <f t="shared" ref="AF150:AF158" si="21">F150+1.5</f>
        <v>173.434</v>
      </c>
      <c r="AG150" s="6">
        <f t="shared" si="12"/>
        <v>180.53200000000001</v>
      </c>
      <c r="AH150" s="6">
        <f t="shared" si="13"/>
        <v>187.25200000000001</v>
      </c>
      <c r="AI150" s="6">
        <f t="shared" si="14"/>
        <v>190.24800000000002</v>
      </c>
      <c r="AJ150" s="6">
        <f t="shared" si="15"/>
        <v>190.24800000000002</v>
      </c>
      <c r="AK150" s="6">
        <f t="shared" si="16"/>
        <v>206.572</v>
      </c>
      <c r="AM150" s="89">
        <v>142</v>
      </c>
      <c r="AN150" s="90">
        <v>53.58</v>
      </c>
      <c r="AO150" s="90">
        <v>80.17</v>
      </c>
      <c r="AP150" s="90">
        <v>132.85</v>
      </c>
      <c r="AQ150" s="90">
        <v>141.53</v>
      </c>
      <c r="AR150" s="90">
        <v>149.86000000000001</v>
      </c>
      <c r="AS150" s="90">
        <v>159.91</v>
      </c>
      <c r="AT150" s="90">
        <v>165.81</v>
      </c>
      <c r="AU150" s="32"/>
      <c r="AV150" s="70">
        <v>142</v>
      </c>
      <c r="AW150" s="27">
        <v>52.271999999999998</v>
      </c>
      <c r="AX150" s="27">
        <v>78.219000000000008</v>
      </c>
      <c r="AY150" s="27">
        <v>129.61250000000001</v>
      </c>
      <c r="AZ150" s="27">
        <v>138.07499999999999</v>
      </c>
      <c r="BA150" s="27">
        <v>146.19999999999999</v>
      </c>
      <c r="BB150" s="27">
        <v>156.01249999999999</v>
      </c>
      <c r="BC150" s="27">
        <v>161.76249999999999</v>
      </c>
      <c r="BD150" s="32"/>
      <c r="BE150" s="7">
        <v>142</v>
      </c>
      <c r="BF150" s="6">
        <f t="shared" si="11"/>
        <v>55.08</v>
      </c>
      <c r="BG150" s="6">
        <f t="shared" si="11"/>
        <v>81.67</v>
      </c>
      <c r="BH150" s="6">
        <f t="shared" si="11"/>
        <v>134.35</v>
      </c>
      <c r="BI150" s="6">
        <f t="shared" si="11"/>
        <v>143.03</v>
      </c>
      <c r="BJ150" s="6">
        <f t="shared" si="11"/>
        <v>151.36000000000001</v>
      </c>
      <c r="BK150" s="6">
        <f t="shared" si="11"/>
        <v>161.41</v>
      </c>
      <c r="BL150" s="6">
        <f t="shared" si="11"/>
        <v>167.31</v>
      </c>
    </row>
    <row r="151" spans="1:64" x14ac:dyDescent="0.25">
      <c r="A151" s="51">
        <v>143</v>
      </c>
      <c r="B151" s="52">
        <v>65.492000000000004</v>
      </c>
      <c r="C151" s="52">
        <v>92.974000000000018</v>
      </c>
      <c r="D151" s="52">
        <v>148.70800000000003</v>
      </c>
      <c r="E151" s="52">
        <v>158.83000000000001</v>
      </c>
      <c r="F151" s="52">
        <v>173.13800000000003</v>
      </c>
      <c r="G151" s="52">
        <v>180.292</v>
      </c>
      <c r="H151" s="52">
        <v>187.06800000000001</v>
      </c>
      <c r="I151" s="52">
        <v>190.07800000000003</v>
      </c>
      <c r="J151" s="52">
        <v>190.07800000000003</v>
      </c>
      <c r="K151" s="52">
        <v>206.52800000000002</v>
      </c>
      <c r="L151" s="31"/>
      <c r="M151" s="7">
        <v>143</v>
      </c>
      <c r="N151" s="27">
        <v>65.492000000000004</v>
      </c>
      <c r="O151" s="27">
        <v>92.974000000000018</v>
      </c>
      <c r="P151" s="27">
        <v>148.70800000000003</v>
      </c>
      <c r="Q151" s="27">
        <v>158.83000000000001</v>
      </c>
      <c r="R151" s="27">
        <v>173.13800000000003</v>
      </c>
      <c r="S151" s="27">
        <v>180.292</v>
      </c>
      <c r="T151" s="27">
        <v>187.06800000000001</v>
      </c>
      <c r="U151" s="27">
        <v>190.07800000000003</v>
      </c>
      <c r="V151" s="27">
        <v>190.07800000000003</v>
      </c>
      <c r="W151" s="27">
        <v>206.52800000000002</v>
      </c>
      <c r="X151" s="31"/>
      <c r="Y151" s="31"/>
      <c r="AA151" s="7">
        <v>143</v>
      </c>
      <c r="AB151" s="6">
        <f t="shared" si="17"/>
        <v>66.992000000000004</v>
      </c>
      <c r="AC151" s="6">
        <f t="shared" si="18"/>
        <v>94.474000000000018</v>
      </c>
      <c r="AD151" s="6">
        <f t="shared" si="19"/>
        <v>150.20800000000003</v>
      </c>
      <c r="AE151" s="6">
        <f t="shared" si="20"/>
        <v>160.33000000000001</v>
      </c>
      <c r="AF151" s="6">
        <f t="shared" si="21"/>
        <v>174.63800000000003</v>
      </c>
      <c r="AG151" s="6">
        <f t="shared" si="12"/>
        <v>181.792</v>
      </c>
      <c r="AH151" s="6">
        <f t="shared" si="13"/>
        <v>188.56800000000001</v>
      </c>
      <c r="AI151" s="6">
        <f t="shared" si="14"/>
        <v>191.57800000000003</v>
      </c>
      <c r="AJ151" s="6">
        <f t="shared" si="15"/>
        <v>191.57800000000003</v>
      </c>
      <c r="AK151" s="6">
        <f t="shared" si="16"/>
        <v>208.02800000000002</v>
      </c>
      <c r="AM151" s="89">
        <v>143</v>
      </c>
      <c r="AN151" s="90">
        <v>53.95</v>
      </c>
      <c r="AO151" s="90">
        <v>80.739999999999995</v>
      </c>
      <c r="AP151" s="90">
        <v>133.80000000000001</v>
      </c>
      <c r="AQ151" s="90">
        <v>142.53</v>
      </c>
      <c r="AR151" s="90">
        <v>150.91</v>
      </c>
      <c r="AS151" s="90">
        <v>161.04</v>
      </c>
      <c r="AT151" s="90">
        <v>166.99</v>
      </c>
      <c r="AU151" s="32"/>
      <c r="AV151" s="70">
        <v>143</v>
      </c>
      <c r="AW151" s="27">
        <v>52.636499999999998</v>
      </c>
      <c r="AX151" s="27">
        <v>78.772499999999994</v>
      </c>
      <c r="AY151" s="27">
        <v>130.53749999999999</v>
      </c>
      <c r="AZ151" s="27">
        <v>139.05000000000001</v>
      </c>
      <c r="BA151" s="27">
        <v>147.22499999999999</v>
      </c>
      <c r="BB151" s="27">
        <v>157.11250000000001</v>
      </c>
      <c r="BC151" s="27">
        <v>162.91249999999999</v>
      </c>
      <c r="BD151" s="32"/>
      <c r="BE151" s="7">
        <v>143</v>
      </c>
      <c r="BF151" s="6">
        <f t="shared" si="11"/>
        <v>55.45</v>
      </c>
      <c r="BG151" s="6">
        <f t="shared" si="11"/>
        <v>82.24</v>
      </c>
      <c r="BH151" s="6">
        <f t="shared" si="11"/>
        <v>135.30000000000001</v>
      </c>
      <c r="BI151" s="6">
        <f t="shared" si="11"/>
        <v>144.03</v>
      </c>
      <c r="BJ151" s="6">
        <f t="shared" si="11"/>
        <v>152.41</v>
      </c>
      <c r="BK151" s="6">
        <f t="shared" si="11"/>
        <v>162.54</v>
      </c>
      <c r="BL151" s="6">
        <f t="shared" si="11"/>
        <v>168.49</v>
      </c>
    </row>
    <row r="152" spans="1:64" x14ac:dyDescent="0.25">
      <c r="A152" s="51">
        <v>144</v>
      </c>
      <c r="B152" s="52">
        <v>65.954000000000008</v>
      </c>
      <c r="C152" s="52">
        <v>93.618000000000009</v>
      </c>
      <c r="D152" s="52">
        <v>149.744</v>
      </c>
      <c r="E152" s="52">
        <v>159.94999999999999</v>
      </c>
      <c r="F152" s="52">
        <v>174.35600000000002</v>
      </c>
      <c r="G152" s="52">
        <v>181.55200000000002</v>
      </c>
      <c r="H152" s="52">
        <v>188.37</v>
      </c>
      <c r="I152" s="52">
        <v>191.40800000000002</v>
      </c>
      <c r="J152" s="52">
        <v>191.40800000000002</v>
      </c>
      <c r="K152" s="52">
        <v>207.98400000000001</v>
      </c>
      <c r="L152" s="31"/>
      <c r="M152" s="7">
        <v>144</v>
      </c>
      <c r="N152" s="27">
        <v>65.954000000000008</v>
      </c>
      <c r="O152" s="27">
        <v>93.618000000000009</v>
      </c>
      <c r="P152" s="27">
        <v>149.744</v>
      </c>
      <c r="Q152" s="27">
        <v>159.94999999999999</v>
      </c>
      <c r="R152" s="27">
        <v>174.35600000000002</v>
      </c>
      <c r="S152" s="27">
        <v>181.55200000000002</v>
      </c>
      <c r="T152" s="27">
        <v>188.37</v>
      </c>
      <c r="U152" s="27">
        <v>191.40800000000002</v>
      </c>
      <c r="V152" s="27">
        <v>191.40800000000002</v>
      </c>
      <c r="W152" s="27">
        <v>207.98400000000001</v>
      </c>
      <c r="X152" s="31"/>
      <c r="Y152" s="31"/>
      <c r="AA152" s="7">
        <v>144</v>
      </c>
      <c r="AB152" s="6">
        <f t="shared" si="17"/>
        <v>67.454000000000008</v>
      </c>
      <c r="AC152" s="6">
        <f t="shared" si="18"/>
        <v>95.118000000000009</v>
      </c>
      <c r="AD152" s="6">
        <f t="shared" si="19"/>
        <v>151.244</v>
      </c>
      <c r="AE152" s="6">
        <f t="shared" si="20"/>
        <v>161.44999999999999</v>
      </c>
      <c r="AF152" s="6">
        <f t="shared" si="21"/>
        <v>175.85600000000002</v>
      </c>
      <c r="AG152" s="6">
        <f t="shared" si="12"/>
        <v>183.05200000000002</v>
      </c>
      <c r="AH152" s="6">
        <f t="shared" si="13"/>
        <v>189.87</v>
      </c>
      <c r="AI152" s="6">
        <f t="shared" si="14"/>
        <v>192.90800000000002</v>
      </c>
      <c r="AJ152" s="6">
        <f t="shared" si="15"/>
        <v>192.90800000000002</v>
      </c>
      <c r="AK152" s="6">
        <f t="shared" si="16"/>
        <v>209.48400000000001</v>
      </c>
      <c r="AM152" s="89">
        <v>144</v>
      </c>
      <c r="AN152" s="90">
        <v>54.34</v>
      </c>
      <c r="AO152" s="90">
        <v>81.31</v>
      </c>
      <c r="AP152" s="90">
        <v>134.74</v>
      </c>
      <c r="AQ152" s="90">
        <v>143.53</v>
      </c>
      <c r="AR152" s="90">
        <v>151.97</v>
      </c>
      <c r="AS152" s="90">
        <v>162.18</v>
      </c>
      <c r="AT152" s="90">
        <v>168.15</v>
      </c>
      <c r="AU152" s="32"/>
      <c r="AV152" s="70">
        <v>144</v>
      </c>
      <c r="AW152" s="27">
        <v>53.014500000000005</v>
      </c>
      <c r="AX152" s="27">
        <v>79.326000000000008</v>
      </c>
      <c r="AY152" s="27">
        <v>131.44999999999999</v>
      </c>
      <c r="AZ152" s="27">
        <v>140.02500000000001</v>
      </c>
      <c r="BA152" s="27">
        <v>148.26249999999999</v>
      </c>
      <c r="BB152" s="27">
        <v>158.22499999999999</v>
      </c>
      <c r="BC152" s="27">
        <v>164.05</v>
      </c>
      <c r="BD152" s="32"/>
      <c r="BE152" s="7">
        <v>144</v>
      </c>
      <c r="BF152" s="6">
        <f t="shared" si="11"/>
        <v>55.84</v>
      </c>
      <c r="BG152" s="6">
        <f t="shared" si="11"/>
        <v>82.81</v>
      </c>
      <c r="BH152" s="6">
        <f t="shared" si="11"/>
        <v>136.24</v>
      </c>
      <c r="BI152" s="6">
        <f t="shared" si="11"/>
        <v>145.03</v>
      </c>
      <c r="BJ152" s="6">
        <f t="shared" si="11"/>
        <v>153.47</v>
      </c>
      <c r="BK152" s="6">
        <f t="shared" si="11"/>
        <v>163.68</v>
      </c>
      <c r="BL152" s="6">
        <f t="shared" si="11"/>
        <v>169.65</v>
      </c>
    </row>
    <row r="153" spans="1:64" x14ac:dyDescent="0.25">
      <c r="A153" s="53">
        <v>145</v>
      </c>
      <c r="B153" s="54">
        <v>66.415999999999997</v>
      </c>
      <c r="C153" s="54">
        <v>94.27600000000001</v>
      </c>
      <c r="D153" s="54">
        <v>150.78</v>
      </c>
      <c r="E153" s="54">
        <v>161.05600000000004</v>
      </c>
      <c r="F153" s="54">
        <v>175.56</v>
      </c>
      <c r="G153" s="54">
        <v>182.81200000000001</v>
      </c>
      <c r="H153" s="54">
        <v>189.68600000000004</v>
      </c>
      <c r="I153" s="54">
        <v>192.73800000000003</v>
      </c>
      <c r="J153" s="54">
        <v>192.73800000000003</v>
      </c>
      <c r="K153" s="54">
        <v>209.44</v>
      </c>
      <c r="L153" s="31"/>
      <c r="M153" s="5">
        <v>145</v>
      </c>
      <c r="N153" s="28">
        <v>66.415999999999997</v>
      </c>
      <c r="O153" s="28">
        <v>94.27600000000001</v>
      </c>
      <c r="P153" s="28">
        <v>150.78</v>
      </c>
      <c r="Q153" s="28">
        <v>161.05600000000004</v>
      </c>
      <c r="R153" s="28">
        <v>175.56</v>
      </c>
      <c r="S153" s="28">
        <v>182.81200000000001</v>
      </c>
      <c r="T153" s="28">
        <v>189.68600000000004</v>
      </c>
      <c r="U153" s="28">
        <v>192.73800000000003</v>
      </c>
      <c r="V153" s="28">
        <v>192.73800000000003</v>
      </c>
      <c r="W153" s="28">
        <v>209.44</v>
      </c>
      <c r="X153" s="31"/>
      <c r="Y153" s="31"/>
      <c r="AA153" s="5">
        <v>145</v>
      </c>
      <c r="AB153" s="4">
        <f t="shared" si="17"/>
        <v>67.915999999999997</v>
      </c>
      <c r="AC153" s="4">
        <f t="shared" si="18"/>
        <v>95.77600000000001</v>
      </c>
      <c r="AD153" s="4">
        <f t="shared" si="19"/>
        <v>152.28</v>
      </c>
      <c r="AE153" s="4">
        <f t="shared" si="20"/>
        <v>162.55600000000004</v>
      </c>
      <c r="AF153" s="4">
        <f t="shared" si="21"/>
        <v>177.06</v>
      </c>
      <c r="AG153" s="4">
        <f t="shared" si="12"/>
        <v>184.31200000000001</v>
      </c>
      <c r="AH153" s="4">
        <f t="shared" si="13"/>
        <v>191.18600000000004</v>
      </c>
      <c r="AI153" s="4">
        <f t="shared" si="14"/>
        <v>194.23800000000003</v>
      </c>
      <c r="AJ153" s="4">
        <f t="shared" si="15"/>
        <v>194.23800000000003</v>
      </c>
      <c r="AK153" s="4">
        <f t="shared" si="16"/>
        <v>210.94</v>
      </c>
      <c r="AM153" s="91">
        <v>145</v>
      </c>
      <c r="AN153" s="92">
        <v>54.71</v>
      </c>
      <c r="AO153" s="92">
        <v>81.88</v>
      </c>
      <c r="AP153" s="92">
        <v>135.68</v>
      </c>
      <c r="AQ153" s="92">
        <v>144.54</v>
      </c>
      <c r="AR153" s="92">
        <v>153.03</v>
      </c>
      <c r="AS153" s="92">
        <v>163.31</v>
      </c>
      <c r="AT153" s="92">
        <v>169.33</v>
      </c>
      <c r="AU153" s="32"/>
      <c r="AV153" s="71">
        <v>145</v>
      </c>
      <c r="AW153" s="28">
        <v>53.378999999999998</v>
      </c>
      <c r="AX153" s="28">
        <v>79.879500000000007</v>
      </c>
      <c r="AY153" s="28">
        <v>132.375</v>
      </c>
      <c r="AZ153" s="28">
        <v>141.01249999999999</v>
      </c>
      <c r="BA153" s="28">
        <v>149.30000000000001</v>
      </c>
      <c r="BB153" s="28">
        <v>159.32499999999999</v>
      </c>
      <c r="BC153" s="28">
        <v>165.2</v>
      </c>
      <c r="BD153" s="32"/>
      <c r="BE153" s="5">
        <v>145</v>
      </c>
      <c r="BF153" s="4">
        <f t="shared" si="11"/>
        <v>56.21</v>
      </c>
      <c r="BG153" s="4">
        <f t="shared" si="11"/>
        <v>83.38</v>
      </c>
      <c r="BH153" s="4">
        <f t="shared" si="11"/>
        <v>137.18</v>
      </c>
      <c r="BI153" s="4">
        <f t="shared" si="11"/>
        <v>146.04</v>
      </c>
      <c r="BJ153" s="4">
        <f t="shared" si="11"/>
        <v>154.53</v>
      </c>
      <c r="BK153" s="4">
        <f t="shared" si="11"/>
        <v>164.81</v>
      </c>
      <c r="BL153" s="4">
        <f t="shared" si="11"/>
        <v>170.83</v>
      </c>
    </row>
    <row r="154" spans="1:64" x14ac:dyDescent="0.25">
      <c r="A154" s="49">
        <v>146</v>
      </c>
      <c r="B154" s="50">
        <v>66.864000000000004</v>
      </c>
      <c r="C154" s="50">
        <v>94.92</v>
      </c>
      <c r="D154" s="50">
        <v>151.83000000000001</v>
      </c>
      <c r="E154" s="50">
        <v>162.16200000000001</v>
      </c>
      <c r="F154" s="50">
        <v>176.76400000000001</v>
      </c>
      <c r="G154" s="50">
        <v>184.072</v>
      </c>
      <c r="H154" s="50">
        <v>190.98800000000003</v>
      </c>
      <c r="I154" s="50">
        <v>194.06800000000001</v>
      </c>
      <c r="J154" s="50">
        <v>194.06800000000001</v>
      </c>
      <c r="K154" s="50">
        <v>210.89600000000004</v>
      </c>
      <c r="L154" s="31"/>
      <c r="M154" s="9">
        <v>146</v>
      </c>
      <c r="N154" s="26">
        <v>66.864000000000004</v>
      </c>
      <c r="O154" s="26">
        <v>94.92</v>
      </c>
      <c r="P154" s="26">
        <v>151.83000000000001</v>
      </c>
      <c r="Q154" s="26">
        <v>162.16200000000001</v>
      </c>
      <c r="R154" s="26">
        <v>176.76400000000001</v>
      </c>
      <c r="S154" s="26">
        <v>184.072</v>
      </c>
      <c r="T154" s="26">
        <v>190.98800000000003</v>
      </c>
      <c r="U154" s="26">
        <v>194.06800000000001</v>
      </c>
      <c r="V154" s="26">
        <v>194.06800000000001</v>
      </c>
      <c r="W154" s="26">
        <v>210.89600000000004</v>
      </c>
      <c r="X154" s="31"/>
      <c r="Y154" s="31"/>
      <c r="AA154" s="9">
        <v>146</v>
      </c>
      <c r="AB154" s="8">
        <f t="shared" si="17"/>
        <v>68.364000000000004</v>
      </c>
      <c r="AC154" s="8">
        <f t="shared" si="18"/>
        <v>96.42</v>
      </c>
      <c r="AD154" s="8">
        <f t="shared" si="19"/>
        <v>153.33000000000001</v>
      </c>
      <c r="AE154" s="8">
        <f t="shared" si="20"/>
        <v>163.66200000000001</v>
      </c>
      <c r="AF154" s="8">
        <f t="shared" si="21"/>
        <v>178.26400000000001</v>
      </c>
      <c r="AG154" s="8">
        <f t="shared" si="12"/>
        <v>185.572</v>
      </c>
      <c r="AH154" s="8">
        <f t="shared" si="13"/>
        <v>192.48800000000003</v>
      </c>
      <c r="AI154" s="8">
        <f t="shared" si="14"/>
        <v>195.56800000000001</v>
      </c>
      <c r="AJ154" s="8">
        <f t="shared" si="15"/>
        <v>195.56800000000001</v>
      </c>
      <c r="AK154" s="8">
        <f t="shared" si="16"/>
        <v>212.39600000000004</v>
      </c>
      <c r="AM154" s="87">
        <v>146</v>
      </c>
      <c r="AN154" s="88">
        <v>55.1</v>
      </c>
      <c r="AO154" s="88">
        <v>82.44</v>
      </c>
      <c r="AP154" s="88">
        <v>136.62</v>
      </c>
      <c r="AQ154" s="88">
        <v>145.54</v>
      </c>
      <c r="AR154" s="88">
        <v>154.1</v>
      </c>
      <c r="AS154" s="88">
        <v>164.45</v>
      </c>
      <c r="AT154" s="88">
        <v>170.51</v>
      </c>
      <c r="AU154" s="32"/>
      <c r="AV154" s="69">
        <v>146</v>
      </c>
      <c r="AW154" s="26">
        <v>53.757000000000005</v>
      </c>
      <c r="AX154" s="26">
        <v>80.432999999999993</v>
      </c>
      <c r="AY154" s="26">
        <v>133.28749999999999</v>
      </c>
      <c r="AZ154" s="26">
        <v>141.98750000000001</v>
      </c>
      <c r="BA154" s="26">
        <v>150.33750000000001</v>
      </c>
      <c r="BB154" s="26">
        <v>160.4375</v>
      </c>
      <c r="BC154" s="26">
        <v>166.35</v>
      </c>
      <c r="BD154" s="32"/>
      <c r="BE154" s="9">
        <v>146</v>
      </c>
      <c r="BF154" s="8">
        <f t="shared" si="11"/>
        <v>56.6</v>
      </c>
      <c r="BG154" s="8">
        <f t="shared" si="11"/>
        <v>83.94</v>
      </c>
      <c r="BH154" s="8">
        <f t="shared" si="11"/>
        <v>138.12</v>
      </c>
      <c r="BI154" s="8">
        <f t="shared" si="11"/>
        <v>147.04</v>
      </c>
      <c r="BJ154" s="8">
        <f t="shared" si="11"/>
        <v>155.6</v>
      </c>
      <c r="BK154" s="8">
        <f t="shared" si="11"/>
        <v>165.95</v>
      </c>
      <c r="BL154" s="8">
        <f t="shared" si="11"/>
        <v>172.01</v>
      </c>
    </row>
    <row r="155" spans="1:64" x14ac:dyDescent="0.25">
      <c r="A155" s="51">
        <v>147</v>
      </c>
      <c r="B155" s="52">
        <v>67.326000000000008</v>
      </c>
      <c r="C155" s="52">
        <v>95.564000000000007</v>
      </c>
      <c r="D155" s="52">
        <v>152.86600000000001</v>
      </c>
      <c r="E155" s="52">
        <v>163.28200000000001</v>
      </c>
      <c r="F155" s="52">
        <v>177.982</v>
      </c>
      <c r="G155" s="52">
        <v>185.33200000000002</v>
      </c>
      <c r="H155" s="52">
        <v>192.29</v>
      </c>
      <c r="I155" s="52">
        <v>195.39800000000002</v>
      </c>
      <c r="J155" s="52">
        <v>195.39800000000002</v>
      </c>
      <c r="K155" s="52">
        <v>212.352</v>
      </c>
      <c r="L155" s="31"/>
      <c r="M155" s="7">
        <v>147</v>
      </c>
      <c r="N155" s="27">
        <v>67.326000000000008</v>
      </c>
      <c r="O155" s="27">
        <v>95.564000000000007</v>
      </c>
      <c r="P155" s="27">
        <v>152.86600000000001</v>
      </c>
      <c r="Q155" s="27">
        <v>163.28200000000001</v>
      </c>
      <c r="R155" s="27">
        <v>177.982</v>
      </c>
      <c r="S155" s="27">
        <v>185.33200000000002</v>
      </c>
      <c r="T155" s="27">
        <v>192.29</v>
      </c>
      <c r="U155" s="27">
        <v>195.39800000000002</v>
      </c>
      <c r="V155" s="27">
        <v>195.39800000000002</v>
      </c>
      <c r="W155" s="27">
        <v>212.352</v>
      </c>
      <c r="X155" s="31"/>
      <c r="Y155" s="31"/>
      <c r="AA155" s="7">
        <v>147</v>
      </c>
      <c r="AB155" s="6">
        <f t="shared" si="17"/>
        <v>68.826000000000008</v>
      </c>
      <c r="AC155" s="6">
        <f t="shared" si="18"/>
        <v>97.064000000000007</v>
      </c>
      <c r="AD155" s="6">
        <f t="shared" si="19"/>
        <v>154.36600000000001</v>
      </c>
      <c r="AE155" s="6">
        <f t="shared" si="20"/>
        <v>164.78200000000001</v>
      </c>
      <c r="AF155" s="6">
        <f t="shared" si="21"/>
        <v>179.482</v>
      </c>
      <c r="AG155" s="6">
        <f t="shared" si="12"/>
        <v>186.83200000000002</v>
      </c>
      <c r="AH155" s="6">
        <f t="shared" si="13"/>
        <v>193.79</v>
      </c>
      <c r="AI155" s="6">
        <f t="shared" si="14"/>
        <v>196.89800000000002</v>
      </c>
      <c r="AJ155" s="6">
        <f t="shared" si="15"/>
        <v>196.89800000000002</v>
      </c>
      <c r="AK155" s="6">
        <f t="shared" si="16"/>
        <v>213.852</v>
      </c>
      <c r="AM155" s="89">
        <v>147</v>
      </c>
      <c r="AN155" s="90">
        <v>55.47</v>
      </c>
      <c r="AO155" s="90">
        <v>83.01</v>
      </c>
      <c r="AP155" s="90">
        <v>137.57</v>
      </c>
      <c r="AQ155" s="90">
        <v>146.54</v>
      </c>
      <c r="AR155" s="90">
        <v>155.16</v>
      </c>
      <c r="AS155" s="90">
        <v>165.58</v>
      </c>
      <c r="AT155" s="90">
        <v>171.69</v>
      </c>
      <c r="AU155" s="32"/>
      <c r="AV155" s="70">
        <v>147</v>
      </c>
      <c r="AW155" s="27">
        <v>54.121499999999997</v>
      </c>
      <c r="AX155" s="27">
        <v>80.986500000000007</v>
      </c>
      <c r="AY155" s="27">
        <v>134.21250000000001</v>
      </c>
      <c r="AZ155" s="27">
        <v>142.96250000000001</v>
      </c>
      <c r="BA155" s="27">
        <v>151.375</v>
      </c>
      <c r="BB155" s="27">
        <v>161.53749999999999</v>
      </c>
      <c r="BC155" s="27">
        <v>167.5</v>
      </c>
      <c r="BD155" s="32"/>
      <c r="BE155" s="7">
        <v>147</v>
      </c>
      <c r="BF155" s="6">
        <f t="shared" si="11"/>
        <v>56.97</v>
      </c>
      <c r="BG155" s="6">
        <f t="shared" si="11"/>
        <v>84.51</v>
      </c>
      <c r="BH155" s="6">
        <f t="shared" si="11"/>
        <v>139.07</v>
      </c>
      <c r="BI155" s="6">
        <f t="shared" si="11"/>
        <v>148.04</v>
      </c>
      <c r="BJ155" s="6">
        <f t="shared" si="11"/>
        <v>156.66</v>
      </c>
      <c r="BK155" s="6">
        <f t="shared" si="11"/>
        <v>167.08</v>
      </c>
      <c r="BL155" s="6">
        <f t="shared" si="11"/>
        <v>173.19</v>
      </c>
    </row>
    <row r="156" spans="1:64" x14ac:dyDescent="0.25">
      <c r="A156" s="51">
        <v>148</v>
      </c>
      <c r="B156" s="52">
        <v>67.788000000000011</v>
      </c>
      <c r="C156" s="52">
        <v>96.222000000000008</v>
      </c>
      <c r="D156" s="52">
        <v>153.90200000000002</v>
      </c>
      <c r="E156" s="52">
        <v>164.38800000000003</v>
      </c>
      <c r="F156" s="52">
        <v>179.18600000000004</v>
      </c>
      <c r="G156" s="52">
        <v>186.59200000000001</v>
      </c>
      <c r="H156" s="52">
        <v>193.60600000000002</v>
      </c>
      <c r="I156" s="52">
        <v>196.72800000000004</v>
      </c>
      <c r="J156" s="52">
        <v>196.72800000000004</v>
      </c>
      <c r="K156" s="52">
        <v>213.80800000000002</v>
      </c>
      <c r="L156" s="31"/>
      <c r="M156" s="7">
        <v>148</v>
      </c>
      <c r="N156" s="27">
        <v>67.788000000000011</v>
      </c>
      <c r="O156" s="27">
        <v>96.222000000000008</v>
      </c>
      <c r="P156" s="27">
        <v>153.90200000000002</v>
      </c>
      <c r="Q156" s="27">
        <v>164.38800000000003</v>
      </c>
      <c r="R156" s="27">
        <v>179.18600000000004</v>
      </c>
      <c r="S156" s="27">
        <v>186.59200000000001</v>
      </c>
      <c r="T156" s="27">
        <v>193.60600000000002</v>
      </c>
      <c r="U156" s="27">
        <v>196.72800000000004</v>
      </c>
      <c r="V156" s="27">
        <v>196.72800000000004</v>
      </c>
      <c r="W156" s="27">
        <v>213.80800000000002</v>
      </c>
      <c r="X156" s="31"/>
      <c r="Y156" s="31"/>
      <c r="AA156" s="7">
        <v>148</v>
      </c>
      <c r="AB156" s="6">
        <f t="shared" si="17"/>
        <v>69.288000000000011</v>
      </c>
      <c r="AC156" s="6">
        <f t="shared" si="18"/>
        <v>97.722000000000008</v>
      </c>
      <c r="AD156" s="6">
        <f t="shared" si="19"/>
        <v>155.40200000000002</v>
      </c>
      <c r="AE156" s="6">
        <f t="shared" si="20"/>
        <v>165.88800000000003</v>
      </c>
      <c r="AF156" s="6">
        <f t="shared" si="21"/>
        <v>180.68600000000004</v>
      </c>
      <c r="AG156" s="6">
        <f t="shared" si="12"/>
        <v>188.09200000000001</v>
      </c>
      <c r="AH156" s="6">
        <f t="shared" si="13"/>
        <v>195.10600000000002</v>
      </c>
      <c r="AI156" s="6">
        <f t="shared" si="14"/>
        <v>198.22800000000004</v>
      </c>
      <c r="AJ156" s="6">
        <f t="shared" si="15"/>
        <v>198.22800000000004</v>
      </c>
      <c r="AK156" s="6">
        <f t="shared" si="16"/>
        <v>215.30800000000002</v>
      </c>
      <c r="AM156" s="89">
        <v>148</v>
      </c>
      <c r="AN156" s="90">
        <v>55.85</v>
      </c>
      <c r="AO156" s="90">
        <v>83.58</v>
      </c>
      <c r="AP156" s="90">
        <v>138.5</v>
      </c>
      <c r="AQ156" s="90">
        <v>147.55000000000001</v>
      </c>
      <c r="AR156" s="90">
        <v>156.22</v>
      </c>
      <c r="AS156" s="90">
        <v>166.72</v>
      </c>
      <c r="AT156" s="90">
        <v>172.85</v>
      </c>
      <c r="AU156" s="32"/>
      <c r="AV156" s="70">
        <v>148</v>
      </c>
      <c r="AW156" s="27">
        <v>54.486000000000004</v>
      </c>
      <c r="AX156" s="27">
        <v>81.540000000000006</v>
      </c>
      <c r="AY156" s="27">
        <v>135.125</v>
      </c>
      <c r="AZ156" s="27">
        <v>143.94999999999999</v>
      </c>
      <c r="BA156" s="27">
        <v>152.41249999999999</v>
      </c>
      <c r="BB156" s="27">
        <v>162.65</v>
      </c>
      <c r="BC156" s="27">
        <v>168.63749999999999</v>
      </c>
      <c r="BD156" s="32"/>
      <c r="BE156" s="7">
        <v>148</v>
      </c>
      <c r="BF156" s="6">
        <f t="shared" si="11"/>
        <v>57.35</v>
      </c>
      <c r="BG156" s="6">
        <f t="shared" si="11"/>
        <v>85.08</v>
      </c>
      <c r="BH156" s="6">
        <f t="shared" si="11"/>
        <v>140</v>
      </c>
      <c r="BI156" s="6">
        <f t="shared" si="11"/>
        <v>149.05000000000001</v>
      </c>
      <c r="BJ156" s="6">
        <f t="shared" si="11"/>
        <v>157.72</v>
      </c>
      <c r="BK156" s="6">
        <f t="shared" si="11"/>
        <v>168.22</v>
      </c>
      <c r="BL156" s="6">
        <f t="shared" si="11"/>
        <v>174.35</v>
      </c>
    </row>
    <row r="157" spans="1:64" x14ac:dyDescent="0.25">
      <c r="A157" s="51">
        <v>149</v>
      </c>
      <c r="B157" s="52">
        <v>68.236000000000004</v>
      </c>
      <c r="C157" s="52">
        <v>96.866</v>
      </c>
      <c r="D157" s="52">
        <v>154.93800000000002</v>
      </c>
      <c r="E157" s="52">
        <v>165.494</v>
      </c>
      <c r="F157" s="52">
        <v>180.404</v>
      </c>
      <c r="G157" s="52">
        <v>187.852</v>
      </c>
      <c r="H157" s="52">
        <v>194.90800000000002</v>
      </c>
      <c r="I157" s="52">
        <v>198.04400000000001</v>
      </c>
      <c r="J157" s="52">
        <v>198.04400000000001</v>
      </c>
      <c r="K157" s="52">
        <v>215.26400000000001</v>
      </c>
      <c r="L157" s="31"/>
      <c r="M157" s="7">
        <v>149</v>
      </c>
      <c r="N157" s="27">
        <v>68.236000000000004</v>
      </c>
      <c r="O157" s="27">
        <v>96.866</v>
      </c>
      <c r="P157" s="27">
        <v>154.93800000000002</v>
      </c>
      <c r="Q157" s="27">
        <v>165.494</v>
      </c>
      <c r="R157" s="27">
        <v>180.404</v>
      </c>
      <c r="S157" s="27">
        <v>187.852</v>
      </c>
      <c r="T157" s="27">
        <v>194.90800000000002</v>
      </c>
      <c r="U157" s="27">
        <v>198.04400000000001</v>
      </c>
      <c r="V157" s="27">
        <v>198.04400000000001</v>
      </c>
      <c r="W157" s="27">
        <v>215.26400000000001</v>
      </c>
      <c r="X157" s="31"/>
      <c r="Y157" s="31"/>
      <c r="AA157" s="7">
        <v>149</v>
      </c>
      <c r="AB157" s="6">
        <f t="shared" si="17"/>
        <v>69.736000000000004</v>
      </c>
      <c r="AC157" s="6">
        <f t="shared" si="18"/>
        <v>98.366</v>
      </c>
      <c r="AD157" s="6">
        <f t="shared" si="19"/>
        <v>156.43800000000002</v>
      </c>
      <c r="AE157" s="6">
        <f t="shared" si="20"/>
        <v>166.994</v>
      </c>
      <c r="AF157" s="6">
        <f t="shared" si="21"/>
        <v>181.904</v>
      </c>
      <c r="AG157" s="6">
        <f t="shared" si="12"/>
        <v>189.352</v>
      </c>
      <c r="AH157" s="6">
        <f t="shared" si="13"/>
        <v>196.40800000000002</v>
      </c>
      <c r="AI157" s="6">
        <f t="shared" si="14"/>
        <v>199.54400000000001</v>
      </c>
      <c r="AJ157" s="6">
        <f t="shared" si="15"/>
        <v>199.54400000000001</v>
      </c>
      <c r="AK157" s="6">
        <f t="shared" si="16"/>
        <v>216.76400000000001</v>
      </c>
      <c r="AM157" s="89">
        <v>149</v>
      </c>
      <c r="AN157" s="90">
        <v>56.24</v>
      </c>
      <c r="AO157" s="90">
        <v>84.15</v>
      </c>
      <c r="AP157" s="90">
        <v>139.44999999999999</v>
      </c>
      <c r="AQ157" s="90">
        <v>148.55000000000001</v>
      </c>
      <c r="AR157" s="90">
        <v>157.29</v>
      </c>
      <c r="AS157" s="90">
        <v>167.84</v>
      </c>
      <c r="AT157" s="90">
        <v>174.03</v>
      </c>
      <c r="AU157" s="32"/>
      <c r="AV157" s="70">
        <v>149</v>
      </c>
      <c r="AW157" s="27">
        <v>54.863999999999997</v>
      </c>
      <c r="AX157" s="27">
        <v>82.093500000000006</v>
      </c>
      <c r="AY157" s="27">
        <v>136.05000000000001</v>
      </c>
      <c r="AZ157" s="27">
        <v>144.92500000000001</v>
      </c>
      <c r="BA157" s="27">
        <v>153.44999999999999</v>
      </c>
      <c r="BB157" s="27">
        <v>163.75</v>
      </c>
      <c r="BC157" s="27">
        <v>169.78749999999999</v>
      </c>
      <c r="BD157" s="32"/>
      <c r="BE157" s="7">
        <v>149</v>
      </c>
      <c r="BF157" s="6">
        <f t="shared" si="11"/>
        <v>57.74</v>
      </c>
      <c r="BG157" s="6">
        <f t="shared" si="11"/>
        <v>85.65</v>
      </c>
      <c r="BH157" s="6">
        <f t="shared" si="11"/>
        <v>140.94999999999999</v>
      </c>
      <c r="BI157" s="6">
        <f t="shared" si="11"/>
        <v>150.05000000000001</v>
      </c>
      <c r="BJ157" s="6">
        <f t="shared" si="11"/>
        <v>158.79</v>
      </c>
      <c r="BK157" s="6">
        <f t="shared" si="11"/>
        <v>169.34</v>
      </c>
      <c r="BL157" s="6">
        <f t="shared" si="11"/>
        <v>175.53</v>
      </c>
    </row>
    <row r="158" spans="1:64" x14ac:dyDescent="0.25">
      <c r="A158" s="53">
        <v>150</v>
      </c>
      <c r="B158" s="54">
        <v>68.698000000000008</v>
      </c>
      <c r="C158" s="54">
        <v>97.524000000000015</v>
      </c>
      <c r="D158" s="54">
        <v>155.98800000000003</v>
      </c>
      <c r="E158" s="54">
        <v>166.614</v>
      </c>
      <c r="F158" s="54">
        <v>181.60800000000003</v>
      </c>
      <c r="G158" s="54">
        <v>189.11200000000002</v>
      </c>
      <c r="H158" s="54">
        <v>196.22400000000002</v>
      </c>
      <c r="I158" s="54">
        <v>199.374</v>
      </c>
      <c r="J158" s="54">
        <v>199.374</v>
      </c>
      <c r="K158" s="54">
        <v>216.72</v>
      </c>
      <c r="L158" s="31"/>
      <c r="M158" s="5">
        <v>150</v>
      </c>
      <c r="N158" s="28">
        <v>68.698000000000008</v>
      </c>
      <c r="O158" s="28">
        <v>97.524000000000015</v>
      </c>
      <c r="P158" s="28">
        <v>155.98800000000003</v>
      </c>
      <c r="Q158" s="28">
        <v>166.614</v>
      </c>
      <c r="R158" s="28">
        <v>181.60800000000003</v>
      </c>
      <c r="S158" s="28">
        <v>189.11200000000002</v>
      </c>
      <c r="T158" s="28">
        <v>196.22400000000002</v>
      </c>
      <c r="U158" s="28">
        <v>199.374</v>
      </c>
      <c r="V158" s="28">
        <v>199.374</v>
      </c>
      <c r="W158" s="28">
        <v>216.72</v>
      </c>
      <c r="X158" s="31"/>
      <c r="Y158" s="31"/>
      <c r="AA158" s="5">
        <v>150</v>
      </c>
      <c r="AB158" s="4">
        <f t="shared" si="17"/>
        <v>70.198000000000008</v>
      </c>
      <c r="AC158" s="4">
        <f t="shared" si="18"/>
        <v>99.024000000000015</v>
      </c>
      <c r="AD158" s="4">
        <f t="shared" si="19"/>
        <v>157.48800000000003</v>
      </c>
      <c r="AE158" s="4">
        <f t="shared" si="20"/>
        <v>168.114</v>
      </c>
      <c r="AF158" s="4">
        <f t="shared" si="21"/>
        <v>183.10800000000003</v>
      </c>
      <c r="AG158" s="4">
        <f t="shared" si="12"/>
        <v>190.61200000000002</v>
      </c>
      <c r="AH158" s="4">
        <f t="shared" si="13"/>
        <v>197.72400000000002</v>
      </c>
      <c r="AI158" s="4">
        <f t="shared" si="14"/>
        <v>200.874</v>
      </c>
      <c r="AJ158" s="4">
        <f t="shared" si="15"/>
        <v>200.874</v>
      </c>
      <c r="AK158" s="4">
        <f t="shared" si="16"/>
        <v>218.22</v>
      </c>
      <c r="AM158" s="91">
        <v>150</v>
      </c>
      <c r="AN158" s="92">
        <v>56.61</v>
      </c>
      <c r="AO158" s="92">
        <v>84.73</v>
      </c>
      <c r="AP158" s="92">
        <v>140.38999999999999</v>
      </c>
      <c r="AQ158" s="92">
        <v>149.55000000000001</v>
      </c>
      <c r="AR158" s="92">
        <v>158.35</v>
      </c>
      <c r="AS158" s="92">
        <v>168.98</v>
      </c>
      <c r="AT158" s="92">
        <v>175.21</v>
      </c>
      <c r="AU158" s="32"/>
      <c r="AV158" s="71">
        <v>150</v>
      </c>
      <c r="AW158" s="28">
        <v>55.228500000000004</v>
      </c>
      <c r="AX158" s="28">
        <v>82.660499999999999</v>
      </c>
      <c r="AY158" s="28">
        <v>136.96250000000001</v>
      </c>
      <c r="AZ158" s="28">
        <v>145.9</v>
      </c>
      <c r="BA158" s="28">
        <v>154.48750000000001</v>
      </c>
      <c r="BB158" s="28">
        <v>164.86250000000001</v>
      </c>
      <c r="BC158" s="28">
        <v>170.9375</v>
      </c>
      <c r="BD158" s="32"/>
      <c r="BE158" s="5">
        <v>150</v>
      </c>
      <c r="BF158" s="4">
        <f t="shared" si="11"/>
        <v>58.11</v>
      </c>
      <c r="BG158" s="4">
        <f t="shared" si="11"/>
        <v>86.23</v>
      </c>
      <c r="BH158" s="4">
        <f t="shared" si="11"/>
        <v>141.88999999999999</v>
      </c>
      <c r="BI158" s="4">
        <f t="shared" si="11"/>
        <v>151.05000000000001</v>
      </c>
      <c r="BJ158" s="4">
        <f t="shared" si="11"/>
        <v>159.85</v>
      </c>
      <c r="BK158" s="4">
        <f t="shared" si="11"/>
        <v>170.48</v>
      </c>
      <c r="BL158" s="4">
        <f t="shared" si="11"/>
        <v>176.71</v>
      </c>
    </row>
    <row r="159" spans="1:64" x14ac:dyDescent="0.25">
      <c r="A159" s="53" t="s">
        <v>49</v>
      </c>
      <c r="B159" s="54">
        <v>0.45798666666666671</v>
      </c>
      <c r="C159" s="54">
        <v>0.65016000000000007</v>
      </c>
      <c r="D159" s="54">
        <v>1.0399200000000002</v>
      </c>
      <c r="E159" s="54">
        <v>1.11076</v>
      </c>
      <c r="F159" s="54">
        <v>1.2107200000000002</v>
      </c>
      <c r="G159" s="54">
        <v>1.2607466666666669</v>
      </c>
      <c r="H159" s="54">
        <v>1.3081600000000002</v>
      </c>
      <c r="I159" s="54">
        <v>1.3291599999999999</v>
      </c>
      <c r="J159" s="54">
        <v>1.3291599999999999</v>
      </c>
      <c r="K159" s="54">
        <v>1.4448000000000001</v>
      </c>
      <c r="L159" s="32"/>
      <c r="M159" s="5" t="s">
        <v>49</v>
      </c>
      <c r="N159" s="4">
        <f t="shared" ref="N159:W159" si="22">N158/150</f>
        <v>0.45798666666666671</v>
      </c>
      <c r="O159" s="4">
        <f t="shared" si="22"/>
        <v>0.65016000000000007</v>
      </c>
      <c r="P159" s="4">
        <f t="shared" si="22"/>
        <v>1.0399200000000002</v>
      </c>
      <c r="Q159" s="4">
        <f t="shared" si="22"/>
        <v>1.11076</v>
      </c>
      <c r="R159" s="4">
        <f t="shared" si="22"/>
        <v>1.2107200000000002</v>
      </c>
      <c r="S159" s="4">
        <f t="shared" si="22"/>
        <v>1.2607466666666669</v>
      </c>
      <c r="T159" s="4">
        <f t="shared" si="22"/>
        <v>1.3081600000000002</v>
      </c>
      <c r="U159" s="4">
        <f t="shared" si="22"/>
        <v>1.3291599999999999</v>
      </c>
      <c r="V159" s="4">
        <f t="shared" si="22"/>
        <v>1.3291599999999999</v>
      </c>
      <c r="W159" s="4">
        <f t="shared" si="22"/>
        <v>1.4448000000000001</v>
      </c>
      <c r="X159" s="32"/>
      <c r="Y159" s="32"/>
      <c r="AA159" s="5" t="s">
        <v>49</v>
      </c>
      <c r="AB159" s="4">
        <f t="shared" ref="AB159:AK159" si="23">AB158/150</f>
        <v>0.46798666666666672</v>
      </c>
      <c r="AC159" s="4">
        <f t="shared" si="23"/>
        <v>0.66016000000000008</v>
      </c>
      <c r="AD159" s="4">
        <f t="shared" si="23"/>
        <v>1.0499200000000002</v>
      </c>
      <c r="AE159" s="4">
        <f t="shared" si="23"/>
        <v>1.12076</v>
      </c>
      <c r="AF159" s="4">
        <f t="shared" si="23"/>
        <v>1.2207200000000002</v>
      </c>
      <c r="AG159" s="4">
        <f t="shared" si="23"/>
        <v>1.2707466666666669</v>
      </c>
      <c r="AH159" s="4">
        <f t="shared" si="23"/>
        <v>1.3181600000000002</v>
      </c>
      <c r="AI159" s="4">
        <f t="shared" si="23"/>
        <v>1.3391599999999999</v>
      </c>
      <c r="AJ159" s="4">
        <f t="shared" si="23"/>
        <v>1.3391599999999999</v>
      </c>
      <c r="AK159" s="4">
        <f t="shared" si="23"/>
        <v>1.4548000000000001</v>
      </c>
      <c r="AM159" s="91" t="s">
        <v>49</v>
      </c>
      <c r="AN159" s="92">
        <v>0.37740000000000001</v>
      </c>
      <c r="AO159" s="92">
        <v>0.56486666666666674</v>
      </c>
      <c r="AP159" s="92">
        <v>0.93593333333333328</v>
      </c>
      <c r="AQ159" s="92">
        <v>0.99700000000000011</v>
      </c>
      <c r="AR159" s="92">
        <v>1.0556666666666665</v>
      </c>
      <c r="AS159" s="92">
        <v>1.1265333333333332</v>
      </c>
      <c r="AT159" s="92">
        <v>1.1680666666666668</v>
      </c>
      <c r="AU159" s="32"/>
      <c r="AV159" s="71" t="s">
        <v>49</v>
      </c>
      <c r="AW159" s="28">
        <v>0.36819000000000002</v>
      </c>
      <c r="AX159" s="28">
        <v>0.55106999999999995</v>
      </c>
      <c r="AY159" s="28">
        <v>0.91308333333333336</v>
      </c>
      <c r="AZ159" s="28">
        <v>0.97266666666666668</v>
      </c>
      <c r="BA159" s="28">
        <v>1.0299166666666668</v>
      </c>
      <c r="BB159" s="28">
        <v>1.0990833333333334</v>
      </c>
      <c r="BC159" s="28">
        <v>1.1395833333333334</v>
      </c>
      <c r="BD159" s="32"/>
      <c r="BE159" s="5" t="s">
        <v>49</v>
      </c>
      <c r="BF159" s="4">
        <f t="shared" ref="BF159:BK159" si="24">BF158/$A$158</f>
        <v>0.38740000000000002</v>
      </c>
      <c r="BG159" s="4">
        <f t="shared" si="24"/>
        <v>0.57486666666666675</v>
      </c>
      <c r="BH159" s="4">
        <f t="shared" si="24"/>
        <v>0.94593333333333329</v>
      </c>
      <c r="BI159" s="4">
        <f t="shared" si="24"/>
        <v>1.0070000000000001</v>
      </c>
      <c r="BJ159" s="4">
        <f t="shared" si="24"/>
        <v>1.0656666666666665</v>
      </c>
      <c r="BK159" s="4">
        <f t="shared" si="24"/>
        <v>1.1365333333333332</v>
      </c>
      <c r="BL159" s="4">
        <f>BL158/$A158</f>
        <v>1.1780666666666668</v>
      </c>
    </row>
    <row r="162" spans="1:37" x14ac:dyDescent="0.25">
      <c r="A162" s="47" t="s">
        <v>12</v>
      </c>
      <c r="B162" s="47" t="s">
        <v>122</v>
      </c>
      <c r="C162" s="47" t="s">
        <v>121</v>
      </c>
      <c r="D162" s="47" t="s">
        <v>120</v>
      </c>
      <c r="E162" s="47" t="s">
        <v>119</v>
      </c>
      <c r="F162" s="47" t="s">
        <v>118</v>
      </c>
      <c r="G162" s="47" t="s">
        <v>117</v>
      </c>
      <c r="H162" s="47" t="s">
        <v>116</v>
      </c>
      <c r="I162" s="47" t="s">
        <v>115</v>
      </c>
      <c r="J162" s="47" t="s">
        <v>114</v>
      </c>
      <c r="K162" s="47" t="s">
        <v>113</v>
      </c>
      <c r="L162" s="25"/>
      <c r="M162" s="11" t="s">
        <v>12</v>
      </c>
      <c r="N162" s="11" t="s">
        <v>122</v>
      </c>
      <c r="O162" s="11" t="s">
        <v>121</v>
      </c>
      <c r="P162" s="11" t="s">
        <v>120</v>
      </c>
      <c r="Q162" s="11" t="s">
        <v>119</v>
      </c>
      <c r="R162" s="11" t="s">
        <v>118</v>
      </c>
      <c r="S162" s="11" t="s">
        <v>117</v>
      </c>
      <c r="T162" s="11" t="s">
        <v>116</v>
      </c>
      <c r="U162" s="11" t="s">
        <v>115</v>
      </c>
      <c r="V162" s="11" t="s">
        <v>114</v>
      </c>
      <c r="W162" s="11" t="s">
        <v>113</v>
      </c>
      <c r="X162" s="25"/>
      <c r="Y162" s="25"/>
      <c r="AA162" s="11" t="s">
        <v>12</v>
      </c>
      <c r="AB162" s="11" t="s">
        <v>122</v>
      </c>
      <c r="AC162" s="11" t="s">
        <v>121</v>
      </c>
      <c r="AD162" s="11" t="s">
        <v>120</v>
      </c>
      <c r="AE162" s="11" t="s">
        <v>119</v>
      </c>
      <c r="AF162" s="11" t="s">
        <v>118</v>
      </c>
      <c r="AG162" s="11" t="s">
        <v>117</v>
      </c>
      <c r="AH162" s="11" t="s">
        <v>116</v>
      </c>
      <c r="AI162" s="11" t="s">
        <v>115</v>
      </c>
      <c r="AJ162" s="11" t="s">
        <v>114</v>
      </c>
      <c r="AK162" s="11" t="s">
        <v>113</v>
      </c>
    </row>
    <row r="163" spans="1:37" x14ac:dyDescent="0.25">
      <c r="A163" s="47" t="s">
        <v>32</v>
      </c>
      <c r="B163" s="48">
        <f t="shared" ref="B163:K178" si="25">AN8-B8</f>
        <v>-9.9999999999997868E-3</v>
      </c>
      <c r="C163" s="48">
        <f t="shared" si="25"/>
        <v>-9.9999999999997868E-3</v>
      </c>
      <c r="D163" s="48">
        <f t="shared" si="25"/>
        <v>-4.9999999999999822E-2</v>
      </c>
      <c r="E163" s="48">
        <f t="shared" si="25"/>
        <v>-4.9999999999999822E-2</v>
      </c>
      <c r="F163" s="48">
        <f t="shared" si="25"/>
        <v>-4.9999999999999822E-2</v>
      </c>
      <c r="G163" s="48">
        <f t="shared" si="25"/>
        <v>-4.9999999999999822E-2</v>
      </c>
      <c r="H163" s="48">
        <f t="shared" si="25"/>
        <v>-4.9999999999999822E-2</v>
      </c>
      <c r="I163" s="48">
        <f t="shared" si="25"/>
        <v>-8.3440000000000012</v>
      </c>
      <c r="J163" s="48" t="e">
        <f t="shared" si="25"/>
        <v>#VALUE!</v>
      </c>
      <c r="K163" s="48">
        <f t="shared" si="25"/>
        <v>-3.3140000000000009</v>
      </c>
      <c r="L163" s="31"/>
      <c r="M163" s="11" t="s">
        <v>32</v>
      </c>
      <c r="N163" s="29">
        <v>5.6</v>
      </c>
      <c r="O163" s="29">
        <v>5.6</v>
      </c>
      <c r="P163" s="29">
        <v>6.4540000000000006</v>
      </c>
      <c r="Q163" s="29">
        <v>6.9440000000000008</v>
      </c>
      <c r="R163" s="29">
        <v>7</v>
      </c>
      <c r="S163" s="29">
        <v>7.7</v>
      </c>
      <c r="T163" s="29">
        <v>7.8260000000000005</v>
      </c>
      <c r="U163" s="29">
        <v>8.3440000000000012</v>
      </c>
      <c r="V163" s="29">
        <v>8.3440000000000012</v>
      </c>
      <c r="W163" s="29">
        <v>8.7640000000000011</v>
      </c>
      <c r="X163" s="31"/>
      <c r="Y163" s="31"/>
      <c r="AA163" s="11" t="s">
        <v>32</v>
      </c>
      <c r="AB163" s="10">
        <f t="shared" ref="AB163:AB179" si="26">BF8-AB8</f>
        <v>-9.9999999999997868E-3</v>
      </c>
      <c r="AC163" s="10">
        <f t="shared" ref="AC163:AH178" si="27">BG8-AC8</f>
        <v>-9.9999999999997868E-3</v>
      </c>
      <c r="AD163" s="48">
        <f t="shared" si="27"/>
        <v>-4.9999999999999822E-2</v>
      </c>
      <c r="AE163" s="48">
        <f t="shared" si="27"/>
        <v>-4.9999999999998934E-2</v>
      </c>
      <c r="AF163" s="48">
        <f t="shared" si="27"/>
        <v>-5.0000000000000711E-2</v>
      </c>
      <c r="AG163" s="48">
        <f t="shared" si="27"/>
        <v>-4.9999999999998934E-2</v>
      </c>
      <c r="AH163" s="48">
        <f t="shared" si="27"/>
        <v>-5.0000000000000711E-2</v>
      </c>
      <c r="AI163" s="10">
        <f t="shared" ref="AI163:AK178" si="28">I163+1.5</f>
        <v>-6.8440000000000012</v>
      </c>
      <c r="AJ163" s="10" t="e">
        <f t="shared" si="28"/>
        <v>#VALUE!</v>
      </c>
      <c r="AK163" s="10">
        <f t="shared" si="28"/>
        <v>-1.8140000000000009</v>
      </c>
    </row>
    <row r="164" spans="1:37" x14ac:dyDescent="0.25">
      <c r="A164" s="49">
        <v>1</v>
      </c>
      <c r="B164" s="50">
        <f t="shared" si="25"/>
        <v>-4.9999999999999822E-2</v>
      </c>
      <c r="C164" s="50">
        <f t="shared" si="25"/>
        <v>-1.8920000000000003</v>
      </c>
      <c r="D164" s="50">
        <f t="shared" si="25"/>
        <v>-2.748000000000002</v>
      </c>
      <c r="E164" s="50">
        <f t="shared" si="25"/>
        <v>-3.4020000000000001</v>
      </c>
      <c r="F164" s="50">
        <f t="shared" si="25"/>
        <v>-4.2620000000000005</v>
      </c>
      <c r="G164" s="50">
        <f t="shared" si="25"/>
        <v>-4.6000000000000005</v>
      </c>
      <c r="H164" s="50">
        <f t="shared" si="25"/>
        <v>-4.5260000000000034</v>
      </c>
      <c r="I164" s="50">
        <v>13.104000000000001</v>
      </c>
      <c r="J164" s="50">
        <v>13.104000000000001</v>
      </c>
      <c r="K164" s="50">
        <v>13.118000000000002</v>
      </c>
      <c r="L164" s="31"/>
      <c r="M164" s="9">
        <v>1</v>
      </c>
      <c r="N164" s="26">
        <v>5.6140000000000008</v>
      </c>
      <c r="O164" s="26">
        <v>7.532</v>
      </c>
      <c r="P164" s="26">
        <v>9.6180000000000021</v>
      </c>
      <c r="Q164" s="26">
        <v>10.682</v>
      </c>
      <c r="R164" s="26">
        <v>11.592000000000001</v>
      </c>
      <c r="S164" s="26">
        <v>12.39</v>
      </c>
      <c r="T164" s="26">
        <v>12.726000000000003</v>
      </c>
      <c r="U164" s="26">
        <v>13.104000000000001</v>
      </c>
      <c r="V164" s="26">
        <v>13.104000000000001</v>
      </c>
      <c r="W164" s="26">
        <v>13.118000000000002</v>
      </c>
      <c r="X164" s="31"/>
      <c r="Y164" s="31"/>
      <c r="AA164" s="9">
        <v>1</v>
      </c>
      <c r="AB164" s="50">
        <f t="shared" si="26"/>
        <v>-4.9999999999999822E-2</v>
      </c>
      <c r="AC164" s="8">
        <f t="shared" si="27"/>
        <v>-1.8920000000000003</v>
      </c>
      <c r="AD164" s="8">
        <f t="shared" si="27"/>
        <v>-2.7480000000000011</v>
      </c>
      <c r="AE164" s="8">
        <f t="shared" si="27"/>
        <v>-3.4019999999999992</v>
      </c>
      <c r="AF164" s="8">
        <f t="shared" si="27"/>
        <v>-4.2620000000000005</v>
      </c>
      <c r="AG164" s="8">
        <f t="shared" si="27"/>
        <v>-4.6000000000000014</v>
      </c>
      <c r="AH164" s="8">
        <f t="shared" si="27"/>
        <v>-4.5260000000000034</v>
      </c>
      <c r="AI164" s="8">
        <f t="shared" si="28"/>
        <v>14.604000000000001</v>
      </c>
      <c r="AJ164" s="8">
        <f t="shared" si="28"/>
        <v>14.604000000000001</v>
      </c>
      <c r="AK164" s="8">
        <f t="shared" si="28"/>
        <v>14.618000000000002</v>
      </c>
    </row>
    <row r="165" spans="1:37" x14ac:dyDescent="0.25">
      <c r="A165" s="51">
        <v>2</v>
      </c>
      <c r="B165" s="52">
        <f t="shared" si="25"/>
        <v>-8.6000000000000298E-2</v>
      </c>
      <c r="C165" s="52">
        <f t="shared" si="25"/>
        <v>-1.7240000000000002</v>
      </c>
      <c r="D165" s="52">
        <f t="shared" si="25"/>
        <v>-2.8060000000000027</v>
      </c>
      <c r="E165" s="52">
        <f t="shared" si="25"/>
        <v>-2.9160000000000021</v>
      </c>
      <c r="F165" s="52">
        <f t="shared" si="25"/>
        <v>-3.4340000000000011</v>
      </c>
      <c r="G165" s="52">
        <f t="shared" si="25"/>
        <v>-3.34</v>
      </c>
      <c r="H165" s="52">
        <f t="shared" si="25"/>
        <v>-3.6100000000000012</v>
      </c>
      <c r="I165" s="52">
        <v>14.308000000000002</v>
      </c>
      <c r="J165" s="52">
        <v>14.308000000000002</v>
      </c>
      <c r="K165" s="52">
        <v>14.322000000000001</v>
      </c>
      <c r="L165" s="31"/>
      <c r="M165" s="7">
        <v>2</v>
      </c>
      <c r="N165" s="27">
        <v>5.726</v>
      </c>
      <c r="O165" s="27">
        <v>8.1340000000000003</v>
      </c>
      <c r="P165" s="27">
        <v>10.836000000000002</v>
      </c>
      <c r="Q165" s="27">
        <v>11.816000000000003</v>
      </c>
      <c r="R165" s="27">
        <v>13.104000000000001</v>
      </c>
      <c r="S165" s="27">
        <v>13.65</v>
      </c>
      <c r="T165" s="27">
        <v>14.21</v>
      </c>
      <c r="U165" s="27">
        <v>14.308000000000002</v>
      </c>
      <c r="V165" s="27">
        <v>14.308000000000002</v>
      </c>
      <c r="W165" s="27">
        <v>14.322000000000001</v>
      </c>
      <c r="X165" s="31"/>
      <c r="Y165" s="31"/>
      <c r="AA165" s="7">
        <v>2</v>
      </c>
      <c r="AB165" s="6">
        <f t="shared" si="26"/>
        <v>-8.6000000000000298E-2</v>
      </c>
      <c r="AC165" s="6">
        <f t="shared" si="27"/>
        <v>-1.7240000000000002</v>
      </c>
      <c r="AD165" s="6">
        <f t="shared" si="27"/>
        <v>-2.8060000000000027</v>
      </c>
      <c r="AE165" s="6">
        <f t="shared" si="27"/>
        <v>-2.9160000000000021</v>
      </c>
      <c r="AF165" s="6">
        <f t="shared" si="27"/>
        <v>-3.4340000000000011</v>
      </c>
      <c r="AG165" s="6">
        <f t="shared" si="27"/>
        <v>-3.34</v>
      </c>
      <c r="AH165" s="6">
        <f t="shared" si="27"/>
        <v>-3.6100000000000012</v>
      </c>
      <c r="AI165" s="6">
        <f t="shared" si="28"/>
        <v>15.808000000000002</v>
      </c>
      <c r="AJ165" s="6">
        <f t="shared" si="28"/>
        <v>15.808000000000002</v>
      </c>
      <c r="AK165" s="6">
        <f t="shared" si="28"/>
        <v>15.822000000000001</v>
      </c>
    </row>
    <row r="166" spans="1:37" x14ac:dyDescent="0.25">
      <c r="A166" s="51">
        <v>3</v>
      </c>
      <c r="B166" s="52">
        <f t="shared" si="25"/>
        <v>-0.81400000000000095</v>
      </c>
      <c r="C166" s="52">
        <f t="shared" si="25"/>
        <v>-1.9280000000000017</v>
      </c>
      <c r="D166" s="52">
        <f t="shared" si="25"/>
        <v>-2.9380000000000006</v>
      </c>
      <c r="E166" s="52">
        <f t="shared" si="25"/>
        <v>-3.24</v>
      </c>
      <c r="F166" s="52">
        <f t="shared" si="25"/>
        <v>-3.5980000000000025</v>
      </c>
      <c r="G166" s="52">
        <f t="shared" si="25"/>
        <v>-3.658000000000003</v>
      </c>
      <c r="H166" s="52">
        <f t="shared" si="25"/>
        <v>-3.7099999999999991</v>
      </c>
      <c r="I166" s="52">
        <v>15.974</v>
      </c>
      <c r="J166" s="52">
        <v>15.974</v>
      </c>
      <c r="K166" s="52">
        <v>17.920000000000002</v>
      </c>
      <c r="L166" s="31"/>
      <c r="M166" s="7">
        <v>3</v>
      </c>
      <c r="N166" s="27">
        <v>6.4540000000000006</v>
      </c>
      <c r="O166" s="27">
        <v>8.708000000000002</v>
      </c>
      <c r="P166" s="27">
        <v>11.998000000000001</v>
      </c>
      <c r="Q166" s="27">
        <v>13.09</v>
      </c>
      <c r="R166" s="27">
        <v>14.518000000000002</v>
      </c>
      <c r="S166" s="27">
        <v>15.008000000000003</v>
      </c>
      <c r="T166" s="27">
        <v>15.54</v>
      </c>
      <c r="U166" s="27">
        <v>15.974</v>
      </c>
      <c r="V166" s="27">
        <v>15.974</v>
      </c>
      <c r="W166" s="27">
        <v>17.920000000000002</v>
      </c>
      <c r="X166" s="31"/>
      <c r="Y166" s="31"/>
      <c r="AA166" s="7">
        <v>3</v>
      </c>
      <c r="AB166" s="6">
        <f t="shared" si="26"/>
        <v>-0.81400000000000095</v>
      </c>
      <c r="AC166" s="6">
        <f t="shared" si="27"/>
        <v>-1.9280000000000008</v>
      </c>
      <c r="AD166" s="6">
        <f t="shared" si="27"/>
        <v>-2.9380000000000006</v>
      </c>
      <c r="AE166" s="6">
        <f t="shared" si="27"/>
        <v>-3.24</v>
      </c>
      <c r="AF166" s="6">
        <f t="shared" si="27"/>
        <v>-3.5980000000000008</v>
      </c>
      <c r="AG166" s="6">
        <f t="shared" si="27"/>
        <v>-3.658000000000003</v>
      </c>
      <c r="AH166" s="6">
        <f t="shared" si="27"/>
        <v>-3.7099999999999991</v>
      </c>
      <c r="AI166" s="6">
        <f t="shared" si="28"/>
        <v>17.474</v>
      </c>
      <c r="AJ166" s="6">
        <f t="shared" si="28"/>
        <v>17.474</v>
      </c>
      <c r="AK166" s="6">
        <f t="shared" si="28"/>
        <v>19.420000000000002</v>
      </c>
    </row>
    <row r="167" spans="1:37" x14ac:dyDescent="0.25">
      <c r="A167" s="51">
        <v>4</v>
      </c>
      <c r="B167" s="52">
        <f t="shared" si="25"/>
        <v>-1.3180000000000014</v>
      </c>
      <c r="C167" s="52">
        <f t="shared" si="25"/>
        <v>-1.9480000000000022</v>
      </c>
      <c r="D167" s="52">
        <f t="shared" si="25"/>
        <v>-2.9760000000000026</v>
      </c>
      <c r="E167" s="52">
        <f t="shared" si="25"/>
        <v>-3.402000000000001</v>
      </c>
      <c r="F167" s="52">
        <f t="shared" si="25"/>
        <v>-3.7380000000000031</v>
      </c>
      <c r="G167" s="52">
        <f t="shared" si="25"/>
        <v>-3.8480000000000008</v>
      </c>
      <c r="H167" s="52">
        <f t="shared" si="25"/>
        <v>-4.0620000000000029</v>
      </c>
      <c r="I167" s="52">
        <v>17.444000000000003</v>
      </c>
      <c r="J167" s="52">
        <v>17.444000000000003</v>
      </c>
      <c r="K167" s="52">
        <v>19.544</v>
      </c>
      <c r="L167" s="31"/>
      <c r="M167" s="7">
        <v>4</v>
      </c>
      <c r="N167" s="27">
        <v>6.9580000000000011</v>
      </c>
      <c r="O167" s="27">
        <v>9.1280000000000019</v>
      </c>
      <c r="P167" s="27">
        <v>13.006000000000002</v>
      </c>
      <c r="Q167" s="27">
        <v>14.322000000000001</v>
      </c>
      <c r="R167" s="27">
        <v>15.848000000000003</v>
      </c>
      <c r="S167" s="27">
        <v>16.338000000000001</v>
      </c>
      <c r="T167" s="27">
        <v>16.982000000000003</v>
      </c>
      <c r="U167" s="27">
        <v>17.444000000000003</v>
      </c>
      <c r="V167" s="27">
        <v>17.444000000000003</v>
      </c>
      <c r="W167" s="27">
        <v>19.544</v>
      </c>
      <c r="X167" s="31"/>
      <c r="Y167" s="31"/>
      <c r="AA167" s="7">
        <v>4</v>
      </c>
      <c r="AB167" s="6">
        <f t="shared" si="26"/>
        <v>-1.3180000000000023</v>
      </c>
      <c r="AC167" s="6">
        <f t="shared" si="27"/>
        <v>-1.9480000000000022</v>
      </c>
      <c r="AD167" s="6">
        <f t="shared" si="27"/>
        <v>-2.9760000000000026</v>
      </c>
      <c r="AE167" s="6">
        <f t="shared" si="27"/>
        <v>-3.402000000000001</v>
      </c>
      <c r="AF167" s="6">
        <f t="shared" si="27"/>
        <v>-3.7380000000000031</v>
      </c>
      <c r="AG167" s="6">
        <f t="shared" si="27"/>
        <v>-3.8480000000000008</v>
      </c>
      <c r="AH167" s="6">
        <f t="shared" si="27"/>
        <v>-4.0620000000000029</v>
      </c>
      <c r="AI167" s="6">
        <f t="shared" si="28"/>
        <v>18.944000000000003</v>
      </c>
      <c r="AJ167" s="6">
        <f t="shared" si="28"/>
        <v>18.944000000000003</v>
      </c>
      <c r="AK167" s="6">
        <f t="shared" si="28"/>
        <v>21.044</v>
      </c>
    </row>
    <row r="168" spans="1:37" x14ac:dyDescent="0.25">
      <c r="A168" s="53">
        <v>5</v>
      </c>
      <c r="B168" s="54">
        <f t="shared" si="25"/>
        <v>-1.1880000000000015</v>
      </c>
      <c r="C168" s="54">
        <f t="shared" si="25"/>
        <v>-1.8560000000000016</v>
      </c>
      <c r="D168" s="54">
        <f t="shared" si="25"/>
        <v>-3.3439999999999994</v>
      </c>
      <c r="E168" s="54">
        <f t="shared" si="25"/>
        <v>-3.6960000000000015</v>
      </c>
      <c r="F168" s="54">
        <f t="shared" si="25"/>
        <v>-3.9819999999999993</v>
      </c>
      <c r="G168" s="54">
        <f t="shared" si="25"/>
        <v>-4.1060000000000016</v>
      </c>
      <c r="H168" s="54">
        <f t="shared" si="25"/>
        <v>-4.1960000000000033</v>
      </c>
      <c r="I168" s="54">
        <v>18.872000000000003</v>
      </c>
      <c r="J168" s="54">
        <v>18.872000000000003</v>
      </c>
      <c r="K168" s="54">
        <v>21.042000000000005</v>
      </c>
      <c r="L168" s="31"/>
      <c r="M168" s="5">
        <v>5</v>
      </c>
      <c r="N168" s="28">
        <v>7.0280000000000014</v>
      </c>
      <c r="O168" s="28">
        <v>9.506000000000002</v>
      </c>
      <c r="P168" s="28">
        <v>14.224</v>
      </c>
      <c r="Q168" s="28">
        <v>15.666000000000002</v>
      </c>
      <c r="R168" s="28">
        <v>17.192</v>
      </c>
      <c r="S168" s="28">
        <v>17.696000000000002</v>
      </c>
      <c r="T168" s="28">
        <v>18.326000000000004</v>
      </c>
      <c r="U168" s="28">
        <v>18.872000000000003</v>
      </c>
      <c r="V168" s="28">
        <v>18.872000000000003</v>
      </c>
      <c r="W168" s="28">
        <v>21.042000000000005</v>
      </c>
      <c r="X168" s="31"/>
      <c r="Y168" s="31"/>
      <c r="AA168" s="5">
        <v>5</v>
      </c>
      <c r="AB168" s="4">
        <f t="shared" si="26"/>
        <v>-1.1880000000000024</v>
      </c>
      <c r="AC168" s="4">
        <f t="shared" si="27"/>
        <v>-1.8560000000000016</v>
      </c>
      <c r="AD168" s="4">
        <f t="shared" si="27"/>
        <v>-3.3439999999999994</v>
      </c>
      <c r="AE168" s="4">
        <f t="shared" si="27"/>
        <v>-3.6960000000000033</v>
      </c>
      <c r="AF168" s="4">
        <f t="shared" si="27"/>
        <v>-3.9819999999999993</v>
      </c>
      <c r="AG168" s="4">
        <f t="shared" si="27"/>
        <v>-4.1060000000000016</v>
      </c>
      <c r="AH168" s="4">
        <f t="shared" si="27"/>
        <v>-4.1960000000000033</v>
      </c>
      <c r="AI168" s="4">
        <f t="shared" si="28"/>
        <v>20.372000000000003</v>
      </c>
      <c r="AJ168" s="4">
        <f t="shared" si="28"/>
        <v>20.372000000000003</v>
      </c>
      <c r="AK168" s="4">
        <f t="shared" si="28"/>
        <v>22.542000000000005</v>
      </c>
    </row>
    <row r="169" spans="1:37" x14ac:dyDescent="0.25">
      <c r="A169" s="49">
        <v>6</v>
      </c>
      <c r="B169" s="50">
        <f t="shared" si="25"/>
        <v>-1.7740000000000009</v>
      </c>
      <c r="C169" s="50">
        <f t="shared" si="25"/>
        <v>-2.2780000000000022</v>
      </c>
      <c r="D169" s="50">
        <f t="shared" si="25"/>
        <v>-3.4960000000000022</v>
      </c>
      <c r="E169" s="50">
        <f t="shared" si="25"/>
        <v>-3.8840000000000003</v>
      </c>
      <c r="F169" s="50">
        <f t="shared" si="25"/>
        <v>-4.5100000000000016</v>
      </c>
      <c r="G169" s="50">
        <f t="shared" si="25"/>
        <v>-4.4520000000000035</v>
      </c>
      <c r="H169" s="50">
        <f t="shared" si="25"/>
        <v>-4.7540000000000013</v>
      </c>
      <c r="I169" s="50">
        <v>20.216000000000001</v>
      </c>
      <c r="J169" s="50">
        <v>20.216000000000001</v>
      </c>
      <c r="K169" s="50">
        <v>22.652000000000005</v>
      </c>
      <c r="L169" s="31"/>
      <c r="M169" s="9">
        <v>6</v>
      </c>
      <c r="N169" s="26">
        <v>7.7840000000000007</v>
      </c>
      <c r="O169" s="26">
        <v>10.038000000000002</v>
      </c>
      <c r="P169" s="26">
        <v>15.386000000000003</v>
      </c>
      <c r="Q169" s="26">
        <v>16.884</v>
      </c>
      <c r="R169" s="26">
        <v>18.62</v>
      </c>
      <c r="S169" s="26">
        <v>18.942000000000004</v>
      </c>
      <c r="T169" s="26">
        <v>19.754000000000001</v>
      </c>
      <c r="U169" s="26">
        <v>20.216000000000001</v>
      </c>
      <c r="V169" s="26">
        <v>20.216000000000001</v>
      </c>
      <c r="W169" s="26">
        <v>22.652000000000005</v>
      </c>
      <c r="X169" s="31"/>
      <c r="Y169" s="31"/>
      <c r="AA169" s="9">
        <v>6</v>
      </c>
      <c r="AB169" s="8">
        <f t="shared" si="26"/>
        <v>-1.7740000000000009</v>
      </c>
      <c r="AC169" s="8">
        <f t="shared" si="27"/>
        <v>-2.2780000000000022</v>
      </c>
      <c r="AD169" s="8">
        <f t="shared" si="27"/>
        <v>-3.4960000000000022</v>
      </c>
      <c r="AE169" s="8">
        <f t="shared" si="27"/>
        <v>-3.8840000000000003</v>
      </c>
      <c r="AF169" s="8">
        <f t="shared" si="27"/>
        <v>-4.5100000000000016</v>
      </c>
      <c r="AG169" s="8">
        <f t="shared" si="27"/>
        <v>-4.4520000000000035</v>
      </c>
      <c r="AH169" s="8">
        <f t="shared" si="27"/>
        <v>-4.7540000000000013</v>
      </c>
      <c r="AI169" s="8">
        <f t="shared" si="28"/>
        <v>21.716000000000001</v>
      </c>
      <c r="AJ169" s="8">
        <f t="shared" si="28"/>
        <v>21.716000000000001</v>
      </c>
      <c r="AK169" s="8">
        <f t="shared" si="28"/>
        <v>24.152000000000005</v>
      </c>
    </row>
    <row r="170" spans="1:37" x14ac:dyDescent="0.25">
      <c r="A170" s="51">
        <v>7</v>
      </c>
      <c r="B170" s="52">
        <f t="shared" si="25"/>
        <v>-1.7980000000000018</v>
      </c>
      <c r="C170" s="52">
        <f t="shared" si="25"/>
        <v>-1.8119999999999994</v>
      </c>
      <c r="D170" s="52">
        <f t="shared" si="25"/>
        <v>-3.59</v>
      </c>
      <c r="E170" s="52">
        <f t="shared" si="25"/>
        <v>-4.2840000000000025</v>
      </c>
      <c r="F170" s="52">
        <f t="shared" si="25"/>
        <v>-4.6460000000000043</v>
      </c>
      <c r="G170" s="52">
        <f t="shared" si="25"/>
        <v>-4.8780000000000001</v>
      </c>
      <c r="H170" s="52">
        <f t="shared" si="25"/>
        <v>-4.9179999999999993</v>
      </c>
      <c r="I170" s="52">
        <v>21.56</v>
      </c>
      <c r="J170" s="52">
        <v>21.56</v>
      </c>
      <c r="K170" s="52">
        <v>24.248000000000001</v>
      </c>
      <c r="L170" s="31"/>
      <c r="M170" s="7">
        <v>7</v>
      </c>
      <c r="N170" s="27">
        <v>8.1480000000000015</v>
      </c>
      <c r="O170" s="27">
        <v>10.542</v>
      </c>
      <c r="P170" s="27">
        <v>16.45</v>
      </c>
      <c r="Q170" s="27">
        <v>18.144000000000002</v>
      </c>
      <c r="R170" s="27">
        <v>19.936000000000003</v>
      </c>
      <c r="S170" s="27">
        <v>20.398</v>
      </c>
      <c r="T170" s="27">
        <v>21.097999999999999</v>
      </c>
      <c r="U170" s="27">
        <v>21.56</v>
      </c>
      <c r="V170" s="27">
        <v>21.56</v>
      </c>
      <c r="W170" s="27">
        <v>24.248000000000001</v>
      </c>
      <c r="X170" s="31"/>
      <c r="Y170" s="31"/>
      <c r="AA170" s="7">
        <v>7</v>
      </c>
      <c r="AB170" s="6">
        <f t="shared" si="26"/>
        <v>-1.7980000000000018</v>
      </c>
      <c r="AC170" s="6">
        <f t="shared" si="27"/>
        <v>-1.8119999999999994</v>
      </c>
      <c r="AD170" s="6">
        <f t="shared" si="27"/>
        <v>-3.59</v>
      </c>
      <c r="AE170" s="6">
        <f t="shared" si="27"/>
        <v>-4.2840000000000025</v>
      </c>
      <c r="AF170" s="6">
        <f t="shared" si="27"/>
        <v>-4.6460000000000043</v>
      </c>
      <c r="AG170" s="6">
        <f t="shared" si="27"/>
        <v>-4.8780000000000001</v>
      </c>
      <c r="AH170" s="6">
        <f t="shared" si="27"/>
        <v>-4.9179999999999993</v>
      </c>
      <c r="AI170" s="6">
        <f t="shared" si="28"/>
        <v>23.06</v>
      </c>
      <c r="AJ170" s="6">
        <f t="shared" si="28"/>
        <v>23.06</v>
      </c>
      <c r="AK170" s="6">
        <f t="shared" si="28"/>
        <v>25.748000000000001</v>
      </c>
    </row>
    <row r="171" spans="1:37" x14ac:dyDescent="0.25">
      <c r="A171" s="51">
        <v>8</v>
      </c>
      <c r="B171" s="52">
        <f t="shared" si="25"/>
        <v>-1.7380000000000013</v>
      </c>
      <c r="C171" s="52">
        <f t="shared" si="25"/>
        <v>-1.9500000000000011</v>
      </c>
      <c r="D171" s="52">
        <f t="shared" si="25"/>
        <v>-3.7539999999999996</v>
      </c>
      <c r="E171" s="52">
        <f t="shared" si="25"/>
        <v>-4.2560000000000002</v>
      </c>
      <c r="F171" s="52">
        <f t="shared" si="25"/>
        <v>-4.9160000000000004</v>
      </c>
      <c r="G171" s="52">
        <f t="shared" si="25"/>
        <v>-5.1360000000000028</v>
      </c>
      <c r="H171" s="52">
        <f t="shared" si="25"/>
        <v>-5.1760000000000019</v>
      </c>
      <c r="I171" s="52">
        <v>22.876000000000001</v>
      </c>
      <c r="J171" s="52">
        <v>22.876000000000001</v>
      </c>
      <c r="K171" s="52">
        <v>25.452000000000005</v>
      </c>
      <c r="L171" s="31"/>
      <c r="M171" s="7">
        <v>8</v>
      </c>
      <c r="N171" s="27">
        <v>8.2180000000000017</v>
      </c>
      <c r="O171" s="27">
        <v>11.06</v>
      </c>
      <c r="P171" s="27">
        <v>17.513999999999999</v>
      </c>
      <c r="Q171" s="27">
        <v>19.306000000000001</v>
      </c>
      <c r="R171" s="27">
        <v>21.266000000000002</v>
      </c>
      <c r="S171" s="27">
        <v>21.826000000000004</v>
      </c>
      <c r="T171" s="27">
        <v>22.456000000000003</v>
      </c>
      <c r="U171" s="27">
        <v>22.876000000000001</v>
      </c>
      <c r="V171" s="27">
        <v>22.876000000000001</v>
      </c>
      <c r="W171" s="27">
        <v>25.452000000000005</v>
      </c>
      <c r="X171" s="31"/>
      <c r="Y171" s="31"/>
      <c r="AA171" s="7">
        <v>8</v>
      </c>
      <c r="AB171" s="6">
        <f t="shared" si="26"/>
        <v>-1.7380000000000013</v>
      </c>
      <c r="AC171" s="6">
        <f t="shared" si="27"/>
        <v>-1.9500000000000011</v>
      </c>
      <c r="AD171" s="6">
        <f t="shared" si="27"/>
        <v>-3.7539999999999996</v>
      </c>
      <c r="AE171" s="6">
        <f t="shared" si="27"/>
        <v>-4.2560000000000002</v>
      </c>
      <c r="AF171" s="6">
        <f t="shared" si="27"/>
        <v>-4.9160000000000004</v>
      </c>
      <c r="AG171" s="6">
        <f t="shared" si="27"/>
        <v>-5.1360000000000028</v>
      </c>
      <c r="AH171" s="6">
        <f t="shared" si="27"/>
        <v>-5.1760000000000019</v>
      </c>
      <c r="AI171" s="6">
        <f t="shared" si="28"/>
        <v>24.376000000000001</v>
      </c>
      <c r="AJ171" s="6">
        <f t="shared" si="28"/>
        <v>24.376000000000001</v>
      </c>
      <c r="AK171" s="6">
        <f t="shared" si="28"/>
        <v>26.952000000000005</v>
      </c>
    </row>
    <row r="172" spans="1:37" x14ac:dyDescent="0.25">
      <c r="A172" s="51">
        <v>9</v>
      </c>
      <c r="B172" s="52">
        <f t="shared" si="25"/>
        <v>-1.5060000000000011</v>
      </c>
      <c r="C172" s="52">
        <f t="shared" si="25"/>
        <v>-2.0960000000000019</v>
      </c>
      <c r="D172" s="52">
        <f t="shared" si="25"/>
        <v>-3.847999999999999</v>
      </c>
      <c r="E172" s="52">
        <f t="shared" si="25"/>
        <v>-4.522000000000002</v>
      </c>
      <c r="F172" s="52">
        <f t="shared" si="25"/>
        <v>-5.1360000000000028</v>
      </c>
      <c r="G172" s="52">
        <f t="shared" si="25"/>
        <v>-5.3840000000000003</v>
      </c>
      <c r="H172" s="52">
        <f t="shared" si="25"/>
        <v>-5.5079999999999991</v>
      </c>
      <c r="I172" s="52">
        <v>24.332000000000004</v>
      </c>
      <c r="J172" s="52">
        <v>24.332000000000004</v>
      </c>
      <c r="K172" s="52">
        <v>27.118000000000002</v>
      </c>
      <c r="L172" s="31"/>
      <c r="M172" s="7">
        <v>9</v>
      </c>
      <c r="N172" s="27">
        <v>8.3160000000000007</v>
      </c>
      <c r="O172" s="27">
        <v>11.466000000000001</v>
      </c>
      <c r="P172" s="27">
        <v>18.507999999999999</v>
      </c>
      <c r="Q172" s="27">
        <v>20.552000000000003</v>
      </c>
      <c r="R172" s="27">
        <v>22.596000000000004</v>
      </c>
      <c r="S172" s="27">
        <v>23.254000000000001</v>
      </c>
      <c r="T172" s="27">
        <v>23.898</v>
      </c>
      <c r="U172" s="27">
        <v>24.332000000000004</v>
      </c>
      <c r="V172" s="27">
        <v>24.332000000000004</v>
      </c>
      <c r="W172" s="27">
        <v>27.118000000000002</v>
      </c>
      <c r="X172" s="31"/>
      <c r="Y172" s="31"/>
      <c r="AA172" s="7">
        <v>9</v>
      </c>
      <c r="AB172" s="6">
        <f t="shared" si="26"/>
        <v>-1.506000000000002</v>
      </c>
      <c r="AC172" s="6">
        <f t="shared" si="27"/>
        <v>-2.0960000000000019</v>
      </c>
      <c r="AD172" s="6">
        <f t="shared" si="27"/>
        <v>-3.847999999999999</v>
      </c>
      <c r="AE172" s="6">
        <f t="shared" si="27"/>
        <v>-4.522000000000002</v>
      </c>
      <c r="AF172" s="6">
        <f t="shared" si="27"/>
        <v>-5.1360000000000028</v>
      </c>
      <c r="AG172" s="6">
        <f t="shared" si="27"/>
        <v>-5.3840000000000003</v>
      </c>
      <c r="AH172" s="6">
        <f t="shared" si="27"/>
        <v>-5.5079999999999991</v>
      </c>
      <c r="AI172" s="6">
        <f t="shared" si="28"/>
        <v>25.832000000000004</v>
      </c>
      <c r="AJ172" s="6">
        <f t="shared" si="28"/>
        <v>25.832000000000004</v>
      </c>
      <c r="AK172" s="6">
        <f t="shared" si="28"/>
        <v>28.618000000000002</v>
      </c>
    </row>
    <row r="173" spans="1:37" x14ac:dyDescent="0.25">
      <c r="A173" s="53">
        <v>10</v>
      </c>
      <c r="B173" s="54">
        <f t="shared" si="25"/>
        <v>-1.1600000000000001</v>
      </c>
      <c r="C173" s="54">
        <f t="shared" si="25"/>
        <v>-1.7000000000000011</v>
      </c>
      <c r="D173" s="54">
        <f t="shared" si="25"/>
        <v>-3.8820000000000014</v>
      </c>
      <c r="E173" s="54">
        <f t="shared" si="25"/>
        <v>-4.5599999999999987</v>
      </c>
      <c r="F173" s="54">
        <f t="shared" si="25"/>
        <v>-4.07</v>
      </c>
      <c r="G173" s="54">
        <f t="shared" si="25"/>
        <v>-4.2280000000000015</v>
      </c>
      <c r="H173" s="54">
        <f t="shared" si="25"/>
        <v>-4.9680000000000035</v>
      </c>
      <c r="I173" s="54">
        <v>25.76</v>
      </c>
      <c r="J173" s="54">
        <v>25.76</v>
      </c>
      <c r="K173" s="54">
        <v>27.132000000000005</v>
      </c>
      <c r="L173" s="31"/>
      <c r="M173" s="5">
        <v>10</v>
      </c>
      <c r="N173" s="28">
        <v>8.33</v>
      </c>
      <c r="O173" s="28">
        <v>11.48</v>
      </c>
      <c r="P173" s="28">
        <v>19.362000000000002</v>
      </c>
      <c r="Q173" s="28">
        <v>21.63</v>
      </c>
      <c r="R173" s="28">
        <v>22.61</v>
      </c>
      <c r="S173" s="28">
        <v>23.268000000000001</v>
      </c>
      <c r="T173" s="28">
        <v>24.528000000000002</v>
      </c>
      <c r="U173" s="28">
        <v>25.76</v>
      </c>
      <c r="V173" s="28">
        <v>25.76</v>
      </c>
      <c r="W173" s="28">
        <v>27.132000000000005</v>
      </c>
      <c r="X173" s="31"/>
      <c r="Y173" s="31"/>
      <c r="AA173" s="5">
        <v>10</v>
      </c>
      <c r="AB173" s="4">
        <f t="shared" si="26"/>
        <v>-1.1600000000000001</v>
      </c>
      <c r="AC173" s="4">
        <f t="shared" si="27"/>
        <v>-1.7000000000000011</v>
      </c>
      <c r="AD173" s="4">
        <f t="shared" si="27"/>
        <v>-3.8820000000000014</v>
      </c>
      <c r="AE173" s="4">
        <f t="shared" si="27"/>
        <v>-4.5599999999999987</v>
      </c>
      <c r="AF173" s="4">
        <f t="shared" si="27"/>
        <v>-4.07</v>
      </c>
      <c r="AG173" s="4">
        <f t="shared" si="27"/>
        <v>-4.2280000000000015</v>
      </c>
      <c r="AH173" s="4">
        <f t="shared" si="27"/>
        <v>-4.9680000000000035</v>
      </c>
      <c r="AI173" s="4">
        <f t="shared" si="28"/>
        <v>27.26</v>
      </c>
      <c r="AJ173" s="4">
        <f t="shared" si="28"/>
        <v>27.26</v>
      </c>
      <c r="AK173" s="4">
        <f t="shared" si="28"/>
        <v>28.632000000000005</v>
      </c>
    </row>
    <row r="174" spans="1:37" x14ac:dyDescent="0.25">
      <c r="A174" s="49">
        <v>11</v>
      </c>
      <c r="B174" s="50">
        <f t="shared" si="25"/>
        <v>-1.8780000000000001</v>
      </c>
      <c r="C174" s="50">
        <f t="shared" si="25"/>
        <v>-2.4160000000000021</v>
      </c>
      <c r="D174" s="50">
        <f t="shared" si="25"/>
        <v>-4.1840000000000011</v>
      </c>
      <c r="E174" s="50">
        <f t="shared" si="25"/>
        <v>-4.8320000000000043</v>
      </c>
      <c r="F174" s="50">
        <f t="shared" si="25"/>
        <v>-5.6160000000000032</v>
      </c>
      <c r="G174" s="50">
        <f t="shared" si="25"/>
        <v>-5.9180000000000028</v>
      </c>
      <c r="H174" s="50">
        <f t="shared" si="25"/>
        <v>-5.9540000000000006</v>
      </c>
      <c r="I174" s="50">
        <v>27.202000000000005</v>
      </c>
      <c r="J174" s="50">
        <v>27.202000000000005</v>
      </c>
      <c r="K174" s="50">
        <v>29.988</v>
      </c>
      <c r="L174" s="31"/>
      <c r="M174" s="9">
        <v>11</v>
      </c>
      <c r="N174" s="26">
        <v>9.1980000000000004</v>
      </c>
      <c r="O174" s="26">
        <v>12.586000000000002</v>
      </c>
      <c r="P174" s="26">
        <v>20.384</v>
      </c>
      <c r="Q174" s="26">
        <v>22.792000000000005</v>
      </c>
      <c r="R174" s="26">
        <v>25.256000000000004</v>
      </c>
      <c r="S174" s="26">
        <v>26.068000000000001</v>
      </c>
      <c r="T174" s="26">
        <v>26.684000000000001</v>
      </c>
      <c r="U174" s="26">
        <v>27.202000000000005</v>
      </c>
      <c r="V174" s="26">
        <v>27.202000000000005</v>
      </c>
      <c r="W174" s="26">
        <v>29.988</v>
      </c>
      <c r="X174" s="31"/>
      <c r="Y174" s="31"/>
      <c r="AA174" s="9">
        <v>11</v>
      </c>
      <c r="AB174" s="8">
        <f t="shared" si="26"/>
        <v>-1.8780000000000001</v>
      </c>
      <c r="AC174" s="8">
        <f t="shared" si="27"/>
        <v>-2.4160000000000021</v>
      </c>
      <c r="AD174" s="8">
        <f t="shared" si="27"/>
        <v>-4.1840000000000011</v>
      </c>
      <c r="AE174" s="8">
        <f t="shared" si="27"/>
        <v>-4.8320000000000043</v>
      </c>
      <c r="AF174" s="8">
        <f t="shared" si="27"/>
        <v>-5.6160000000000032</v>
      </c>
      <c r="AG174" s="8">
        <f t="shared" si="27"/>
        <v>-5.9180000000000028</v>
      </c>
      <c r="AH174" s="8">
        <f t="shared" si="27"/>
        <v>-5.9540000000000006</v>
      </c>
      <c r="AI174" s="8">
        <f t="shared" si="28"/>
        <v>28.702000000000005</v>
      </c>
      <c r="AJ174" s="8">
        <f t="shared" si="28"/>
        <v>28.702000000000005</v>
      </c>
      <c r="AK174" s="8">
        <f t="shared" si="28"/>
        <v>31.488</v>
      </c>
    </row>
    <row r="175" spans="1:37" x14ac:dyDescent="0.25">
      <c r="A175" s="51">
        <v>12</v>
      </c>
      <c r="B175" s="52">
        <f t="shared" si="25"/>
        <v>-1.9960000000000022</v>
      </c>
      <c r="C175" s="52">
        <f t="shared" si="25"/>
        <v>-2.4940000000000015</v>
      </c>
      <c r="D175" s="52">
        <f t="shared" si="25"/>
        <v>-4.4360000000000035</v>
      </c>
      <c r="E175" s="52">
        <f t="shared" si="25"/>
        <v>-4.9060000000000024</v>
      </c>
      <c r="F175" s="52">
        <f t="shared" si="25"/>
        <v>-5.772000000000002</v>
      </c>
      <c r="G175" s="52">
        <f t="shared" si="25"/>
        <v>-6.1520000000000046</v>
      </c>
      <c r="H175" s="52">
        <f t="shared" si="25"/>
        <v>-6.262000000000004</v>
      </c>
      <c r="I175" s="52">
        <v>28.532000000000004</v>
      </c>
      <c r="J175" s="52">
        <v>28.532000000000004</v>
      </c>
      <c r="K175" s="52">
        <v>30.688000000000002</v>
      </c>
      <c r="L175" s="31"/>
      <c r="M175" s="7">
        <v>12</v>
      </c>
      <c r="N175" s="27">
        <v>9.5760000000000023</v>
      </c>
      <c r="O175" s="27">
        <v>13.104000000000001</v>
      </c>
      <c r="P175" s="27">
        <v>21.476000000000003</v>
      </c>
      <c r="Q175" s="27">
        <v>23.856000000000002</v>
      </c>
      <c r="R175" s="27">
        <v>26.502000000000002</v>
      </c>
      <c r="S175" s="27">
        <v>27.482000000000003</v>
      </c>
      <c r="T175" s="27">
        <v>28.112000000000005</v>
      </c>
      <c r="U175" s="27">
        <v>28.532000000000004</v>
      </c>
      <c r="V175" s="27">
        <v>28.532000000000004</v>
      </c>
      <c r="W175" s="27">
        <v>30.688000000000002</v>
      </c>
      <c r="X175" s="31"/>
      <c r="Y175" s="31"/>
      <c r="AA175" s="7">
        <v>12</v>
      </c>
      <c r="AB175" s="6">
        <f t="shared" si="26"/>
        <v>-1.9960000000000022</v>
      </c>
      <c r="AC175" s="6">
        <f t="shared" si="27"/>
        <v>-2.4940000000000015</v>
      </c>
      <c r="AD175" s="6">
        <f t="shared" si="27"/>
        <v>-4.4360000000000035</v>
      </c>
      <c r="AE175" s="6">
        <f t="shared" si="27"/>
        <v>-4.9060000000000024</v>
      </c>
      <c r="AF175" s="6">
        <f t="shared" si="27"/>
        <v>-5.772000000000002</v>
      </c>
      <c r="AG175" s="6">
        <f t="shared" si="27"/>
        <v>-6.1520000000000046</v>
      </c>
      <c r="AH175" s="6">
        <f t="shared" si="27"/>
        <v>-6.262000000000004</v>
      </c>
      <c r="AI175" s="6">
        <f t="shared" si="28"/>
        <v>30.032000000000004</v>
      </c>
      <c r="AJ175" s="6">
        <f t="shared" si="28"/>
        <v>30.032000000000004</v>
      </c>
      <c r="AK175" s="6">
        <f t="shared" si="28"/>
        <v>32.188000000000002</v>
      </c>
    </row>
    <row r="176" spans="1:37" x14ac:dyDescent="0.25">
      <c r="A176" s="51">
        <v>13</v>
      </c>
      <c r="B176" s="52">
        <f t="shared" si="25"/>
        <v>-1.886000000000001</v>
      </c>
      <c r="C176" s="52">
        <f t="shared" si="25"/>
        <v>-2.4540000000000006</v>
      </c>
      <c r="D176" s="52">
        <f t="shared" si="25"/>
        <v>-4.5380000000000003</v>
      </c>
      <c r="E176" s="52">
        <f t="shared" si="25"/>
        <v>-5.1280000000000001</v>
      </c>
      <c r="F176" s="52">
        <f t="shared" si="25"/>
        <v>-5.8260000000000041</v>
      </c>
      <c r="G176" s="52">
        <f t="shared" si="25"/>
        <v>-6.4380000000000024</v>
      </c>
      <c r="H176" s="52">
        <f t="shared" si="25"/>
        <v>-6.4499999999999993</v>
      </c>
      <c r="I176" s="52">
        <v>29.96</v>
      </c>
      <c r="J176" s="52">
        <v>29.96</v>
      </c>
      <c r="K176" s="52">
        <v>31.57</v>
      </c>
      <c r="L176" s="31"/>
      <c r="M176" s="7">
        <v>13</v>
      </c>
      <c r="N176" s="27">
        <v>9.7160000000000011</v>
      </c>
      <c r="O176" s="27">
        <v>13.594000000000001</v>
      </c>
      <c r="P176" s="27">
        <v>22.498000000000001</v>
      </c>
      <c r="Q176" s="27">
        <v>24.948</v>
      </c>
      <c r="R176" s="27">
        <v>27.566000000000003</v>
      </c>
      <c r="S176" s="27">
        <v>28.938000000000002</v>
      </c>
      <c r="T176" s="27">
        <v>29.47</v>
      </c>
      <c r="U176" s="27">
        <v>29.96</v>
      </c>
      <c r="V176" s="27">
        <v>29.96</v>
      </c>
      <c r="W176" s="27">
        <v>31.57</v>
      </c>
      <c r="X176" s="31"/>
      <c r="Y176" s="31"/>
      <c r="AA176" s="7">
        <v>13</v>
      </c>
      <c r="AB176" s="6">
        <f t="shared" si="26"/>
        <v>-1.886000000000001</v>
      </c>
      <c r="AC176" s="6">
        <f t="shared" si="27"/>
        <v>-2.4540000000000006</v>
      </c>
      <c r="AD176" s="6">
        <f t="shared" si="27"/>
        <v>-4.5380000000000003</v>
      </c>
      <c r="AE176" s="6">
        <f t="shared" si="27"/>
        <v>-5.1280000000000001</v>
      </c>
      <c r="AF176" s="6">
        <f t="shared" si="27"/>
        <v>-5.8260000000000041</v>
      </c>
      <c r="AG176" s="6">
        <f t="shared" si="27"/>
        <v>-6.4380000000000024</v>
      </c>
      <c r="AH176" s="6">
        <f t="shared" si="27"/>
        <v>-6.4499999999999993</v>
      </c>
      <c r="AI176" s="6">
        <f t="shared" si="28"/>
        <v>31.46</v>
      </c>
      <c r="AJ176" s="6">
        <f t="shared" si="28"/>
        <v>31.46</v>
      </c>
      <c r="AK176" s="6">
        <f t="shared" si="28"/>
        <v>33.07</v>
      </c>
    </row>
    <row r="177" spans="1:37" x14ac:dyDescent="0.25">
      <c r="A177" s="51">
        <v>14</v>
      </c>
      <c r="B177" s="52">
        <f t="shared" si="25"/>
        <v>-2.1680000000000001</v>
      </c>
      <c r="C177" s="52">
        <f t="shared" si="25"/>
        <v>-2.4019999999999992</v>
      </c>
      <c r="D177" s="52">
        <f t="shared" si="25"/>
        <v>-4.8500000000000014</v>
      </c>
      <c r="E177" s="52">
        <f t="shared" si="25"/>
        <v>-5.2780000000000022</v>
      </c>
      <c r="F177" s="52">
        <f t="shared" si="25"/>
        <v>-6.0140000000000029</v>
      </c>
      <c r="G177" s="52">
        <f t="shared" si="25"/>
        <v>-6.5180000000000007</v>
      </c>
      <c r="H177" s="52">
        <f t="shared" si="25"/>
        <v>-6.7720000000000056</v>
      </c>
      <c r="I177" s="52">
        <v>31.304000000000002</v>
      </c>
      <c r="J177" s="52">
        <v>31.304000000000002</v>
      </c>
      <c r="K177" s="52">
        <v>32.466000000000001</v>
      </c>
      <c r="L177" s="31"/>
      <c r="M177" s="7">
        <v>14</v>
      </c>
      <c r="N177" s="27">
        <v>10.108000000000001</v>
      </c>
      <c r="O177" s="27">
        <v>14.112</v>
      </c>
      <c r="P177" s="27">
        <v>23.66</v>
      </c>
      <c r="Q177" s="27">
        <v>25.998000000000001</v>
      </c>
      <c r="R177" s="27">
        <v>28.644000000000002</v>
      </c>
      <c r="S177" s="27">
        <v>30.198</v>
      </c>
      <c r="T177" s="27">
        <v>30.912000000000006</v>
      </c>
      <c r="U177" s="27">
        <v>31.304000000000002</v>
      </c>
      <c r="V177" s="27">
        <v>31.304000000000002</v>
      </c>
      <c r="W177" s="27">
        <v>32.466000000000001</v>
      </c>
      <c r="X177" s="31"/>
      <c r="Y177" s="31"/>
      <c r="AA177" s="7">
        <v>14</v>
      </c>
      <c r="AB177" s="6">
        <f t="shared" si="26"/>
        <v>-2.1679999999999993</v>
      </c>
      <c r="AC177" s="6">
        <f t="shared" si="27"/>
        <v>-2.4019999999999992</v>
      </c>
      <c r="AD177" s="6">
        <f t="shared" si="27"/>
        <v>-4.8500000000000014</v>
      </c>
      <c r="AE177" s="6">
        <f t="shared" si="27"/>
        <v>-5.2780000000000022</v>
      </c>
      <c r="AF177" s="6">
        <f t="shared" si="27"/>
        <v>-6.0140000000000029</v>
      </c>
      <c r="AG177" s="6">
        <f t="shared" si="27"/>
        <v>-6.5180000000000007</v>
      </c>
      <c r="AH177" s="6">
        <f t="shared" si="27"/>
        <v>-6.7720000000000056</v>
      </c>
      <c r="AI177" s="6">
        <f t="shared" si="28"/>
        <v>32.804000000000002</v>
      </c>
      <c r="AJ177" s="6">
        <f t="shared" si="28"/>
        <v>32.804000000000002</v>
      </c>
      <c r="AK177" s="6">
        <f t="shared" si="28"/>
        <v>33.966000000000001</v>
      </c>
    </row>
    <row r="178" spans="1:37" x14ac:dyDescent="0.25">
      <c r="A178" s="53">
        <v>15</v>
      </c>
      <c r="B178" s="54">
        <f t="shared" si="25"/>
        <v>-2.0139999999999993</v>
      </c>
      <c r="C178" s="54">
        <f t="shared" si="25"/>
        <v>-2.34</v>
      </c>
      <c r="D178" s="54">
        <f t="shared" si="25"/>
        <v>-4.6780000000000008</v>
      </c>
      <c r="E178" s="54">
        <f t="shared" si="25"/>
        <v>-5.4480000000000004</v>
      </c>
      <c r="F178" s="54">
        <f t="shared" si="25"/>
        <v>-5.1580000000000013</v>
      </c>
      <c r="G178" s="54">
        <f t="shared" si="25"/>
        <v>-6.458000000000002</v>
      </c>
      <c r="H178" s="54">
        <f t="shared" si="25"/>
        <v>-6.7680000000000007</v>
      </c>
      <c r="I178" s="54">
        <v>32.256000000000007</v>
      </c>
      <c r="J178" s="54">
        <v>32.256000000000007</v>
      </c>
      <c r="K178" s="54">
        <v>33.292000000000002</v>
      </c>
      <c r="L178" s="31"/>
      <c r="M178" s="5">
        <v>15</v>
      </c>
      <c r="N178" s="28">
        <v>10.234</v>
      </c>
      <c r="O178" s="28">
        <v>14.49</v>
      </c>
      <c r="P178" s="28">
        <v>24.458000000000002</v>
      </c>
      <c r="Q178" s="28">
        <v>27.048000000000002</v>
      </c>
      <c r="R178" s="28">
        <v>28.658000000000001</v>
      </c>
      <c r="S178" s="28">
        <v>31.178000000000001</v>
      </c>
      <c r="T178" s="28">
        <v>32.088000000000001</v>
      </c>
      <c r="U178" s="28">
        <v>32.256000000000007</v>
      </c>
      <c r="V178" s="28">
        <v>32.256000000000007</v>
      </c>
      <c r="W178" s="28">
        <v>33.292000000000002</v>
      </c>
      <c r="X178" s="31"/>
      <c r="Y178" s="31"/>
      <c r="AA178" s="5">
        <v>15</v>
      </c>
      <c r="AB178" s="4">
        <f t="shared" si="26"/>
        <v>-2.0139999999999993</v>
      </c>
      <c r="AC178" s="4">
        <f t="shared" si="27"/>
        <v>-2.34</v>
      </c>
      <c r="AD178" s="4">
        <f t="shared" si="27"/>
        <v>-4.6780000000000008</v>
      </c>
      <c r="AE178" s="4">
        <f t="shared" si="27"/>
        <v>-5.4480000000000004</v>
      </c>
      <c r="AF178" s="4">
        <f t="shared" si="27"/>
        <v>-5.1580000000000013</v>
      </c>
      <c r="AG178" s="4">
        <f t="shared" si="27"/>
        <v>-6.4579999999999984</v>
      </c>
      <c r="AH178" s="4">
        <f t="shared" si="27"/>
        <v>-6.7680000000000007</v>
      </c>
      <c r="AI178" s="4">
        <f t="shared" si="28"/>
        <v>33.756000000000007</v>
      </c>
      <c r="AJ178" s="4">
        <f t="shared" si="28"/>
        <v>33.756000000000007</v>
      </c>
      <c r="AK178" s="4">
        <f t="shared" si="28"/>
        <v>34.792000000000002</v>
      </c>
    </row>
    <row r="179" spans="1:37" x14ac:dyDescent="0.25">
      <c r="A179" s="49">
        <v>16</v>
      </c>
      <c r="B179" s="50">
        <f t="shared" ref="B179:H194" si="29">AN24-B24</f>
        <v>-2.09</v>
      </c>
      <c r="C179" s="50">
        <f t="shared" si="29"/>
        <v>-2.5399999999999991</v>
      </c>
      <c r="D179" s="50">
        <f t="shared" si="29"/>
        <v>-5.1739999999999995</v>
      </c>
      <c r="E179" s="50">
        <f t="shared" si="29"/>
        <v>-5.5860000000000056</v>
      </c>
      <c r="F179" s="50">
        <f t="shared" si="29"/>
        <v>-6.304000000000002</v>
      </c>
      <c r="G179" s="50">
        <f t="shared" si="29"/>
        <v>-6.4699999999999989</v>
      </c>
      <c r="H179" s="50">
        <f t="shared" si="29"/>
        <v>-6.6060000000000016</v>
      </c>
      <c r="I179" s="50">
        <v>33.544000000000004</v>
      </c>
      <c r="J179" s="50">
        <v>33.544000000000004</v>
      </c>
      <c r="K179" s="50">
        <v>34.776000000000003</v>
      </c>
      <c r="L179" s="31"/>
      <c r="M179" s="9">
        <v>16</v>
      </c>
      <c r="N179" s="26">
        <v>10.64</v>
      </c>
      <c r="O179" s="26">
        <v>15.12</v>
      </c>
      <c r="P179" s="26">
        <v>25.634</v>
      </c>
      <c r="Q179" s="26">
        <v>28.056000000000004</v>
      </c>
      <c r="R179" s="26">
        <v>30.674000000000003</v>
      </c>
      <c r="S179" s="26">
        <v>31.99</v>
      </c>
      <c r="T179" s="26">
        <v>32.886000000000003</v>
      </c>
      <c r="U179" s="26">
        <v>33.544000000000004</v>
      </c>
      <c r="V179" s="26">
        <v>33.544000000000004</v>
      </c>
      <c r="W179" s="26">
        <v>34.776000000000003</v>
      </c>
      <c r="X179" s="31"/>
      <c r="Y179" s="31"/>
      <c r="AA179" s="9">
        <v>16</v>
      </c>
      <c r="AB179" s="8">
        <f t="shared" si="26"/>
        <v>-2.09</v>
      </c>
      <c r="AC179" s="8">
        <f t="shared" ref="AC179:AH179" si="30">BG24-AC24</f>
        <v>-2.5399999999999974</v>
      </c>
      <c r="AD179" s="8">
        <f t="shared" si="30"/>
        <v>-5.1739999999999995</v>
      </c>
      <c r="AE179" s="8">
        <f t="shared" si="30"/>
        <v>-5.5860000000000056</v>
      </c>
      <c r="AF179" s="8">
        <f t="shared" si="30"/>
        <v>-6.3040000000000056</v>
      </c>
      <c r="AG179" s="8">
        <f t="shared" si="30"/>
        <v>-6.4699999999999953</v>
      </c>
      <c r="AH179" s="8">
        <f t="shared" si="30"/>
        <v>-6.6060000000000016</v>
      </c>
      <c r="AI179" s="8">
        <f t="shared" ref="AI179:AK210" si="31">I179+1.5</f>
        <v>35.044000000000004</v>
      </c>
      <c r="AJ179" s="8">
        <f t="shared" si="31"/>
        <v>35.044000000000004</v>
      </c>
      <c r="AK179" s="8">
        <f t="shared" si="31"/>
        <v>36.276000000000003</v>
      </c>
    </row>
    <row r="180" spans="1:37" x14ac:dyDescent="0.25">
      <c r="A180" s="51">
        <v>17</v>
      </c>
      <c r="B180" s="52">
        <f t="shared" si="29"/>
        <v>-2.3539999999999992</v>
      </c>
      <c r="C180" s="52">
        <f t="shared" si="29"/>
        <v>-2.7540000000000013</v>
      </c>
      <c r="D180" s="52">
        <f t="shared" si="29"/>
        <v>-4.9120000000000061</v>
      </c>
      <c r="E180" s="52">
        <f t="shared" si="29"/>
        <v>-5.6280000000000037</v>
      </c>
      <c r="F180" s="52">
        <f t="shared" si="29"/>
        <v>-6.1940000000000026</v>
      </c>
      <c r="G180" s="52">
        <f t="shared" si="29"/>
        <v>-6.5139999999999993</v>
      </c>
      <c r="H180" s="52">
        <f t="shared" si="29"/>
        <v>-6.674000000000003</v>
      </c>
      <c r="I180" s="52">
        <v>34.286000000000001</v>
      </c>
      <c r="J180" s="52">
        <v>34.286000000000001</v>
      </c>
      <c r="K180" s="52">
        <v>35.770000000000003</v>
      </c>
      <c r="L180" s="31"/>
      <c r="M180" s="7">
        <v>17</v>
      </c>
      <c r="N180" s="27">
        <v>11.074</v>
      </c>
      <c r="O180" s="27">
        <v>15.624000000000001</v>
      </c>
      <c r="P180" s="27">
        <v>26.362000000000005</v>
      </c>
      <c r="Q180" s="27">
        <v>28.938000000000002</v>
      </c>
      <c r="R180" s="27">
        <v>31.374000000000002</v>
      </c>
      <c r="S180" s="27">
        <v>32.704000000000001</v>
      </c>
      <c r="T180" s="27">
        <v>33.614000000000004</v>
      </c>
      <c r="U180" s="27">
        <v>34.286000000000001</v>
      </c>
      <c r="V180" s="27">
        <v>34.286000000000001</v>
      </c>
      <c r="W180" s="27">
        <v>35.770000000000003</v>
      </c>
      <c r="X180" s="31"/>
      <c r="Y180" s="31"/>
      <c r="AA180" s="7">
        <v>17</v>
      </c>
      <c r="AB180" s="6">
        <f t="shared" ref="AB180:AH195" si="32">BF25-AB25</f>
        <v>-2.3539999999999992</v>
      </c>
      <c r="AC180" s="6">
        <f t="shared" si="32"/>
        <v>-2.7540000000000031</v>
      </c>
      <c r="AD180" s="6">
        <f t="shared" si="32"/>
        <v>-4.9120000000000061</v>
      </c>
      <c r="AE180" s="6">
        <f t="shared" si="32"/>
        <v>-5.6280000000000037</v>
      </c>
      <c r="AF180" s="6">
        <f t="shared" si="32"/>
        <v>-6.1940000000000026</v>
      </c>
      <c r="AG180" s="6">
        <f t="shared" si="32"/>
        <v>-6.5139999999999993</v>
      </c>
      <c r="AH180" s="6">
        <f t="shared" si="32"/>
        <v>-6.674000000000003</v>
      </c>
      <c r="AI180" s="6">
        <f t="shared" si="31"/>
        <v>35.786000000000001</v>
      </c>
      <c r="AJ180" s="6">
        <f t="shared" si="31"/>
        <v>35.786000000000001</v>
      </c>
      <c r="AK180" s="6">
        <f t="shared" si="31"/>
        <v>37.270000000000003</v>
      </c>
    </row>
    <row r="181" spans="1:37" x14ac:dyDescent="0.25">
      <c r="A181" s="51">
        <v>18</v>
      </c>
      <c r="B181" s="52">
        <f t="shared" si="29"/>
        <v>-2.282</v>
      </c>
      <c r="C181" s="52">
        <f t="shared" si="29"/>
        <v>-3.028000000000004</v>
      </c>
      <c r="D181" s="52">
        <f t="shared" si="29"/>
        <v>-5.1099999999999994</v>
      </c>
      <c r="E181" s="52">
        <f t="shared" si="29"/>
        <v>-5.5140000000000029</v>
      </c>
      <c r="F181" s="52">
        <f t="shared" si="29"/>
        <v>-6.3040000000000056</v>
      </c>
      <c r="G181" s="52">
        <f t="shared" si="29"/>
        <v>-6.652000000000001</v>
      </c>
      <c r="H181" s="52">
        <f t="shared" si="29"/>
        <v>-6.9760000000000026</v>
      </c>
      <c r="I181" s="52">
        <v>35.14</v>
      </c>
      <c r="J181" s="52">
        <v>35.14</v>
      </c>
      <c r="K181" s="52">
        <v>37.225999999999999</v>
      </c>
      <c r="L181" s="31"/>
      <c r="M181" s="7">
        <v>18</v>
      </c>
      <c r="N181" s="27">
        <v>11.452</v>
      </c>
      <c r="O181" s="27">
        <v>16.128000000000004</v>
      </c>
      <c r="P181" s="27">
        <v>27.16</v>
      </c>
      <c r="Q181" s="27">
        <v>29.554000000000002</v>
      </c>
      <c r="R181" s="27">
        <v>32.074000000000005</v>
      </c>
      <c r="S181" s="27">
        <v>33.432000000000002</v>
      </c>
      <c r="T181" s="27">
        <v>34.496000000000002</v>
      </c>
      <c r="U181" s="27">
        <v>35.14</v>
      </c>
      <c r="V181" s="27">
        <v>35.14</v>
      </c>
      <c r="W181" s="27">
        <v>37.225999999999999</v>
      </c>
      <c r="X181" s="31"/>
      <c r="Y181" s="31"/>
      <c r="AA181" s="7">
        <v>18</v>
      </c>
      <c r="AB181" s="6">
        <f t="shared" si="32"/>
        <v>-2.282</v>
      </c>
      <c r="AC181" s="6">
        <f t="shared" si="32"/>
        <v>-3.028000000000004</v>
      </c>
      <c r="AD181" s="6">
        <f t="shared" si="32"/>
        <v>-5.1099999999999994</v>
      </c>
      <c r="AE181" s="6">
        <f t="shared" si="32"/>
        <v>-5.5140000000000029</v>
      </c>
      <c r="AF181" s="6">
        <f t="shared" si="32"/>
        <v>-6.3040000000000056</v>
      </c>
      <c r="AG181" s="6">
        <f t="shared" si="32"/>
        <v>-6.652000000000001</v>
      </c>
      <c r="AH181" s="6">
        <f t="shared" si="32"/>
        <v>-6.9760000000000026</v>
      </c>
      <c r="AI181" s="6">
        <f t="shared" si="31"/>
        <v>36.64</v>
      </c>
      <c r="AJ181" s="6">
        <f t="shared" si="31"/>
        <v>36.64</v>
      </c>
      <c r="AK181" s="6">
        <f t="shared" si="31"/>
        <v>38.725999999999999</v>
      </c>
    </row>
    <row r="182" spans="1:37" x14ac:dyDescent="0.25">
      <c r="A182" s="51">
        <v>19</v>
      </c>
      <c r="B182" s="52">
        <f t="shared" si="29"/>
        <v>-2.2360000000000024</v>
      </c>
      <c r="C182" s="52">
        <f t="shared" si="29"/>
        <v>-3.1120000000000019</v>
      </c>
      <c r="D182" s="52">
        <f t="shared" si="29"/>
        <v>-5.07</v>
      </c>
      <c r="E182" s="52">
        <f t="shared" si="29"/>
        <v>-5.6340000000000003</v>
      </c>
      <c r="F182" s="52">
        <f t="shared" si="29"/>
        <v>-6.4720000000000084</v>
      </c>
      <c r="G182" s="52">
        <f t="shared" si="29"/>
        <v>-6.8039999999999985</v>
      </c>
      <c r="H182" s="52">
        <f t="shared" si="29"/>
        <v>-7.1460000000000043</v>
      </c>
      <c r="I182" s="52">
        <v>36.302000000000007</v>
      </c>
      <c r="J182" s="52">
        <v>36.302000000000007</v>
      </c>
      <c r="K182" s="52">
        <v>38.234000000000009</v>
      </c>
      <c r="L182" s="31"/>
      <c r="M182" s="7">
        <v>19</v>
      </c>
      <c r="N182" s="27">
        <v>11.676000000000002</v>
      </c>
      <c r="O182" s="27">
        <v>16.562000000000001</v>
      </c>
      <c r="P182" s="27">
        <v>27.79</v>
      </c>
      <c r="Q182" s="27">
        <v>30.184000000000001</v>
      </c>
      <c r="R182" s="27">
        <v>32.802000000000007</v>
      </c>
      <c r="S182" s="27">
        <v>34.173999999999999</v>
      </c>
      <c r="T182" s="27">
        <v>35.406000000000006</v>
      </c>
      <c r="U182" s="27">
        <v>36.302000000000007</v>
      </c>
      <c r="V182" s="27">
        <v>36.302000000000007</v>
      </c>
      <c r="W182" s="27">
        <v>38.234000000000009</v>
      </c>
      <c r="X182" s="31"/>
      <c r="Y182" s="31"/>
      <c r="AA182" s="7">
        <v>19</v>
      </c>
      <c r="AB182" s="6">
        <f t="shared" si="32"/>
        <v>-2.2360000000000024</v>
      </c>
      <c r="AC182" s="6">
        <f t="shared" si="32"/>
        <v>-3.1120000000000019</v>
      </c>
      <c r="AD182" s="6">
        <f t="shared" si="32"/>
        <v>-5.07</v>
      </c>
      <c r="AE182" s="6">
        <f t="shared" si="32"/>
        <v>-5.6340000000000003</v>
      </c>
      <c r="AF182" s="6">
        <f t="shared" si="32"/>
        <v>-6.4720000000000084</v>
      </c>
      <c r="AG182" s="6">
        <f t="shared" si="32"/>
        <v>-6.8039999999999985</v>
      </c>
      <c r="AH182" s="6">
        <f t="shared" si="32"/>
        <v>-7.1460000000000043</v>
      </c>
      <c r="AI182" s="6">
        <f t="shared" si="31"/>
        <v>37.802000000000007</v>
      </c>
      <c r="AJ182" s="6">
        <f t="shared" si="31"/>
        <v>37.802000000000007</v>
      </c>
      <c r="AK182" s="6">
        <f t="shared" si="31"/>
        <v>39.734000000000009</v>
      </c>
    </row>
    <row r="183" spans="1:37" x14ac:dyDescent="0.25">
      <c r="A183" s="53">
        <v>20</v>
      </c>
      <c r="B183" s="54">
        <f t="shared" si="29"/>
        <v>-2</v>
      </c>
      <c r="C183" s="54">
        <f t="shared" si="29"/>
        <v>-2.9520000000000017</v>
      </c>
      <c r="D183" s="54">
        <f t="shared" si="29"/>
        <v>-5.2540000000000013</v>
      </c>
      <c r="E183" s="54">
        <f t="shared" si="29"/>
        <v>-5.8520000000000074</v>
      </c>
      <c r="F183" s="54">
        <f t="shared" si="29"/>
        <v>-6.5860000000000056</v>
      </c>
      <c r="G183" s="54">
        <f t="shared" si="29"/>
        <v>-7.0020000000000095</v>
      </c>
      <c r="H183" s="54">
        <f t="shared" si="29"/>
        <v>-7.2280000000000051</v>
      </c>
      <c r="I183" s="54">
        <v>37.015999999999998</v>
      </c>
      <c r="J183" s="54">
        <v>37.015999999999998</v>
      </c>
      <c r="K183" s="54">
        <v>40.768000000000001</v>
      </c>
      <c r="L183" s="31"/>
      <c r="M183" s="5">
        <v>20</v>
      </c>
      <c r="N183" s="28">
        <v>11.69</v>
      </c>
      <c r="O183" s="28">
        <v>16.772000000000002</v>
      </c>
      <c r="P183" s="28">
        <v>28.504000000000001</v>
      </c>
      <c r="Q183" s="28">
        <v>30.912000000000006</v>
      </c>
      <c r="R183" s="28">
        <v>33.516000000000005</v>
      </c>
      <c r="S183" s="28">
        <v>34.972000000000008</v>
      </c>
      <c r="T183" s="28">
        <v>36.218000000000004</v>
      </c>
      <c r="U183" s="28">
        <v>37.015999999999998</v>
      </c>
      <c r="V183" s="28">
        <v>37.015999999999998</v>
      </c>
      <c r="W183" s="28">
        <v>40.768000000000001</v>
      </c>
      <c r="X183" s="31"/>
      <c r="Y183" s="31"/>
      <c r="AA183" s="5">
        <v>20</v>
      </c>
      <c r="AB183" s="4">
        <f t="shared" si="32"/>
        <v>-2</v>
      </c>
      <c r="AC183" s="4">
        <f t="shared" si="32"/>
        <v>-2.9520000000000017</v>
      </c>
      <c r="AD183" s="4">
        <f t="shared" si="32"/>
        <v>-5.2540000000000013</v>
      </c>
      <c r="AE183" s="4">
        <f t="shared" si="32"/>
        <v>-5.8520000000000074</v>
      </c>
      <c r="AF183" s="4">
        <f t="shared" si="32"/>
        <v>-6.5860000000000056</v>
      </c>
      <c r="AG183" s="4">
        <f t="shared" si="32"/>
        <v>-7.0020000000000095</v>
      </c>
      <c r="AH183" s="4">
        <f t="shared" si="32"/>
        <v>-7.2280000000000051</v>
      </c>
      <c r="AI183" s="4">
        <f t="shared" si="31"/>
        <v>38.515999999999998</v>
      </c>
      <c r="AJ183" s="4">
        <f t="shared" si="31"/>
        <v>38.515999999999998</v>
      </c>
      <c r="AK183" s="4">
        <f t="shared" si="31"/>
        <v>42.268000000000001</v>
      </c>
    </row>
    <row r="184" spans="1:37" x14ac:dyDescent="0.25">
      <c r="A184" s="49">
        <v>21</v>
      </c>
      <c r="B184" s="50">
        <f t="shared" si="29"/>
        <v>-2.4360000000000035</v>
      </c>
      <c r="C184" s="50">
        <f t="shared" si="29"/>
        <v>-3.2099999999999991</v>
      </c>
      <c r="D184" s="50">
        <f t="shared" si="29"/>
        <v>-4.0600000000000023</v>
      </c>
      <c r="E184" s="50">
        <f t="shared" si="29"/>
        <v>-4.4560000000000066</v>
      </c>
      <c r="F184" s="50">
        <f t="shared" si="29"/>
        <v>-5.0520000000000067</v>
      </c>
      <c r="G184" s="50">
        <f t="shared" si="29"/>
        <v>-5.3020000000000032</v>
      </c>
      <c r="H184" s="50">
        <f t="shared" si="29"/>
        <v>-5.7420000000000044</v>
      </c>
      <c r="I184" s="50">
        <v>37.869999999999997</v>
      </c>
      <c r="J184" s="50">
        <v>37.869999999999997</v>
      </c>
      <c r="K184" s="50">
        <v>41.902000000000008</v>
      </c>
      <c r="L184" s="31"/>
      <c r="M184" s="9">
        <v>21</v>
      </c>
      <c r="N184" s="26">
        <v>12.306000000000003</v>
      </c>
      <c r="O184" s="26">
        <v>17.43</v>
      </c>
      <c r="P184" s="26">
        <v>29.12</v>
      </c>
      <c r="Q184" s="26">
        <v>31.696000000000005</v>
      </c>
      <c r="R184" s="26">
        <v>34.202000000000005</v>
      </c>
      <c r="S184" s="26">
        <v>35.672000000000004</v>
      </c>
      <c r="T184" s="26">
        <v>37.212000000000003</v>
      </c>
      <c r="U184" s="26">
        <v>37.869999999999997</v>
      </c>
      <c r="V184" s="26">
        <v>37.869999999999997</v>
      </c>
      <c r="W184" s="26">
        <v>41.902000000000008</v>
      </c>
      <c r="X184" s="31"/>
      <c r="Y184" s="31"/>
      <c r="AA184" s="9">
        <v>21</v>
      </c>
      <c r="AB184" s="8">
        <f t="shared" si="32"/>
        <v>-2.4360000000000035</v>
      </c>
      <c r="AC184" s="8">
        <f t="shared" si="32"/>
        <v>-3.2099999999999991</v>
      </c>
      <c r="AD184" s="8">
        <f t="shared" si="32"/>
        <v>-4.0600000000000023</v>
      </c>
      <c r="AE184" s="8">
        <f t="shared" si="32"/>
        <v>-4.4560000000000066</v>
      </c>
      <c r="AF184" s="8">
        <f t="shared" si="32"/>
        <v>-5.0520000000000067</v>
      </c>
      <c r="AG184" s="8">
        <f t="shared" si="32"/>
        <v>-5.3020000000000032</v>
      </c>
      <c r="AH184" s="8">
        <f t="shared" si="32"/>
        <v>-5.7420000000000044</v>
      </c>
      <c r="AI184" s="8">
        <f t="shared" si="31"/>
        <v>39.369999999999997</v>
      </c>
      <c r="AJ184" s="8">
        <f t="shared" si="31"/>
        <v>39.369999999999997</v>
      </c>
      <c r="AK184" s="8">
        <f t="shared" si="31"/>
        <v>43.402000000000008</v>
      </c>
    </row>
    <row r="185" spans="1:37" x14ac:dyDescent="0.25">
      <c r="A185" s="51">
        <v>22</v>
      </c>
      <c r="B185" s="52">
        <f t="shared" si="29"/>
        <v>-2.5399999999999991</v>
      </c>
      <c r="C185" s="52">
        <f t="shared" si="29"/>
        <v>-3.3220000000000027</v>
      </c>
      <c r="D185" s="52">
        <f t="shared" si="29"/>
        <v>-4.09</v>
      </c>
      <c r="E185" s="52">
        <f t="shared" si="29"/>
        <v>-4.4999999999999964</v>
      </c>
      <c r="F185" s="52">
        <f t="shared" si="29"/>
        <v>-4.9060000000000024</v>
      </c>
      <c r="G185" s="52">
        <f t="shared" si="29"/>
        <v>-5.2580000000000062</v>
      </c>
      <c r="H185" s="52">
        <f t="shared" si="29"/>
        <v>-5.68</v>
      </c>
      <c r="I185" s="52">
        <v>38.71</v>
      </c>
      <c r="J185" s="52">
        <v>38.71</v>
      </c>
      <c r="K185" s="52">
        <v>42.868000000000002</v>
      </c>
      <c r="L185" s="31"/>
      <c r="M185" s="7">
        <v>22</v>
      </c>
      <c r="N185" s="27">
        <v>12.67</v>
      </c>
      <c r="O185" s="27">
        <v>17.822000000000003</v>
      </c>
      <c r="P185" s="27">
        <v>29.82</v>
      </c>
      <c r="Q185" s="27">
        <v>32.409999999999997</v>
      </c>
      <c r="R185" s="27">
        <v>34.916000000000004</v>
      </c>
      <c r="S185" s="27">
        <v>36.498000000000005</v>
      </c>
      <c r="T185" s="27">
        <v>38.01</v>
      </c>
      <c r="U185" s="27">
        <v>38.71</v>
      </c>
      <c r="V185" s="27">
        <v>38.71</v>
      </c>
      <c r="W185" s="27">
        <v>42.868000000000002</v>
      </c>
      <c r="X185" s="31"/>
      <c r="Y185" s="31"/>
      <c r="AA185" s="7">
        <v>22</v>
      </c>
      <c r="AB185" s="6">
        <f t="shared" si="32"/>
        <v>-2.5399999999999991</v>
      </c>
      <c r="AC185" s="6">
        <f t="shared" si="32"/>
        <v>-3.3220000000000027</v>
      </c>
      <c r="AD185" s="6">
        <f t="shared" si="32"/>
        <v>-4.09</v>
      </c>
      <c r="AE185" s="6">
        <f t="shared" si="32"/>
        <v>-4.4999999999999964</v>
      </c>
      <c r="AF185" s="6">
        <f t="shared" si="32"/>
        <v>-4.9060000000000024</v>
      </c>
      <c r="AG185" s="6">
        <f t="shared" si="32"/>
        <v>-5.2580000000000098</v>
      </c>
      <c r="AH185" s="6">
        <f t="shared" si="32"/>
        <v>-5.68</v>
      </c>
      <c r="AI185" s="6">
        <f t="shared" si="31"/>
        <v>40.21</v>
      </c>
      <c r="AJ185" s="6">
        <f t="shared" si="31"/>
        <v>40.21</v>
      </c>
      <c r="AK185" s="6">
        <f t="shared" si="31"/>
        <v>44.368000000000002</v>
      </c>
    </row>
    <row r="186" spans="1:37" x14ac:dyDescent="0.25">
      <c r="A186" s="51">
        <v>23</v>
      </c>
      <c r="B186" s="52">
        <f t="shared" si="29"/>
        <v>-2.4320000000000004</v>
      </c>
      <c r="C186" s="52">
        <f t="shared" si="29"/>
        <v>-3.3660000000000032</v>
      </c>
      <c r="D186" s="52">
        <f t="shared" si="29"/>
        <v>-4.1540000000000035</v>
      </c>
      <c r="E186" s="52">
        <f t="shared" si="29"/>
        <v>-4.6579999999999977</v>
      </c>
      <c r="F186" s="52">
        <f t="shared" si="29"/>
        <v>-4.968</v>
      </c>
      <c r="G186" s="52">
        <f t="shared" si="29"/>
        <v>-5.2020000000000053</v>
      </c>
      <c r="H186" s="52">
        <f t="shared" si="29"/>
        <v>-5.8859999999999957</v>
      </c>
      <c r="I186" s="52">
        <v>39.76</v>
      </c>
      <c r="J186" s="52">
        <v>39.76</v>
      </c>
      <c r="K186" s="52">
        <v>43.568000000000005</v>
      </c>
      <c r="L186" s="31"/>
      <c r="M186" s="7">
        <v>23</v>
      </c>
      <c r="N186" s="27">
        <v>12.922000000000001</v>
      </c>
      <c r="O186" s="27">
        <v>18.186000000000003</v>
      </c>
      <c r="P186" s="27">
        <v>30.534000000000002</v>
      </c>
      <c r="Q186" s="27">
        <v>33.207999999999998</v>
      </c>
      <c r="R186" s="27">
        <v>35.728000000000002</v>
      </c>
      <c r="S186" s="27">
        <v>37.282000000000004</v>
      </c>
      <c r="T186" s="27">
        <v>38.905999999999999</v>
      </c>
      <c r="U186" s="27">
        <v>39.76</v>
      </c>
      <c r="V186" s="27">
        <v>39.76</v>
      </c>
      <c r="W186" s="27">
        <v>43.568000000000005</v>
      </c>
      <c r="X186" s="31"/>
      <c r="Y186" s="31"/>
      <c r="AA186" s="7">
        <v>23</v>
      </c>
      <c r="AB186" s="6">
        <f t="shared" si="32"/>
        <v>-2.4320000000000004</v>
      </c>
      <c r="AC186" s="6">
        <f t="shared" si="32"/>
        <v>-3.3660000000000032</v>
      </c>
      <c r="AD186" s="6">
        <f t="shared" si="32"/>
        <v>-4.154000000000007</v>
      </c>
      <c r="AE186" s="6">
        <f t="shared" si="32"/>
        <v>-4.6579999999999977</v>
      </c>
      <c r="AF186" s="6">
        <f t="shared" si="32"/>
        <v>-4.9679999999999964</v>
      </c>
      <c r="AG186" s="6">
        <f t="shared" si="32"/>
        <v>-5.2020000000000053</v>
      </c>
      <c r="AH186" s="6">
        <f t="shared" si="32"/>
        <v>-5.8859999999999957</v>
      </c>
      <c r="AI186" s="6">
        <f t="shared" si="31"/>
        <v>41.26</v>
      </c>
      <c r="AJ186" s="6">
        <f t="shared" si="31"/>
        <v>41.26</v>
      </c>
      <c r="AK186" s="6">
        <f t="shared" si="31"/>
        <v>45.068000000000005</v>
      </c>
    </row>
    <row r="187" spans="1:37" x14ac:dyDescent="0.25">
      <c r="A187" s="51">
        <v>24</v>
      </c>
      <c r="B187" s="52">
        <f t="shared" si="29"/>
        <v>-2.5520000000000014</v>
      </c>
      <c r="C187" s="52">
        <f t="shared" si="29"/>
        <v>-3.427999999999999</v>
      </c>
      <c r="D187" s="52">
        <f t="shared" si="29"/>
        <v>-4.2360000000000042</v>
      </c>
      <c r="E187" s="52">
        <f t="shared" si="29"/>
        <v>-4.7980000000000018</v>
      </c>
      <c r="F187" s="52">
        <f t="shared" si="29"/>
        <v>-5.2100000000000009</v>
      </c>
      <c r="G187" s="52">
        <f t="shared" si="29"/>
        <v>-5.3240000000000052</v>
      </c>
      <c r="H187" s="52">
        <f t="shared" si="29"/>
        <v>-5.9040000000000106</v>
      </c>
      <c r="I187" s="52">
        <v>40.515999999999998</v>
      </c>
      <c r="J187" s="52">
        <v>40.515999999999998</v>
      </c>
      <c r="K187" s="52">
        <v>44.422000000000004</v>
      </c>
      <c r="L187" s="31"/>
      <c r="M187" s="7">
        <v>24</v>
      </c>
      <c r="N187" s="27">
        <v>13.202000000000002</v>
      </c>
      <c r="O187" s="27">
        <v>18.507999999999999</v>
      </c>
      <c r="P187" s="27">
        <v>31.346000000000004</v>
      </c>
      <c r="Q187" s="27">
        <v>34.048000000000002</v>
      </c>
      <c r="R187" s="27">
        <v>36.68</v>
      </c>
      <c r="S187" s="27">
        <v>38.094000000000008</v>
      </c>
      <c r="T187" s="27">
        <v>39.704000000000008</v>
      </c>
      <c r="U187" s="27">
        <v>40.515999999999998</v>
      </c>
      <c r="V187" s="27">
        <v>40.515999999999998</v>
      </c>
      <c r="W187" s="27">
        <v>44.422000000000004</v>
      </c>
      <c r="X187" s="31"/>
      <c r="Y187" s="31"/>
      <c r="AA187" s="7">
        <v>24</v>
      </c>
      <c r="AB187" s="6">
        <f t="shared" si="32"/>
        <v>-2.5520000000000014</v>
      </c>
      <c r="AC187" s="6">
        <f t="shared" si="32"/>
        <v>-3.4280000000000008</v>
      </c>
      <c r="AD187" s="6">
        <f t="shared" si="32"/>
        <v>-4.2360000000000042</v>
      </c>
      <c r="AE187" s="6">
        <f t="shared" si="32"/>
        <v>-4.7980000000000018</v>
      </c>
      <c r="AF187" s="6">
        <f t="shared" si="32"/>
        <v>-5.2100000000000009</v>
      </c>
      <c r="AG187" s="6">
        <f t="shared" si="32"/>
        <v>-5.3240000000000052</v>
      </c>
      <c r="AH187" s="6">
        <f t="shared" si="32"/>
        <v>-5.9040000000000106</v>
      </c>
      <c r="AI187" s="6">
        <f t="shared" si="31"/>
        <v>42.015999999999998</v>
      </c>
      <c r="AJ187" s="6">
        <f t="shared" si="31"/>
        <v>42.015999999999998</v>
      </c>
      <c r="AK187" s="6">
        <f t="shared" si="31"/>
        <v>45.922000000000004</v>
      </c>
    </row>
    <row r="188" spans="1:37" x14ac:dyDescent="0.25">
      <c r="A188" s="53">
        <v>25</v>
      </c>
      <c r="B188" s="54">
        <f t="shared" si="29"/>
        <v>-2.3840000000000003</v>
      </c>
      <c r="C188" s="54">
        <f t="shared" si="29"/>
        <v>-3.2760000000000016</v>
      </c>
      <c r="D188" s="54">
        <f t="shared" si="29"/>
        <v>-4.3140000000000072</v>
      </c>
      <c r="E188" s="54">
        <f t="shared" si="29"/>
        <v>-4.7580000000000062</v>
      </c>
      <c r="F188" s="54">
        <f t="shared" si="29"/>
        <v>-4.7479999999999976</v>
      </c>
      <c r="G188" s="54">
        <f t="shared" si="29"/>
        <v>-5.5279999999999987</v>
      </c>
      <c r="H188" s="54">
        <f t="shared" si="29"/>
        <v>-6.0259999999999962</v>
      </c>
      <c r="I188" s="54">
        <v>41.776000000000003</v>
      </c>
      <c r="J188" s="54">
        <v>41.776000000000003</v>
      </c>
      <c r="K188" s="54">
        <v>44.688000000000002</v>
      </c>
      <c r="L188" s="31"/>
      <c r="M188" s="5">
        <v>25</v>
      </c>
      <c r="N188" s="28">
        <v>13.314</v>
      </c>
      <c r="O188" s="28">
        <v>18.606000000000002</v>
      </c>
      <c r="P188" s="28">
        <v>32.144000000000005</v>
      </c>
      <c r="Q188" s="28">
        <v>34.748000000000005</v>
      </c>
      <c r="R188" s="28">
        <v>37.058</v>
      </c>
      <c r="S188" s="28">
        <v>39.018000000000001</v>
      </c>
      <c r="T188" s="28">
        <v>40.515999999999998</v>
      </c>
      <c r="U188" s="28">
        <v>41.776000000000003</v>
      </c>
      <c r="V188" s="28">
        <v>41.776000000000003</v>
      </c>
      <c r="W188" s="28">
        <v>44.688000000000002</v>
      </c>
      <c r="X188" s="31"/>
      <c r="Y188" s="31"/>
      <c r="AA188" s="5">
        <v>25</v>
      </c>
      <c r="AB188" s="4">
        <f t="shared" si="32"/>
        <v>-2.3840000000000003</v>
      </c>
      <c r="AC188" s="4">
        <f t="shared" si="32"/>
        <v>-3.2760000000000034</v>
      </c>
      <c r="AD188" s="4">
        <f t="shared" si="32"/>
        <v>-4.3140000000000072</v>
      </c>
      <c r="AE188" s="4">
        <f t="shared" si="32"/>
        <v>-4.7580000000000062</v>
      </c>
      <c r="AF188" s="4">
        <f t="shared" si="32"/>
        <v>-4.7479999999999976</v>
      </c>
      <c r="AG188" s="4">
        <f t="shared" si="32"/>
        <v>-5.5279999999999987</v>
      </c>
      <c r="AH188" s="4">
        <f t="shared" si="32"/>
        <v>-6.0259999999999962</v>
      </c>
      <c r="AI188" s="4">
        <f t="shared" si="31"/>
        <v>43.276000000000003</v>
      </c>
      <c r="AJ188" s="4">
        <f t="shared" si="31"/>
        <v>43.276000000000003</v>
      </c>
      <c r="AK188" s="4">
        <f t="shared" si="31"/>
        <v>46.188000000000002</v>
      </c>
    </row>
    <row r="189" spans="1:37" x14ac:dyDescent="0.25">
      <c r="A189" s="49">
        <v>26</v>
      </c>
      <c r="B189" s="50">
        <f t="shared" si="29"/>
        <v>-2.6420000000000012</v>
      </c>
      <c r="C189" s="50">
        <f t="shared" si="29"/>
        <v>-3.66</v>
      </c>
      <c r="D189" s="50">
        <f t="shared" si="29"/>
        <v>-4.4560000000000031</v>
      </c>
      <c r="E189" s="50">
        <f t="shared" si="29"/>
        <v>-4.642000000000003</v>
      </c>
      <c r="F189" s="50">
        <f t="shared" si="29"/>
        <v>-5.4940000000000069</v>
      </c>
      <c r="G189" s="50">
        <f t="shared" si="29"/>
        <v>-5.3420000000000059</v>
      </c>
      <c r="H189" s="50">
        <f t="shared" si="29"/>
        <v>-6.029999999999994</v>
      </c>
      <c r="I189" s="50">
        <v>42.42</v>
      </c>
      <c r="J189" s="50">
        <v>42.42</v>
      </c>
      <c r="K189" s="50">
        <v>46.116</v>
      </c>
      <c r="L189" s="31"/>
      <c r="M189" s="9">
        <v>26</v>
      </c>
      <c r="N189" s="26">
        <v>13.832000000000001</v>
      </c>
      <c r="O189" s="26">
        <v>19.32</v>
      </c>
      <c r="P189" s="26">
        <v>33.026000000000003</v>
      </c>
      <c r="Q189" s="26">
        <v>35.602000000000004</v>
      </c>
      <c r="R189" s="26">
        <v>38.654000000000003</v>
      </c>
      <c r="S189" s="26">
        <v>40.012000000000008</v>
      </c>
      <c r="T189" s="26">
        <v>41.37</v>
      </c>
      <c r="U189" s="26">
        <v>42.42</v>
      </c>
      <c r="V189" s="26">
        <v>42.42</v>
      </c>
      <c r="W189" s="26">
        <v>46.116</v>
      </c>
      <c r="X189" s="31"/>
      <c r="Y189" s="31"/>
      <c r="AA189" s="9">
        <v>26</v>
      </c>
      <c r="AB189" s="8">
        <f t="shared" si="32"/>
        <v>-2.6420000000000012</v>
      </c>
      <c r="AC189" s="8">
        <f t="shared" si="32"/>
        <v>-3.66</v>
      </c>
      <c r="AD189" s="8">
        <f t="shared" si="32"/>
        <v>-4.4560000000000031</v>
      </c>
      <c r="AE189" s="8">
        <f t="shared" si="32"/>
        <v>-4.642000000000003</v>
      </c>
      <c r="AF189" s="8">
        <f t="shared" si="32"/>
        <v>-5.4940000000000069</v>
      </c>
      <c r="AG189" s="8">
        <f t="shared" si="32"/>
        <v>-5.3420000000000059</v>
      </c>
      <c r="AH189" s="8">
        <f t="shared" si="32"/>
        <v>-6.029999999999994</v>
      </c>
      <c r="AI189" s="8">
        <f t="shared" si="31"/>
        <v>43.92</v>
      </c>
      <c r="AJ189" s="8">
        <f t="shared" si="31"/>
        <v>43.92</v>
      </c>
      <c r="AK189" s="8">
        <f t="shared" si="31"/>
        <v>47.616</v>
      </c>
    </row>
    <row r="190" spans="1:37" x14ac:dyDescent="0.25">
      <c r="A190" s="51">
        <v>27</v>
      </c>
      <c r="B190" s="52">
        <f t="shared" si="29"/>
        <v>-2.6540000000000017</v>
      </c>
      <c r="C190" s="52">
        <f t="shared" si="29"/>
        <v>-3.5740000000000016</v>
      </c>
      <c r="D190" s="52">
        <f t="shared" si="29"/>
        <v>-4.4480000000000004</v>
      </c>
      <c r="E190" s="52">
        <f t="shared" si="29"/>
        <v>-4.9340000000000082</v>
      </c>
      <c r="F190" s="52">
        <f t="shared" si="29"/>
        <v>-5.7880000000000038</v>
      </c>
      <c r="G190" s="52">
        <f t="shared" si="29"/>
        <v>-5.490000000000002</v>
      </c>
      <c r="H190" s="52">
        <f t="shared" si="29"/>
        <v>-6.0440000000000111</v>
      </c>
      <c r="I190" s="52">
        <v>43.302000000000007</v>
      </c>
      <c r="J190" s="52">
        <v>43.302000000000007</v>
      </c>
      <c r="K190" s="52">
        <v>46.9</v>
      </c>
      <c r="L190" s="31"/>
      <c r="M190" s="7">
        <v>27</v>
      </c>
      <c r="N190" s="27">
        <v>14.084000000000001</v>
      </c>
      <c r="O190" s="27">
        <v>19.684000000000001</v>
      </c>
      <c r="P190" s="27">
        <v>33.838000000000001</v>
      </c>
      <c r="Q190" s="27">
        <v>36.624000000000009</v>
      </c>
      <c r="R190" s="27">
        <v>39.718000000000004</v>
      </c>
      <c r="S190" s="27">
        <v>40.880000000000003</v>
      </c>
      <c r="T190" s="27">
        <v>42.154000000000011</v>
      </c>
      <c r="U190" s="27">
        <v>43.302000000000007</v>
      </c>
      <c r="V190" s="27">
        <v>43.302000000000007</v>
      </c>
      <c r="W190" s="27">
        <v>46.9</v>
      </c>
      <c r="X190" s="31"/>
      <c r="Y190" s="31"/>
      <c r="AA190" s="7">
        <v>27</v>
      </c>
      <c r="AB190" s="6">
        <f t="shared" si="32"/>
        <v>-2.6540000000000017</v>
      </c>
      <c r="AC190" s="6">
        <f t="shared" si="32"/>
        <v>-3.5740000000000016</v>
      </c>
      <c r="AD190" s="6">
        <f t="shared" si="32"/>
        <v>-4.4480000000000004</v>
      </c>
      <c r="AE190" s="6">
        <f t="shared" si="32"/>
        <v>-4.9340000000000117</v>
      </c>
      <c r="AF190" s="6">
        <f t="shared" si="32"/>
        <v>-5.7880000000000038</v>
      </c>
      <c r="AG190" s="6">
        <f t="shared" si="32"/>
        <v>-5.490000000000002</v>
      </c>
      <c r="AH190" s="6">
        <f t="shared" si="32"/>
        <v>-6.0440000000000111</v>
      </c>
      <c r="AI190" s="6">
        <f t="shared" si="31"/>
        <v>44.802000000000007</v>
      </c>
      <c r="AJ190" s="6">
        <f t="shared" si="31"/>
        <v>44.802000000000007</v>
      </c>
      <c r="AK190" s="6">
        <f t="shared" si="31"/>
        <v>48.4</v>
      </c>
    </row>
    <row r="191" spans="1:37" x14ac:dyDescent="0.25">
      <c r="A191" s="51">
        <v>28</v>
      </c>
      <c r="B191" s="52">
        <f t="shared" si="29"/>
        <v>-2.8380000000000027</v>
      </c>
      <c r="C191" s="52">
        <f t="shared" si="29"/>
        <v>-3.5679999999999978</v>
      </c>
      <c r="D191" s="52">
        <f t="shared" si="29"/>
        <v>-4.5840000000000032</v>
      </c>
      <c r="E191" s="52">
        <f t="shared" si="29"/>
        <v>-5.284000000000006</v>
      </c>
      <c r="F191" s="52">
        <f t="shared" si="29"/>
        <v>-5.9500000000000028</v>
      </c>
      <c r="G191" s="52">
        <f t="shared" si="29"/>
        <v>-5.4220000000000041</v>
      </c>
      <c r="H191" s="52">
        <f t="shared" si="29"/>
        <v>-6.009999999999998</v>
      </c>
      <c r="I191" s="52">
        <v>44.1</v>
      </c>
      <c r="J191" s="52">
        <v>44.1</v>
      </c>
      <c r="K191" s="52">
        <v>47.894000000000005</v>
      </c>
      <c r="L191" s="31"/>
      <c r="M191" s="7">
        <v>28</v>
      </c>
      <c r="N191" s="27">
        <v>14.448000000000002</v>
      </c>
      <c r="O191" s="27">
        <v>20.117999999999999</v>
      </c>
      <c r="P191" s="27">
        <v>34.734000000000002</v>
      </c>
      <c r="Q191" s="27">
        <v>37.674000000000007</v>
      </c>
      <c r="R191" s="27">
        <v>40.53</v>
      </c>
      <c r="S191" s="27">
        <v>41.692000000000007</v>
      </c>
      <c r="T191" s="27">
        <v>43.05</v>
      </c>
      <c r="U191" s="27">
        <v>44.1</v>
      </c>
      <c r="V191" s="27">
        <v>44.1</v>
      </c>
      <c r="W191" s="27">
        <v>47.894000000000005</v>
      </c>
      <c r="X191" s="31"/>
      <c r="Y191" s="31"/>
      <c r="AA191" s="7">
        <v>28</v>
      </c>
      <c r="AB191" s="6">
        <f t="shared" si="32"/>
        <v>-2.8380000000000027</v>
      </c>
      <c r="AC191" s="6">
        <f t="shared" si="32"/>
        <v>-3.5679999999999978</v>
      </c>
      <c r="AD191" s="6">
        <f t="shared" si="32"/>
        <v>-4.5840000000000032</v>
      </c>
      <c r="AE191" s="6">
        <f t="shared" si="32"/>
        <v>-5.284000000000006</v>
      </c>
      <c r="AF191" s="6">
        <f t="shared" si="32"/>
        <v>-5.9500000000000028</v>
      </c>
      <c r="AG191" s="6">
        <f t="shared" si="32"/>
        <v>-5.4220000000000041</v>
      </c>
      <c r="AH191" s="6">
        <f t="shared" si="32"/>
        <v>-6.009999999999998</v>
      </c>
      <c r="AI191" s="6">
        <f t="shared" si="31"/>
        <v>45.6</v>
      </c>
      <c r="AJ191" s="6">
        <f t="shared" si="31"/>
        <v>45.6</v>
      </c>
      <c r="AK191" s="6">
        <f t="shared" si="31"/>
        <v>49.394000000000005</v>
      </c>
    </row>
    <row r="192" spans="1:37" x14ac:dyDescent="0.25">
      <c r="A192" s="51">
        <v>29</v>
      </c>
      <c r="B192" s="52">
        <f t="shared" si="29"/>
        <v>-2.6280000000000001</v>
      </c>
      <c r="C192" s="52">
        <f t="shared" si="29"/>
        <v>-3.4740000000000002</v>
      </c>
      <c r="D192" s="52">
        <f t="shared" si="29"/>
        <v>-4.6560000000000059</v>
      </c>
      <c r="E192" s="52">
        <f t="shared" si="29"/>
        <v>-5.4120000000000061</v>
      </c>
      <c r="F192" s="52">
        <f t="shared" si="29"/>
        <v>-5.9580000000000055</v>
      </c>
      <c r="G192" s="52">
        <f t="shared" si="29"/>
        <v>-5.4920000000000044</v>
      </c>
      <c r="H192" s="52">
        <f t="shared" si="29"/>
        <v>-5.8599999999999994</v>
      </c>
      <c r="I192" s="52">
        <v>44.814000000000007</v>
      </c>
      <c r="J192" s="52">
        <v>44.814000000000007</v>
      </c>
      <c r="K192" s="52">
        <v>48.986000000000004</v>
      </c>
      <c r="L192" s="31"/>
      <c r="M192" s="7">
        <v>29</v>
      </c>
      <c r="N192" s="27">
        <v>14.588000000000001</v>
      </c>
      <c r="O192" s="27">
        <v>20.454000000000001</v>
      </c>
      <c r="P192" s="27">
        <v>35.616000000000007</v>
      </c>
      <c r="Q192" s="27">
        <v>38.472000000000008</v>
      </c>
      <c r="R192" s="27">
        <v>41.398000000000003</v>
      </c>
      <c r="S192" s="27">
        <v>42.602000000000004</v>
      </c>
      <c r="T192" s="27">
        <v>43.96</v>
      </c>
      <c r="U192" s="27">
        <v>44.814000000000007</v>
      </c>
      <c r="V192" s="27">
        <v>44.814000000000007</v>
      </c>
      <c r="W192" s="27">
        <v>48.986000000000004</v>
      </c>
      <c r="X192" s="31"/>
      <c r="Y192" s="31"/>
      <c r="AA192" s="7">
        <v>29</v>
      </c>
      <c r="AB192" s="6">
        <f t="shared" si="32"/>
        <v>-2.6280000000000001</v>
      </c>
      <c r="AC192" s="6">
        <f t="shared" si="32"/>
        <v>-3.4740000000000002</v>
      </c>
      <c r="AD192" s="6">
        <f t="shared" si="32"/>
        <v>-4.6560000000000059</v>
      </c>
      <c r="AE192" s="6">
        <f t="shared" si="32"/>
        <v>-5.4120000000000061</v>
      </c>
      <c r="AF192" s="6">
        <f t="shared" si="32"/>
        <v>-5.9580000000000055</v>
      </c>
      <c r="AG192" s="6">
        <f t="shared" si="32"/>
        <v>-5.4920000000000044</v>
      </c>
      <c r="AH192" s="6">
        <f t="shared" si="32"/>
        <v>-5.8599999999999994</v>
      </c>
      <c r="AI192" s="6">
        <f t="shared" si="31"/>
        <v>46.314000000000007</v>
      </c>
      <c r="AJ192" s="6">
        <f t="shared" si="31"/>
        <v>46.314000000000007</v>
      </c>
      <c r="AK192" s="6">
        <f t="shared" si="31"/>
        <v>50.486000000000004</v>
      </c>
    </row>
    <row r="193" spans="1:37" x14ac:dyDescent="0.25">
      <c r="A193" s="53">
        <v>30</v>
      </c>
      <c r="B193" s="54">
        <f t="shared" si="29"/>
        <v>-2.3719999999999999</v>
      </c>
      <c r="C193" s="54">
        <f t="shared" si="29"/>
        <v>-3.1879999999999988</v>
      </c>
      <c r="D193" s="54">
        <f t="shared" si="29"/>
        <v>-4.68</v>
      </c>
      <c r="E193" s="54">
        <f t="shared" si="29"/>
        <v>-5.6340000000000074</v>
      </c>
      <c r="F193" s="54">
        <f t="shared" si="29"/>
        <v>-5.3020000000000067</v>
      </c>
      <c r="G193" s="54">
        <f t="shared" si="29"/>
        <v>-5.6340000000000074</v>
      </c>
      <c r="H193" s="54">
        <f t="shared" si="29"/>
        <v>-5.1240000000000023</v>
      </c>
      <c r="I193" s="54">
        <v>45.625999999999998</v>
      </c>
      <c r="J193" s="54">
        <v>45.625999999999998</v>
      </c>
      <c r="K193" s="54">
        <v>49.168000000000006</v>
      </c>
      <c r="L193" s="31"/>
      <c r="M193" s="5">
        <v>30</v>
      </c>
      <c r="N193" s="28">
        <v>14.602</v>
      </c>
      <c r="O193" s="28">
        <v>20.468</v>
      </c>
      <c r="P193" s="28">
        <v>36.33</v>
      </c>
      <c r="Q193" s="28">
        <v>39.354000000000006</v>
      </c>
      <c r="R193" s="28">
        <v>41.412000000000006</v>
      </c>
      <c r="S193" s="28">
        <v>43.414000000000009</v>
      </c>
      <c r="T193" s="28">
        <v>44.254000000000005</v>
      </c>
      <c r="U193" s="28">
        <v>45.625999999999998</v>
      </c>
      <c r="V193" s="28">
        <v>45.625999999999998</v>
      </c>
      <c r="W193" s="28">
        <v>49.168000000000006</v>
      </c>
      <c r="X193" s="31"/>
      <c r="Y193" s="31"/>
      <c r="AA193" s="5">
        <v>30</v>
      </c>
      <c r="AB193" s="4">
        <f t="shared" si="32"/>
        <v>-2.3719999999999999</v>
      </c>
      <c r="AC193" s="4">
        <f t="shared" si="32"/>
        <v>-3.1879999999999988</v>
      </c>
      <c r="AD193" s="4">
        <f t="shared" si="32"/>
        <v>-4.68</v>
      </c>
      <c r="AE193" s="4">
        <f t="shared" si="32"/>
        <v>-5.6340000000000074</v>
      </c>
      <c r="AF193" s="4">
        <f t="shared" si="32"/>
        <v>-5.3020000000000067</v>
      </c>
      <c r="AG193" s="4">
        <f t="shared" si="32"/>
        <v>-5.6340000000000074</v>
      </c>
      <c r="AH193" s="4">
        <f t="shared" si="32"/>
        <v>-5.1240000000000023</v>
      </c>
      <c r="AI193" s="4">
        <f t="shared" si="31"/>
        <v>47.125999999999998</v>
      </c>
      <c r="AJ193" s="4">
        <f t="shared" si="31"/>
        <v>47.125999999999998</v>
      </c>
      <c r="AK193" s="4">
        <f t="shared" si="31"/>
        <v>50.668000000000006</v>
      </c>
    </row>
    <row r="194" spans="1:37" x14ac:dyDescent="0.25">
      <c r="A194" s="49">
        <v>31</v>
      </c>
      <c r="B194" s="50">
        <f t="shared" si="29"/>
        <v>-2.8499999999999996</v>
      </c>
      <c r="C194" s="50">
        <f t="shared" si="29"/>
        <v>-3.7340000000000018</v>
      </c>
      <c r="D194" s="50">
        <f t="shared" si="29"/>
        <v>-4.6340000000000074</v>
      </c>
      <c r="E194" s="50">
        <f t="shared" si="29"/>
        <v>-5.7800000000000011</v>
      </c>
      <c r="F194" s="50">
        <f t="shared" si="29"/>
        <v>-6.1180000000000021</v>
      </c>
      <c r="G194" s="50">
        <f t="shared" si="29"/>
        <v>-5.8359999999999985</v>
      </c>
      <c r="H194" s="50">
        <f t="shared" si="29"/>
        <v>-5.8620000000000019</v>
      </c>
      <c r="I194" s="50">
        <v>46.452000000000005</v>
      </c>
      <c r="J194" s="50">
        <v>46.452000000000005</v>
      </c>
      <c r="K194" s="50">
        <v>50.778000000000006</v>
      </c>
      <c r="L194" s="31"/>
      <c r="M194" s="9">
        <v>31</v>
      </c>
      <c r="N194" s="26">
        <v>15.26</v>
      </c>
      <c r="O194" s="26">
        <v>21.224</v>
      </c>
      <c r="P194" s="26">
        <v>37.114000000000004</v>
      </c>
      <c r="Q194" s="26">
        <v>40.25</v>
      </c>
      <c r="R194" s="26">
        <v>43.078000000000003</v>
      </c>
      <c r="S194" s="26">
        <v>44.295999999999999</v>
      </c>
      <c r="T194" s="26">
        <v>45.752000000000002</v>
      </c>
      <c r="U194" s="26">
        <v>46.452000000000005</v>
      </c>
      <c r="V194" s="26">
        <v>46.452000000000005</v>
      </c>
      <c r="W194" s="26">
        <v>50.778000000000006</v>
      </c>
      <c r="X194" s="31"/>
      <c r="Y194" s="31"/>
      <c r="AA194" s="9">
        <v>31</v>
      </c>
      <c r="AB194" s="8">
        <f t="shared" si="32"/>
        <v>-2.8499999999999979</v>
      </c>
      <c r="AC194" s="8">
        <f t="shared" si="32"/>
        <v>-3.7340000000000018</v>
      </c>
      <c r="AD194" s="8">
        <f t="shared" si="32"/>
        <v>-4.6340000000000074</v>
      </c>
      <c r="AE194" s="8">
        <f t="shared" si="32"/>
        <v>-5.7800000000000011</v>
      </c>
      <c r="AF194" s="8">
        <f t="shared" si="32"/>
        <v>-6.1180000000000021</v>
      </c>
      <c r="AG194" s="8">
        <f t="shared" si="32"/>
        <v>-5.8359999999999985</v>
      </c>
      <c r="AH194" s="8">
        <f t="shared" si="32"/>
        <v>-5.8620000000000019</v>
      </c>
      <c r="AI194" s="8">
        <f t="shared" si="31"/>
        <v>47.952000000000005</v>
      </c>
      <c r="AJ194" s="8">
        <f t="shared" si="31"/>
        <v>47.952000000000005</v>
      </c>
      <c r="AK194" s="8">
        <f t="shared" si="31"/>
        <v>52.278000000000006</v>
      </c>
    </row>
    <row r="195" spans="1:37" x14ac:dyDescent="0.25">
      <c r="A195" s="51">
        <v>32</v>
      </c>
      <c r="B195" s="52">
        <f t="shared" ref="B195:H210" si="33">AN40-B40</f>
        <v>-3.0340000000000007</v>
      </c>
      <c r="C195" s="52">
        <f t="shared" si="33"/>
        <v>-4.0340000000000025</v>
      </c>
      <c r="D195" s="52">
        <f t="shared" si="33"/>
        <v>-4.7660000000000053</v>
      </c>
      <c r="E195" s="52">
        <f t="shared" si="33"/>
        <v>-5.8059999999999974</v>
      </c>
      <c r="F195" s="52">
        <f t="shared" si="33"/>
        <v>-6.18</v>
      </c>
      <c r="G195" s="52">
        <f t="shared" si="33"/>
        <v>-6.0620000000000047</v>
      </c>
      <c r="H195" s="52">
        <f t="shared" si="33"/>
        <v>-5.93</v>
      </c>
      <c r="I195" s="52">
        <v>47.32</v>
      </c>
      <c r="J195" s="52">
        <v>47.32</v>
      </c>
      <c r="K195" s="52">
        <v>51.87</v>
      </c>
      <c r="L195" s="31"/>
      <c r="M195" s="7">
        <v>32</v>
      </c>
      <c r="N195" s="27">
        <v>15.694000000000001</v>
      </c>
      <c r="O195" s="27">
        <v>21.714000000000002</v>
      </c>
      <c r="P195" s="27">
        <v>37.926000000000002</v>
      </c>
      <c r="Q195" s="27">
        <v>41.146000000000001</v>
      </c>
      <c r="R195" s="27">
        <v>43.96</v>
      </c>
      <c r="S195" s="27">
        <v>45.192000000000007</v>
      </c>
      <c r="T195" s="27">
        <v>46.62</v>
      </c>
      <c r="U195" s="27">
        <v>47.32</v>
      </c>
      <c r="V195" s="27">
        <v>47.32</v>
      </c>
      <c r="W195" s="27">
        <v>51.87</v>
      </c>
      <c r="X195" s="31"/>
      <c r="Y195" s="31"/>
      <c r="AA195" s="7">
        <v>32</v>
      </c>
      <c r="AB195" s="6">
        <f t="shared" si="32"/>
        <v>-3.0340000000000025</v>
      </c>
      <c r="AC195" s="6">
        <f t="shared" si="32"/>
        <v>-4.0340000000000025</v>
      </c>
      <c r="AD195" s="6">
        <f t="shared" si="32"/>
        <v>-4.7660000000000053</v>
      </c>
      <c r="AE195" s="6">
        <f t="shared" si="32"/>
        <v>-5.8059999999999974</v>
      </c>
      <c r="AF195" s="6">
        <f t="shared" si="32"/>
        <v>-6.18</v>
      </c>
      <c r="AG195" s="6">
        <f t="shared" si="32"/>
        <v>-6.0620000000000047</v>
      </c>
      <c r="AH195" s="6">
        <f t="shared" si="32"/>
        <v>-5.93</v>
      </c>
      <c r="AI195" s="6">
        <f t="shared" si="31"/>
        <v>48.82</v>
      </c>
      <c r="AJ195" s="6">
        <f t="shared" si="31"/>
        <v>48.82</v>
      </c>
      <c r="AK195" s="6">
        <f t="shared" si="31"/>
        <v>53.37</v>
      </c>
    </row>
    <row r="196" spans="1:37" x14ac:dyDescent="0.25">
      <c r="A196" s="51">
        <v>33</v>
      </c>
      <c r="B196" s="52">
        <f t="shared" si="33"/>
        <v>-3.1380000000000035</v>
      </c>
      <c r="C196" s="52">
        <f t="shared" si="33"/>
        <v>-4.2900000000000027</v>
      </c>
      <c r="D196" s="52">
        <f t="shared" si="33"/>
        <v>-4.9340000000000046</v>
      </c>
      <c r="E196" s="52">
        <f t="shared" si="33"/>
        <v>-5.9180000000000064</v>
      </c>
      <c r="F196" s="52">
        <f t="shared" si="33"/>
        <v>-6.2160000000000011</v>
      </c>
      <c r="G196" s="52">
        <f t="shared" si="33"/>
        <v>-6.2900000000000063</v>
      </c>
      <c r="H196" s="52">
        <f t="shared" si="33"/>
        <v>-6.2140000000000057</v>
      </c>
      <c r="I196" s="52">
        <v>48.398000000000003</v>
      </c>
      <c r="J196" s="52">
        <v>48.398000000000003</v>
      </c>
      <c r="K196" s="52">
        <v>52.99</v>
      </c>
      <c r="L196" s="31"/>
      <c r="M196" s="7">
        <v>33</v>
      </c>
      <c r="N196" s="27">
        <v>16.058000000000003</v>
      </c>
      <c r="O196" s="27">
        <v>22.26</v>
      </c>
      <c r="P196" s="27">
        <v>38.654000000000003</v>
      </c>
      <c r="Q196" s="27">
        <v>42.028000000000006</v>
      </c>
      <c r="R196" s="27">
        <v>44.856000000000002</v>
      </c>
      <c r="S196" s="27">
        <v>46.2</v>
      </c>
      <c r="T196" s="27">
        <v>47.684000000000005</v>
      </c>
      <c r="U196" s="27">
        <v>48.398000000000003</v>
      </c>
      <c r="V196" s="27">
        <v>48.398000000000003</v>
      </c>
      <c r="W196" s="27">
        <v>52.99</v>
      </c>
      <c r="X196" s="31"/>
      <c r="Y196" s="31"/>
      <c r="AA196" s="7">
        <v>33</v>
      </c>
      <c r="AB196" s="6">
        <f t="shared" ref="AB196:AH211" si="34">BF41-AB41</f>
        <v>-3.1380000000000035</v>
      </c>
      <c r="AC196" s="6">
        <f t="shared" si="34"/>
        <v>-4.2900000000000027</v>
      </c>
      <c r="AD196" s="6">
        <f t="shared" si="34"/>
        <v>-4.9340000000000046</v>
      </c>
      <c r="AE196" s="6">
        <f t="shared" si="34"/>
        <v>-5.9180000000000064</v>
      </c>
      <c r="AF196" s="6">
        <f t="shared" si="34"/>
        <v>-6.2160000000000011</v>
      </c>
      <c r="AG196" s="6">
        <f t="shared" si="34"/>
        <v>-6.2900000000000063</v>
      </c>
      <c r="AH196" s="6">
        <f t="shared" si="34"/>
        <v>-6.2140000000000057</v>
      </c>
      <c r="AI196" s="6">
        <f t="shared" si="31"/>
        <v>49.898000000000003</v>
      </c>
      <c r="AJ196" s="6">
        <f t="shared" si="31"/>
        <v>49.898000000000003</v>
      </c>
      <c r="AK196" s="6">
        <f t="shared" si="31"/>
        <v>54.49</v>
      </c>
    </row>
    <row r="197" spans="1:37" x14ac:dyDescent="0.25">
      <c r="A197" s="51">
        <v>34</v>
      </c>
      <c r="B197" s="52">
        <f t="shared" si="33"/>
        <v>-3.1980000000000004</v>
      </c>
      <c r="C197" s="52">
        <f t="shared" si="33"/>
        <v>-4.2460000000000022</v>
      </c>
      <c r="D197" s="52">
        <f t="shared" si="33"/>
        <v>-5.1260000000000048</v>
      </c>
      <c r="E197" s="52">
        <f t="shared" si="33"/>
        <v>-6.0740000000000052</v>
      </c>
      <c r="F197" s="52">
        <f t="shared" si="33"/>
        <v>-6.2020000000000053</v>
      </c>
      <c r="G197" s="52">
        <f t="shared" si="33"/>
        <v>-6.5540000000000092</v>
      </c>
      <c r="H197" s="52">
        <f t="shared" si="33"/>
        <v>-6.2780000000000058</v>
      </c>
      <c r="I197" s="52">
        <v>49.378</v>
      </c>
      <c r="J197" s="52">
        <v>49.378</v>
      </c>
      <c r="K197" s="52">
        <v>53.998000000000005</v>
      </c>
      <c r="L197" s="31"/>
      <c r="M197" s="7">
        <v>34</v>
      </c>
      <c r="N197" s="27">
        <v>16.408000000000001</v>
      </c>
      <c r="O197" s="27">
        <v>22.596000000000004</v>
      </c>
      <c r="P197" s="27">
        <v>39.536000000000001</v>
      </c>
      <c r="Q197" s="27">
        <v>42.924000000000007</v>
      </c>
      <c r="R197" s="27">
        <v>45.822000000000003</v>
      </c>
      <c r="S197" s="27">
        <v>47.19400000000001</v>
      </c>
      <c r="T197" s="27">
        <v>48.678000000000004</v>
      </c>
      <c r="U197" s="27">
        <v>49.378</v>
      </c>
      <c r="V197" s="27">
        <v>49.378</v>
      </c>
      <c r="W197" s="27">
        <v>53.998000000000005</v>
      </c>
      <c r="X197" s="31"/>
      <c r="Y197" s="31"/>
      <c r="AA197" s="7">
        <v>34</v>
      </c>
      <c r="AB197" s="6">
        <f t="shared" si="34"/>
        <v>-3.1980000000000004</v>
      </c>
      <c r="AC197" s="6">
        <f t="shared" si="34"/>
        <v>-4.2460000000000022</v>
      </c>
      <c r="AD197" s="6">
        <f t="shared" si="34"/>
        <v>-5.1260000000000048</v>
      </c>
      <c r="AE197" s="6">
        <f t="shared" si="34"/>
        <v>-6.0740000000000052</v>
      </c>
      <c r="AF197" s="6">
        <f t="shared" si="34"/>
        <v>-6.2020000000000053</v>
      </c>
      <c r="AG197" s="6">
        <f t="shared" si="34"/>
        <v>-6.5540000000000092</v>
      </c>
      <c r="AH197" s="6">
        <f t="shared" si="34"/>
        <v>-6.2780000000000058</v>
      </c>
      <c r="AI197" s="6">
        <f t="shared" si="31"/>
        <v>50.878</v>
      </c>
      <c r="AJ197" s="6">
        <f t="shared" si="31"/>
        <v>50.878</v>
      </c>
      <c r="AK197" s="6">
        <f t="shared" si="31"/>
        <v>55.498000000000005</v>
      </c>
    </row>
    <row r="198" spans="1:37" x14ac:dyDescent="0.25">
      <c r="A198" s="53">
        <v>35</v>
      </c>
      <c r="B198" s="54">
        <f t="shared" si="33"/>
        <v>-3.3180000000000032</v>
      </c>
      <c r="C198" s="54">
        <f t="shared" si="33"/>
        <v>-4.2560000000000002</v>
      </c>
      <c r="D198" s="54">
        <f t="shared" si="33"/>
        <v>-5.1679999999999993</v>
      </c>
      <c r="E198" s="54">
        <f t="shared" si="33"/>
        <v>-6.32</v>
      </c>
      <c r="F198" s="54">
        <f t="shared" si="33"/>
        <v>-6.2340000000000089</v>
      </c>
      <c r="G198" s="54">
        <f t="shared" si="33"/>
        <v>-6.6580000000000013</v>
      </c>
      <c r="H198" s="54">
        <f t="shared" si="33"/>
        <v>-6.3900000000000006</v>
      </c>
      <c r="I198" s="54">
        <v>50.386000000000003</v>
      </c>
      <c r="J198" s="54">
        <v>50.386000000000003</v>
      </c>
      <c r="K198" s="54">
        <v>55.076000000000001</v>
      </c>
      <c r="L198" s="31"/>
      <c r="M198" s="5">
        <v>35</v>
      </c>
      <c r="N198" s="28">
        <v>16.758000000000003</v>
      </c>
      <c r="O198" s="28">
        <v>23.016000000000002</v>
      </c>
      <c r="P198" s="28">
        <v>40.417999999999999</v>
      </c>
      <c r="Q198" s="28">
        <v>43.82</v>
      </c>
      <c r="R198" s="28">
        <v>46.704000000000008</v>
      </c>
      <c r="S198" s="28">
        <v>48.188000000000002</v>
      </c>
      <c r="T198" s="28">
        <v>49.63</v>
      </c>
      <c r="U198" s="28">
        <v>50.386000000000003</v>
      </c>
      <c r="V198" s="28">
        <v>50.386000000000003</v>
      </c>
      <c r="W198" s="28">
        <v>55.076000000000001</v>
      </c>
      <c r="X198" s="31"/>
      <c r="Y198" s="31"/>
      <c r="AA198" s="5">
        <v>35</v>
      </c>
      <c r="AB198" s="4">
        <f t="shared" si="34"/>
        <v>-3.3180000000000032</v>
      </c>
      <c r="AC198" s="4">
        <f t="shared" si="34"/>
        <v>-4.2560000000000002</v>
      </c>
      <c r="AD198" s="4">
        <f t="shared" si="34"/>
        <v>-5.1679999999999993</v>
      </c>
      <c r="AE198" s="4">
        <f t="shared" si="34"/>
        <v>-6.32</v>
      </c>
      <c r="AF198" s="4">
        <f t="shared" si="34"/>
        <v>-6.2340000000000089</v>
      </c>
      <c r="AG198" s="4">
        <f t="shared" si="34"/>
        <v>-6.6580000000000013</v>
      </c>
      <c r="AH198" s="4">
        <f t="shared" si="34"/>
        <v>-6.3900000000000006</v>
      </c>
      <c r="AI198" s="4">
        <f t="shared" si="31"/>
        <v>51.886000000000003</v>
      </c>
      <c r="AJ198" s="4">
        <f t="shared" si="31"/>
        <v>51.886000000000003</v>
      </c>
      <c r="AK198" s="4">
        <f t="shared" si="31"/>
        <v>56.576000000000001</v>
      </c>
    </row>
    <row r="199" spans="1:37" x14ac:dyDescent="0.25">
      <c r="A199" s="49">
        <v>36</v>
      </c>
      <c r="B199" s="50">
        <f t="shared" si="33"/>
        <v>-3.4980000000000011</v>
      </c>
      <c r="C199" s="50">
        <f t="shared" si="33"/>
        <v>-4.259999999999998</v>
      </c>
      <c r="D199" s="50">
        <f t="shared" si="33"/>
        <v>-5.3060000000000045</v>
      </c>
      <c r="E199" s="50">
        <f t="shared" si="33"/>
        <v>-6.4320000000000022</v>
      </c>
      <c r="F199" s="50">
        <f t="shared" si="33"/>
        <v>-6.3740000000000023</v>
      </c>
      <c r="G199" s="50">
        <f t="shared" si="33"/>
        <v>-6.8120000000000118</v>
      </c>
      <c r="H199" s="50">
        <f t="shared" si="33"/>
        <v>-6.5360000000000014</v>
      </c>
      <c r="I199" s="50">
        <v>51.352000000000004</v>
      </c>
      <c r="J199" s="50">
        <v>51.352000000000004</v>
      </c>
      <c r="K199" s="50">
        <v>56.294000000000011</v>
      </c>
      <c r="L199" s="31"/>
      <c r="M199" s="9">
        <v>36</v>
      </c>
      <c r="N199" s="26">
        <v>17.318000000000001</v>
      </c>
      <c r="O199" s="26">
        <v>23.38</v>
      </c>
      <c r="P199" s="26">
        <v>41.286000000000001</v>
      </c>
      <c r="Q199" s="26">
        <v>44.702000000000005</v>
      </c>
      <c r="R199" s="26">
        <v>47.614000000000004</v>
      </c>
      <c r="S199" s="26">
        <v>49.25200000000001</v>
      </c>
      <c r="T199" s="26">
        <v>50.596000000000004</v>
      </c>
      <c r="U199" s="26">
        <v>51.352000000000004</v>
      </c>
      <c r="V199" s="26">
        <v>51.352000000000004</v>
      </c>
      <c r="W199" s="26">
        <v>56.294000000000011</v>
      </c>
      <c r="X199" s="31"/>
      <c r="Y199" s="31"/>
      <c r="AA199" s="9">
        <v>36</v>
      </c>
      <c r="AB199" s="8">
        <f t="shared" si="34"/>
        <v>-3.4980000000000011</v>
      </c>
      <c r="AC199" s="8">
        <f t="shared" si="34"/>
        <v>-4.259999999999998</v>
      </c>
      <c r="AD199" s="8">
        <f t="shared" si="34"/>
        <v>-5.3060000000000045</v>
      </c>
      <c r="AE199" s="8">
        <f t="shared" si="34"/>
        <v>-6.4320000000000022</v>
      </c>
      <c r="AF199" s="8">
        <f t="shared" si="34"/>
        <v>-6.3740000000000023</v>
      </c>
      <c r="AG199" s="8">
        <f t="shared" si="34"/>
        <v>-6.8120000000000118</v>
      </c>
      <c r="AH199" s="8">
        <f t="shared" si="34"/>
        <v>-6.5360000000000014</v>
      </c>
      <c r="AI199" s="8">
        <f t="shared" si="31"/>
        <v>52.852000000000004</v>
      </c>
      <c r="AJ199" s="8">
        <f t="shared" si="31"/>
        <v>52.852000000000004</v>
      </c>
      <c r="AK199" s="8">
        <f t="shared" si="31"/>
        <v>57.794000000000011</v>
      </c>
    </row>
    <row r="200" spans="1:37" x14ac:dyDescent="0.25">
      <c r="A200" s="51">
        <v>37</v>
      </c>
      <c r="B200" s="52">
        <f t="shared" si="33"/>
        <v>-3.2620000000000005</v>
      </c>
      <c r="C200" s="52">
        <f t="shared" si="33"/>
        <v>-4.512000000000004</v>
      </c>
      <c r="D200" s="52">
        <f t="shared" si="33"/>
        <v>-5.347999999999999</v>
      </c>
      <c r="E200" s="52">
        <f t="shared" si="33"/>
        <v>-6.5720000000000098</v>
      </c>
      <c r="F200" s="52">
        <f t="shared" si="33"/>
        <v>-6.4860000000000042</v>
      </c>
      <c r="G200" s="52">
        <f t="shared" si="33"/>
        <v>-7.1140000000000114</v>
      </c>
      <c r="H200" s="52">
        <f t="shared" si="33"/>
        <v>-6.6399999999999935</v>
      </c>
      <c r="I200" s="52">
        <v>52.44400000000001</v>
      </c>
      <c r="J200" s="52">
        <v>52.44400000000001</v>
      </c>
      <c r="K200" s="52">
        <v>57.204000000000008</v>
      </c>
      <c r="L200" s="31"/>
      <c r="M200" s="7">
        <v>37</v>
      </c>
      <c r="N200" s="27">
        <v>17.332000000000001</v>
      </c>
      <c r="O200" s="27">
        <v>24.052000000000003</v>
      </c>
      <c r="P200" s="27">
        <v>42.097999999999999</v>
      </c>
      <c r="Q200" s="27">
        <v>45.612000000000009</v>
      </c>
      <c r="R200" s="27">
        <v>48.566000000000003</v>
      </c>
      <c r="S200" s="27">
        <v>50.344000000000008</v>
      </c>
      <c r="T200" s="27">
        <v>51.66</v>
      </c>
      <c r="U200" s="27">
        <v>52.44400000000001</v>
      </c>
      <c r="V200" s="27">
        <v>52.44400000000001</v>
      </c>
      <c r="W200" s="27">
        <v>57.204000000000008</v>
      </c>
      <c r="X200" s="31"/>
      <c r="Y200" s="31"/>
      <c r="AA200" s="7">
        <v>37</v>
      </c>
      <c r="AB200" s="6">
        <f t="shared" si="34"/>
        <v>-3.2620000000000005</v>
      </c>
      <c r="AC200" s="6">
        <f t="shared" si="34"/>
        <v>-4.512000000000004</v>
      </c>
      <c r="AD200" s="6">
        <f t="shared" si="34"/>
        <v>-5.347999999999999</v>
      </c>
      <c r="AE200" s="6">
        <f t="shared" si="34"/>
        <v>-6.5720000000000098</v>
      </c>
      <c r="AF200" s="6">
        <f t="shared" si="34"/>
        <v>-6.4860000000000042</v>
      </c>
      <c r="AG200" s="6">
        <f t="shared" si="34"/>
        <v>-7.1140000000000114</v>
      </c>
      <c r="AH200" s="6">
        <f t="shared" si="34"/>
        <v>-6.6399999999999935</v>
      </c>
      <c r="AI200" s="6">
        <f t="shared" si="31"/>
        <v>53.94400000000001</v>
      </c>
      <c r="AJ200" s="6">
        <f t="shared" si="31"/>
        <v>53.94400000000001</v>
      </c>
      <c r="AK200" s="6">
        <f t="shared" si="31"/>
        <v>58.704000000000008</v>
      </c>
    </row>
    <row r="201" spans="1:37" x14ac:dyDescent="0.25">
      <c r="A201" s="51">
        <v>38</v>
      </c>
      <c r="B201" s="52">
        <f t="shared" si="33"/>
        <v>-3.272000000000002</v>
      </c>
      <c r="C201" s="52">
        <f t="shared" si="33"/>
        <v>-4.629999999999999</v>
      </c>
      <c r="D201" s="52">
        <f t="shared" si="33"/>
        <v>-5.1100000000000065</v>
      </c>
      <c r="E201" s="52">
        <f t="shared" si="33"/>
        <v>-6.4199999999999946</v>
      </c>
      <c r="F201" s="52">
        <f t="shared" si="33"/>
        <v>-6.5600000000000023</v>
      </c>
      <c r="G201" s="52">
        <f t="shared" si="33"/>
        <v>-7.5500000000000043</v>
      </c>
      <c r="H201" s="52">
        <f t="shared" si="33"/>
        <v>-7.0399999999999991</v>
      </c>
      <c r="I201" s="52">
        <v>53.424000000000007</v>
      </c>
      <c r="J201" s="52">
        <v>53.424000000000007</v>
      </c>
      <c r="K201" s="52">
        <v>58.324000000000012</v>
      </c>
      <c r="L201" s="31"/>
      <c r="M201" s="7">
        <v>38</v>
      </c>
      <c r="N201" s="27">
        <v>17.612000000000002</v>
      </c>
      <c r="O201" s="27">
        <v>24.43</v>
      </c>
      <c r="P201" s="27">
        <v>42.84</v>
      </c>
      <c r="Q201" s="27">
        <v>46.41</v>
      </c>
      <c r="R201" s="27">
        <v>49.49</v>
      </c>
      <c r="S201" s="27">
        <v>51.52</v>
      </c>
      <c r="T201" s="27">
        <v>52.64</v>
      </c>
      <c r="U201" s="27">
        <v>53.424000000000007</v>
      </c>
      <c r="V201" s="27">
        <v>53.424000000000007</v>
      </c>
      <c r="W201" s="27">
        <v>58.324000000000012</v>
      </c>
      <c r="X201" s="31"/>
      <c r="Y201" s="31"/>
      <c r="AA201" s="7">
        <v>38</v>
      </c>
      <c r="AB201" s="6">
        <f t="shared" si="34"/>
        <v>-3.272000000000002</v>
      </c>
      <c r="AC201" s="6">
        <f t="shared" si="34"/>
        <v>-4.629999999999999</v>
      </c>
      <c r="AD201" s="6">
        <f t="shared" si="34"/>
        <v>-5.1100000000000065</v>
      </c>
      <c r="AE201" s="6">
        <f t="shared" si="34"/>
        <v>-6.4199999999999946</v>
      </c>
      <c r="AF201" s="6">
        <f t="shared" si="34"/>
        <v>-6.5600000000000023</v>
      </c>
      <c r="AG201" s="6">
        <f t="shared" si="34"/>
        <v>-7.5500000000000043</v>
      </c>
      <c r="AH201" s="6">
        <f t="shared" si="34"/>
        <v>-7.0399999999999991</v>
      </c>
      <c r="AI201" s="6">
        <f t="shared" si="31"/>
        <v>54.924000000000007</v>
      </c>
      <c r="AJ201" s="6">
        <f t="shared" si="31"/>
        <v>54.924000000000007</v>
      </c>
      <c r="AK201" s="6">
        <f t="shared" si="31"/>
        <v>59.824000000000012</v>
      </c>
    </row>
    <row r="202" spans="1:37" x14ac:dyDescent="0.25">
      <c r="A202" s="51">
        <v>39</v>
      </c>
      <c r="B202" s="52">
        <f t="shared" si="33"/>
        <v>-3.6060000000000034</v>
      </c>
      <c r="C202" s="52">
        <f t="shared" si="33"/>
        <v>-4.6500000000000021</v>
      </c>
      <c r="D202" s="52">
        <f t="shared" si="33"/>
        <v>-5.0680000000000049</v>
      </c>
      <c r="E202" s="52">
        <f t="shared" si="33"/>
        <v>-6.3380000000000081</v>
      </c>
      <c r="F202" s="52">
        <f t="shared" si="33"/>
        <v>-6.6380000000000052</v>
      </c>
      <c r="G202" s="52">
        <f t="shared" si="33"/>
        <v>-7.9740000000000109</v>
      </c>
      <c r="H202" s="52">
        <f t="shared" si="33"/>
        <v>-7.32</v>
      </c>
      <c r="I202" s="52">
        <v>54.474000000000011</v>
      </c>
      <c r="J202" s="52">
        <v>54.474000000000011</v>
      </c>
      <c r="K202" s="52">
        <v>58.338000000000001</v>
      </c>
      <c r="L202" s="31"/>
      <c r="M202" s="7">
        <v>39</v>
      </c>
      <c r="N202" s="27">
        <v>18.186000000000003</v>
      </c>
      <c r="O202" s="27">
        <v>24.85</v>
      </c>
      <c r="P202" s="27">
        <v>43.638000000000005</v>
      </c>
      <c r="Q202" s="27">
        <v>47.278000000000006</v>
      </c>
      <c r="R202" s="27">
        <v>50.428000000000004</v>
      </c>
      <c r="S202" s="27">
        <v>52.58400000000001</v>
      </c>
      <c r="T202" s="27">
        <v>53.69</v>
      </c>
      <c r="U202" s="27">
        <v>54.474000000000011</v>
      </c>
      <c r="V202" s="27">
        <v>54.474000000000011</v>
      </c>
      <c r="W202" s="27">
        <v>58.338000000000001</v>
      </c>
      <c r="X202" s="31"/>
      <c r="Y202" s="31"/>
      <c r="AA202" s="7">
        <v>39</v>
      </c>
      <c r="AB202" s="6">
        <f t="shared" si="34"/>
        <v>-3.6060000000000052</v>
      </c>
      <c r="AC202" s="6">
        <f t="shared" si="34"/>
        <v>-4.6500000000000021</v>
      </c>
      <c r="AD202" s="6">
        <f t="shared" si="34"/>
        <v>-5.0680000000000049</v>
      </c>
      <c r="AE202" s="6">
        <f t="shared" si="34"/>
        <v>-6.3380000000000081</v>
      </c>
      <c r="AF202" s="6">
        <f t="shared" si="34"/>
        <v>-6.6380000000000052</v>
      </c>
      <c r="AG202" s="6">
        <f t="shared" si="34"/>
        <v>-7.9740000000000109</v>
      </c>
      <c r="AH202" s="6">
        <f t="shared" si="34"/>
        <v>-7.32</v>
      </c>
      <c r="AI202" s="6">
        <f t="shared" si="31"/>
        <v>55.974000000000011</v>
      </c>
      <c r="AJ202" s="6">
        <f t="shared" si="31"/>
        <v>55.974000000000011</v>
      </c>
      <c r="AK202" s="6">
        <f t="shared" si="31"/>
        <v>59.838000000000001</v>
      </c>
    </row>
    <row r="203" spans="1:37" x14ac:dyDescent="0.25">
      <c r="A203" s="53">
        <v>40</v>
      </c>
      <c r="B203" s="54">
        <f t="shared" si="33"/>
        <v>-3.2399999999999984</v>
      </c>
      <c r="C203" s="54">
        <f t="shared" si="33"/>
        <v>-4.5999999999999979</v>
      </c>
      <c r="D203" s="54">
        <f t="shared" si="33"/>
        <v>-5.1159999999999997</v>
      </c>
      <c r="E203" s="54">
        <f t="shared" si="33"/>
        <v>-6.3840000000000074</v>
      </c>
      <c r="F203" s="54">
        <f t="shared" si="33"/>
        <v>-6.4640000000000057</v>
      </c>
      <c r="G203" s="54">
        <f t="shared" si="33"/>
        <v>-8.2020000000000053</v>
      </c>
      <c r="H203" s="54">
        <f t="shared" si="33"/>
        <v>-7.5380000000000038</v>
      </c>
      <c r="I203" s="54">
        <v>55.566000000000003</v>
      </c>
      <c r="J203" s="54">
        <v>55.566000000000003</v>
      </c>
      <c r="K203" s="54">
        <v>58.352000000000004</v>
      </c>
      <c r="L203" s="31"/>
      <c r="M203" s="5">
        <v>40</v>
      </c>
      <c r="N203" s="28">
        <v>18.2</v>
      </c>
      <c r="O203" s="28">
        <v>25.27</v>
      </c>
      <c r="P203" s="28">
        <v>44.436</v>
      </c>
      <c r="Q203" s="28">
        <v>48.174000000000007</v>
      </c>
      <c r="R203" s="28">
        <v>51.324000000000005</v>
      </c>
      <c r="S203" s="28">
        <v>53.592000000000006</v>
      </c>
      <c r="T203" s="28">
        <v>54.768000000000001</v>
      </c>
      <c r="U203" s="28">
        <v>55.566000000000003</v>
      </c>
      <c r="V203" s="28">
        <v>55.566000000000003</v>
      </c>
      <c r="W203" s="28">
        <v>58.352000000000004</v>
      </c>
      <c r="X203" s="31"/>
      <c r="Y203" s="31"/>
      <c r="AA203" s="5">
        <v>40</v>
      </c>
      <c r="AB203" s="4">
        <f t="shared" si="34"/>
        <v>-3.2399999999999984</v>
      </c>
      <c r="AC203" s="4">
        <f t="shared" si="34"/>
        <v>-4.5999999999999979</v>
      </c>
      <c r="AD203" s="4">
        <f t="shared" si="34"/>
        <v>-5.1159999999999997</v>
      </c>
      <c r="AE203" s="4">
        <f t="shared" si="34"/>
        <v>-6.3840000000000074</v>
      </c>
      <c r="AF203" s="4">
        <f t="shared" si="34"/>
        <v>-6.4640000000000057</v>
      </c>
      <c r="AG203" s="4">
        <f t="shared" si="34"/>
        <v>-8.2020000000000053</v>
      </c>
      <c r="AH203" s="4">
        <f t="shared" si="34"/>
        <v>-7.5380000000000038</v>
      </c>
      <c r="AI203" s="4">
        <f t="shared" si="31"/>
        <v>57.066000000000003</v>
      </c>
      <c r="AJ203" s="4">
        <f t="shared" si="31"/>
        <v>57.066000000000003</v>
      </c>
      <c r="AK203" s="4">
        <f t="shared" si="31"/>
        <v>59.852000000000004</v>
      </c>
    </row>
    <row r="204" spans="1:37" x14ac:dyDescent="0.25">
      <c r="A204" s="49">
        <v>41</v>
      </c>
      <c r="B204" s="50">
        <f t="shared" si="33"/>
        <v>-3.5779999999999994</v>
      </c>
      <c r="C204" s="50">
        <f t="shared" si="33"/>
        <v>-4.6280000000000001</v>
      </c>
      <c r="D204" s="50">
        <f t="shared" si="33"/>
        <v>-5.1840000000000117</v>
      </c>
      <c r="E204" s="50">
        <f t="shared" si="33"/>
        <v>-6.3240000000000123</v>
      </c>
      <c r="F204" s="50">
        <f t="shared" si="33"/>
        <v>-6.504000000000012</v>
      </c>
      <c r="G204" s="50">
        <f t="shared" si="33"/>
        <v>-8.0900000000000034</v>
      </c>
      <c r="H204" s="50">
        <f t="shared" si="33"/>
        <v>-7.5540000000000092</v>
      </c>
      <c r="I204" s="50">
        <v>56.644000000000005</v>
      </c>
      <c r="J204" s="50">
        <v>56.644000000000005</v>
      </c>
      <c r="K204" s="50">
        <v>61.992000000000004</v>
      </c>
      <c r="L204" s="31"/>
      <c r="M204" s="9">
        <v>41</v>
      </c>
      <c r="N204" s="26">
        <v>18.788</v>
      </c>
      <c r="O204" s="26">
        <v>25.788</v>
      </c>
      <c r="P204" s="26">
        <v>45.234000000000009</v>
      </c>
      <c r="Q204" s="26">
        <v>49.08400000000001</v>
      </c>
      <c r="R204" s="26">
        <v>52.304000000000009</v>
      </c>
      <c r="S204" s="26">
        <v>54.46</v>
      </c>
      <c r="T204" s="26">
        <v>55.804000000000009</v>
      </c>
      <c r="U204" s="26">
        <v>56.644000000000005</v>
      </c>
      <c r="V204" s="26">
        <v>56.644000000000005</v>
      </c>
      <c r="W204" s="26">
        <v>61.992000000000004</v>
      </c>
      <c r="X204" s="31"/>
      <c r="Y204" s="31"/>
      <c r="AA204" s="9">
        <v>41</v>
      </c>
      <c r="AB204" s="8">
        <f t="shared" si="34"/>
        <v>-3.5779999999999994</v>
      </c>
      <c r="AC204" s="8">
        <f t="shared" si="34"/>
        <v>-4.6280000000000001</v>
      </c>
      <c r="AD204" s="8">
        <f t="shared" si="34"/>
        <v>-5.1840000000000117</v>
      </c>
      <c r="AE204" s="8">
        <f t="shared" si="34"/>
        <v>-6.3240000000000123</v>
      </c>
      <c r="AF204" s="8">
        <f t="shared" si="34"/>
        <v>-6.504000000000012</v>
      </c>
      <c r="AG204" s="8">
        <f t="shared" si="34"/>
        <v>-8.0900000000000034</v>
      </c>
      <c r="AH204" s="8">
        <f t="shared" si="34"/>
        <v>-7.5540000000000092</v>
      </c>
      <c r="AI204" s="8">
        <f t="shared" si="31"/>
        <v>58.144000000000005</v>
      </c>
      <c r="AJ204" s="8">
        <f t="shared" si="31"/>
        <v>58.144000000000005</v>
      </c>
      <c r="AK204" s="8">
        <f t="shared" si="31"/>
        <v>63.492000000000004</v>
      </c>
    </row>
    <row r="205" spans="1:37" x14ac:dyDescent="0.25">
      <c r="A205" s="51">
        <v>42</v>
      </c>
      <c r="B205" s="52">
        <f t="shared" si="33"/>
        <v>-3.5980000000000008</v>
      </c>
      <c r="C205" s="52">
        <f t="shared" si="33"/>
        <v>-4.8560000000000052</v>
      </c>
      <c r="D205" s="52">
        <f t="shared" si="33"/>
        <v>-5.3059999999999974</v>
      </c>
      <c r="E205" s="52">
        <f t="shared" si="33"/>
        <v>-6.3659999999999997</v>
      </c>
      <c r="F205" s="52">
        <f t="shared" si="33"/>
        <v>-6.6380000000000052</v>
      </c>
      <c r="G205" s="52">
        <f t="shared" si="33"/>
        <v>-8.504000000000012</v>
      </c>
      <c r="H205" s="52">
        <f t="shared" si="33"/>
        <v>-7.6480000000000032</v>
      </c>
      <c r="I205" s="52">
        <v>57.806000000000004</v>
      </c>
      <c r="J205" s="52">
        <v>57.806000000000004</v>
      </c>
      <c r="K205" s="52">
        <v>62.972000000000008</v>
      </c>
      <c r="L205" s="31"/>
      <c r="M205" s="7">
        <v>42</v>
      </c>
      <c r="N205" s="27">
        <v>19.068000000000001</v>
      </c>
      <c r="O205" s="27">
        <v>26.306000000000004</v>
      </c>
      <c r="P205" s="27">
        <v>46.116</v>
      </c>
      <c r="Q205" s="27">
        <v>49.966000000000001</v>
      </c>
      <c r="R205" s="27">
        <v>53.368000000000002</v>
      </c>
      <c r="S205" s="27">
        <v>55.734000000000009</v>
      </c>
      <c r="T205" s="27">
        <v>56.938000000000002</v>
      </c>
      <c r="U205" s="27">
        <v>57.806000000000004</v>
      </c>
      <c r="V205" s="27">
        <v>57.806000000000004</v>
      </c>
      <c r="W205" s="27">
        <v>62.972000000000008</v>
      </c>
      <c r="X205" s="31"/>
      <c r="Y205" s="31"/>
      <c r="AA205" s="7">
        <v>42</v>
      </c>
      <c r="AB205" s="6">
        <f t="shared" si="34"/>
        <v>-3.5980000000000025</v>
      </c>
      <c r="AC205" s="6">
        <f t="shared" si="34"/>
        <v>-4.8560000000000052</v>
      </c>
      <c r="AD205" s="6">
        <f t="shared" si="34"/>
        <v>-5.3059999999999974</v>
      </c>
      <c r="AE205" s="6">
        <f t="shared" si="34"/>
        <v>-6.3659999999999997</v>
      </c>
      <c r="AF205" s="6">
        <f t="shared" si="34"/>
        <v>-6.6380000000000052</v>
      </c>
      <c r="AG205" s="6">
        <f t="shared" si="34"/>
        <v>-8.504000000000012</v>
      </c>
      <c r="AH205" s="6">
        <f t="shared" si="34"/>
        <v>-7.6480000000000032</v>
      </c>
      <c r="AI205" s="6">
        <f t="shared" si="31"/>
        <v>59.306000000000004</v>
      </c>
      <c r="AJ205" s="6">
        <f t="shared" si="31"/>
        <v>59.306000000000004</v>
      </c>
      <c r="AK205" s="6">
        <f t="shared" si="31"/>
        <v>64.472000000000008</v>
      </c>
    </row>
    <row r="206" spans="1:37" x14ac:dyDescent="0.25">
      <c r="A206" s="51">
        <v>43</v>
      </c>
      <c r="B206" s="52">
        <f t="shared" si="33"/>
        <v>-3.8420000000000023</v>
      </c>
      <c r="C206" s="52">
        <f t="shared" si="33"/>
        <v>-5.0560000000000045</v>
      </c>
      <c r="D206" s="52">
        <f t="shared" si="33"/>
        <v>-5.4960000000000022</v>
      </c>
      <c r="E206" s="52">
        <f t="shared" si="33"/>
        <v>-6.2880000000000038</v>
      </c>
      <c r="F206" s="52">
        <f t="shared" si="33"/>
        <v>-6.6820000000000093</v>
      </c>
      <c r="G206" s="52">
        <f t="shared" si="33"/>
        <v>-8.470000000000006</v>
      </c>
      <c r="H206" s="52">
        <f t="shared" si="33"/>
        <v>-7.6740000000000137</v>
      </c>
      <c r="I206" s="52">
        <v>58.968000000000004</v>
      </c>
      <c r="J206" s="52">
        <v>58.968000000000004</v>
      </c>
      <c r="K206" s="52">
        <v>63.994000000000007</v>
      </c>
      <c r="L206" s="31"/>
      <c r="M206" s="7">
        <v>43</v>
      </c>
      <c r="N206" s="27">
        <v>19.572000000000003</v>
      </c>
      <c r="O206" s="27">
        <v>26.796000000000003</v>
      </c>
      <c r="P206" s="27">
        <v>47.026000000000003</v>
      </c>
      <c r="Q206" s="27">
        <v>50.848000000000006</v>
      </c>
      <c r="R206" s="27">
        <v>54.362000000000009</v>
      </c>
      <c r="S206" s="27">
        <v>56.63</v>
      </c>
      <c r="T206" s="27">
        <v>58.114000000000011</v>
      </c>
      <c r="U206" s="27">
        <v>58.968000000000004</v>
      </c>
      <c r="V206" s="27">
        <v>58.968000000000004</v>
      </c>
      <c r="W206" s="27">
        <v>63.994000000000007</v>
      </c>
      <c r="X206" s="31"/>
      <c r="Y206" s="31"/>
      <c r="AA206" s="7">
        <v>43</v>
      </c>
      <c r="AB206" s="6">
        <f t="shared" si="34"/>
        <v>-3.8420000000000023</v>
      </c>
      <c r="AC206" s="6">
        <f t="shared" si="34"/>
        <v>-5.0560000000000045</v>
      </c>
      <c r="AD206" s="6">
        <f t="shared" si="34"/>
        <v>-5.4960000000000022</v>
      </c>
      <c r="AE206" s="6">
        <f t="shared" si="34"/>
        <v>-6.2880000000000038</v>
      </c>
      <c r="AF206" s="6">
        <f t="shared" si="34"/>
        <v>-6.6820000000000093</v>
      </c>
      <c r="AG206" s="6">
        <f t="shared" si="34"/>
        <v>-8.470000000000006</v>
      </c>
      <c r="AH206" s="6">
        <f t="shared" si="34"/>
        <v>-7.6740000000000137</v>
      </c>
      <c r="AI206" s="6">
        <f t="shared" si="31"/>
        <v>60.468000000000004</v>
      </c>
      <c r="AJ206" s="6">
        <f t="shared" si="31"/>
        <v>60.468000000000004</v>
      </c>
      <c r="AK206" s="6">
        <f t="shared" si="31"/>
        <v>65.494</v>
      </c>
    </row>
    <row r="207" spans="1:37" x14ac:dyDescent="0.25">
      <c r="A207" s="51">
        <v>44</v>
      </c>
      <c r="B207" s="52">
        <f t="shared" si="33"/>
        <v>-4.0060000000000038</v>
      </c>
      <c r="C207" s="52">
        <f t="shared" si="33"/>
        <v>-5.1080000000000005</v>
      </c>
      <c r="D207" s="52">
        <f t="shared" si="33"/>
        <v>-5.554000000000002</v>
      </c>
      <c r="E207" s="52">
        <f t="shared" si="33"/>
        <v>-6.2440000000000069</v>
      </c>
      <c r="F207" s="52">
        <f t="shared" si="33"/>
        <v>-6.76400000000001</v>
      </c>
      <c r="G207" s="52">
        <f t="shared" si="33"/>
        <v>-8.4840000000000089</v>
      </c>
      <c r="H207" s="52">
        <f t="shared" si="33"/>
        <v>-7.7760000000000034</v>
      </c>
      <c r="I207" s="52">
        <v>60.242000000000004</v>
      </c>
      <c r="J207" s="52">
        <v>60.242000000000004</v>
      </c>
      <c r="K207" s="52">
        <v>65.198000000000008</v>
      </c>
      <c r="L207" s="31"/>
      <c r="M207" s="7">
        <v>44</v>
      </c>
      <c r="N207" s="27">
        <v>20.006000000000004</v>
      </c>
      <c r="O207" s="27">
        <v>27.327999999999999</v>
      </c>
      <c r="P207" s="27">
        <v>47.824000000000005</v>
      </c>
      <c r="Q207" s="27">
        <v>51.744000000000007</v>
      </c>
      <c r="R207" s="27">
        <v>55.314000000000007</v>
      </c>
      <c r="S207" s="27">
        <v>57.624000000000009</v>
      </c>
      <c r="T207" s="27">
        <v>59.346000000000004</v>
      </c>
      <c r="U207" s="27">
        <v>60.242000000000004</v>
      </c>
      <c r="V207" s="27">
        <v>60.242000000000004</v>
      </c>
      <c r="W207" s="27">
        <v>65.198000000000008</v>
      </c>
      <c r="X207" s="31"/>
      <c r="Y207" s="31"/>
      <c r="AA207" s="7">
        <v>44</v>
      </c>
      <c r="AB207" s="6">
        <f t="shared" si="34"/>
        <v>-4.0060000000000038</v>
      </c>
      <c r="AC207" s="6">
        <f t="shared" si="34"/>
        <v>-5.1080000000000005</v>
      </c>
      <c r="AD207" s="6">
        <f t="shared" si="34"/>
        <v>-5.554000000000002</v>
      </c>
      <c r="AE207" s="6">
        <f t="shared" si="34"/>
        <v>-6.2440000000000069</v>
      </c>
      <c r="AF207" s="6">
        <f t="shared" si="34"/>
        <v>-6.76400000000001</v>
      </c>
      <c r="AG207" s="6">
        <f t="shared" si="34"/>
        <v>-8.4840000000000089</v>
      </c>
      <c r="AH207" s="6">
        <f t="shared" si="34"/>
        <v>-7.7760000000000034</v>
      </c>
      <c r="AI207" s="6">
        <f t="shared" si="31"/>
        <v>61.742000000000004</v>
      </c>
      <c r="AJ207" s="6">
        <f t="shared" si="31"/>
        <v>61.742000000000004</v>
      </c>
      <c r="AK207" s="6">
        <f t="shared" si="31"/>
        <v>66.698000000000008</v>
      </c>
    </row>
    <row r="208" spans="1:37" x14ac:dyDescent="0.25">
      <c r="A208" s="53">
        <v>45</v>
      </c>
      <c r="B208" s="54">
        <f t="shared" si="33"/>
        <v>-4.1560000000000024</v>
      </c>
      <c r="C208" s="54">
        <f t="shared" si="33"/>
        <v>-5.3020000000000032</v>
      </c>
      <c r="D208" s="54">
        <f t="shared" si="33"/>
        <v>-5.6280000000000072</v>
      </c>
      <c r="E208" s="54">
        <f t="shared" si="33"/>
        <v>-6.2560000000000073</v>
      </c>
      <c r="F208" s="54">
        <f t="shared" si="33"/>
        <v>-6.7820000000000107</v>
      </c>
      <c r="G208" s="54">
        <f t="shared" si="33"/>
        <v>-8.6580000000000013</v>
      </c>
      <c r="H208" s="54">
        <f t="shared" si="33"/>
        <v>-7.578000000000003</v>
      </c>
      <c r="I208" s="54">
        <v>61.19400000000001</v>
      </c>
      <c r="J208" s="54">
        <v>61.19400000000001</v>
      </c>
      <c r="K208" s="54">
        <v>66.415999999999997</v>
      </c>
      <c r="L208" s="31"/>
      <c r="M208" s="5">
        <v>45</v>
      </c>
      <c r="N208" s="28">
        <v>20.426000000000002</v>
      </c>
      <c r="O208" s="28">
        <v>27.902000000000005</v>
      </c>
      <c r="P208" s="28">
        <v>48.678000000000004</v>
      </c>
      <c r="Q208" s="28">
        <v>52.626000000000005</v>
      </c>
      <c r="R208" s="28">
        <v>56.39200000000001</v>
      </c>
      <c r="S208" s="28">
        <v>58.618000000000002</v>
      </c>
      <c r="T208" s="28">
        <v>60.298000000000002</v>
      </c>
      <c r="U208" s="28">
        <v>61.19400000000001</v>
      </c>
      <c r="V208" s="28">
        <v>61.19400000000001</v>
      </c>
      <c r="W208" s="28">
        <v>66.415999999999997</v>
      </c>
      <c r="X208" s="31"/>
      <c r="Y208" s="31"/>
      <c r="AA208" s="5">
        <v>45</v>
      </c>
      <c r="AB208" s="4">
        <f t="shared" si="34"/>
        <v>-4.1560000000000024</v>
      </c>
      <c r="AC208" s="4">
        <f t="shared" si="34"/>
        <v>-5.3020000000000032</v>
      </c>
      <c r="AD208" s="4">
        <f t="shared" si="34"/>
        <v>-5.6280000000000072</v>
      </c>
      <c r="AE208" s="4">
        <f t="shared" si="34"/>
        <v>-6.2560000000000073</v>
      </c>
      <c r="AF208" s="4">
        <f t="shared" si="34"/>
        <v>-6.7820000000000107</v>
      </c>
      <c r="AG208" s="4">
        <f t="shared" si="34"/>
        <v>-8.6580000000000013</v>
      </c>
      <c r="AH208" s="4">
        <f t="shared" si="34"/>
        <v>-7.578000000000003</v>
      </c>
      <c r="AI208" s="4">
        <f t="shared" si="31"/>
        <v>62.69400000000001</v>
      </c>
      <c r="AJ208" s="4">
        <f t="shared" si="31"/>
        <v>62.69400000000001</v>
      </c>
      <c r="AK208" s="4">
        <f t="shared" si="31"/>
        <v>67.915999999999997</v>
      </c>
    </row>
    <row r="209" spans="1:37" x14ac:dyDescent="0.25">
      <c r="A209" s="49">
        <v>46</v>
      </c>
      <c r="B209" s="50">
        <f t="shared" si="33"/>
        <v>-4.2820000000000036</v>
      </c>
      <c r="C209" s="50">
        <f t="shared" si="33"/>
        <v>-5.4140000000000015</v>
      </c>
      <c r="D209" s="50">
        <f t="shared" si="33"/>
        <v>-5.7420000000000044</v>
      </c>
      <c r="E209" s="50">
        <f t="shared" si="33"/>
        <v>-6.2920000000000087</v>
      </c>
      <c r="F209" s="50">
        <f t="shared" si="33"/>
        <v>-6.9260000000000019</v>
      </c>
      <c r="G209" s="50">
        <f t="shared" si="33"/>
        <v>-8.7260000000000062</v>
      </c>
      <c r="H209" s="50">
        <f t="shared" si="33"/>
        <v>-7.6820000000000093</v>
      </c>
      <c r="I209" s="50">
        <v>62.272000000000006</v>
      </c>
      <c r="J209" s="50">
        <v>62.272000000000006</v>
      </c>
      <c r="K209" s="50">
        <v>67.284000000000006</v>
      </c>
      <c r="L209" s="31"/>
      <c r="M209" s="9">
        <v>46</v>
      </c>
      <c r="N209" s="26">
        <v>20.832000000000004</v>
      </c>
      <c r="O209" s="26">
        <v>28.504000000000001</v>
      </c>
      <c r="P209" s="26">
        <v>49.532000000000004</v>
      </c>
      <c r="Q209" s="26">
        <v>53.522000000000006</v>
      </c>
      <c r="R209" s="26">
        <v>57.456000000000003</v>
      </c>
      <c r="S209" s="26">
        <v>59.626000000000005</v>
      </c>
      <c r="T209" s="26">
        <v>61.362000000000009</v>
      </c>
      <c r="U209" s="26">
        <v>62.272000000000006</v>
      </c>
      <c r="V209" s="26">
        <v>62.272000000000006</v>
      </c>
      <c r="W209" s="26">
        <v>67.284000000000006</v>
      </c>
      <c r="X209" s="31"/>
      <c r="Y209" s="31"/>
      <c r="AA209" s="9">
        <v>46</v>
      </c>
      <c r="AB209" s="8">
        <f t="shared" si="34"/>
        <v>-4.2820000000000036</v>
      </c>
      <c r="AC209" s="8">
        <f t="shared" si="34"/>
        <v>-5.4140000000000015</v>
      </c>
      <c r="AD209" s="8">
        <f t="shared" si="34"/>
        <v>-5.7420000000000044</v>
      </c>
      <c r="AE209" s="8">
        <f t="shared" si="34"/>
        <v>-6.2920000000000087</v>
      </c>
      <c r="AF209" s="8">
        <f t="shared" si="34"/>
        <v>-6.9260000000000019</v>
      </c>
      <c r="AG209" s="8">
        <f t="shared" si="34"/>
        <v>-8.7260000000000062</v>
      </c>
      <c r="AH209" s="8">
        <f t="shared" si="34"/>
        <v>-7.6820000000000093</v>
      </c>
      <c r="AI209" s="8">
        <f t="shared" si="31"/>
        <v>63.772000000000006</v>
      </c>
      <c r="AJ209" s="8">
        <f t="shared" si="31"/>
        <v>63.772000000000006</v>
      </c>
      <c r="AK209" s="8">
        <f t="shared" si="31"/>
        <v>68.784000000000006</v>
      </c>
    </row>
    <row r="210" spans="1:37" x14ac:dyDescent="0.25">
      <c r="A210" s="51">
        <v>47</v>
      </c>
      <c r="B210" s="52">
        <f t="shared" si="33"/>
        <v>-4.3820000000000014</v>
      </c>
      <c r="C210" s="52">
        <f t="shared" si="33"/>
        <v>-5.6260000000000048</v>
      </c>
      <c r="D210" s="52">
        <f t="shared" si="33"/>
        <v>-5.7899999999999991</v>
      </c>
      <c r="E210" s="52">
        <f t="shared" si="33"/>
        <v>-6.3640000000000114</v>
      </c>
      <c r="F210" s="52">
        <f t="shared" si="33"/>
        <v>-7.1300000000000026</v>
      </c>
      <c r="G210" s="52">
        <f t="shared" si="33"/>
        <v>-8.6040000000000063</v>
      </c>
      <c r="H210" s="52">
        <f t="shared" si="33"/>
        <v>-7.7880000000000038</v>
      </c>
      <c r="I210" s="52">
        <v>63.266000000000005</v>
      </c>
      <c r="J210" s="52">
        <v>63.266000000000005</v>
      </c>
      <c r="K210" s="52">
        <v>67.298000000000002</v>
      </c>
      <c r="L210" s="31"/>
      <c r="M210" s="7">
        <v>47</v>
      </c>
      <c r="N210" s="27">
        <v>21.182000000000002</v>
      </c>
      <c r="O210" s="27">
        <v>29.106000000000005</v>
      </c>
      <c r="P210" s="27">
        <v>50.4</v>
      </c>
      <c r="Q210" s="27">
        <v>54.33400000000001</v>
      </c>
      <c r="R210" s="27">
        <v>58.52</v>
      </c>
      <c r="S210" s="27">
        <v>60.494000000000007</v>
      </c>
      <c r="T210" s="27">
        <v>62.328000000000003</v>
      </c>
      <c r="U210" s="27">
        <v>63.266000000000005</v>
      </c>
      <c r="V210" s="27">
        <v>63.266000000000005</v>
      </c>
      <c r="W210" s="27">
        <v>67.298000000000002</v>
      </c>
      <c r="X210" s="31"/>
      <c r="Y210" s="31"/>
      <c r="AA210" s="7">
        <v>47</v>
      </c>
      <c r="AB210" s="6">
        <f t="shared" si="34"/>
        <v>-4.3820000000000014</v>
      </c>
      <c r="AC210" s="6">
        <f t="shared" si="34"/>
        <v>-5.6260000000000048</v>
      </c>
      <c r="AD210" s="6">
        <f t="shared" si="34"/>
        <v>-5.7899999999999991</v>
      </c>
      <c r="AE210" s="6">
        <f t="shared" si="34"/>
        <v>-6.3640000000000114</v>
      </c>
      <c r="AF210" s="6">
        <f t="shared" si="34"/>
        <v>-7.1300000000000026</v>
      </c>
      <c r="AG210" s="6">
        <f t="shared" si="34"/>
        <v>-8.6040000000000063</v>
      </c>
      <c r="AH210" s="6">
        <f t="shared" si="34"/>
        <v>-7.7880000000000038</v>
      </c>
      <c r="AI210" s="6">
        <f t="shared" si="31"/>
        <v>64.766000000000005</v>
      </c>
      <c r="AJ210" s="6">
        <f t="shared" si="31"/>
        <v>64.766000000000005</v>
      </c>
      <c r="AK210" s="6">
        <f t="shared" si="31"/>
        <v>68.798000000000002</v>
      </c>
    </row>
    <row r="211" spans="1:37" x14ac:dyDescent="0.25">
      <c r="A211" s="51">
        <v>48</v>
      </c>
      <c r="B211" s="52">
        <f t="shared" ref="B211:H226" si="35">AN56-B56</f>
        <v>-4.1820000000000022</v>
      </c>
      <c r="C211" s="52">
        <f t="shared" si="35"/>
        <v>-5.7100000000000009</v>
      </c>
      <c r="D211" s="52">
        <f t="shared" si="35"/>
        <v>-5.6140000000000114</v>
      </c>
      <c r="E211" s="52">
        <f t="shared" si="35"/>
        <v>-6.4899999999999949</v>
      </c>
      <c r="F211" s="52">
        <f t="shared" si="35"/>
        <v>-7.4140000000000086</v>
      </c>
      <c r="G211" s="52">
        <f t="shared" si="35"/>
        <v>-8.6560000000000059</v>
      </c>
      <c r="H211" s="52">
        <f t="shared" si="35"/>
        <v>-8.1300000000000026</v>
      </c>
      <c r="I211" s="52">
        <v>64.442000000000007</v>
      </c>
      <c r="J211" s="52">
        <v>64.442000000000007</v>
      </c>
      <c r="K211" s="52">
        <v>68.782000000000011</v>
      </c>
      <c r="L211" s="31"/>
      <c r="M211" s="7">
        <v>48</v>
      </c>
      <c r="N211" s="27">
        <v>21.322000000000003</v>
      </c>
      <c r="O211" s="27">
        <v>29.68</v>
      </c>
      <c r="P211" s="27">
        <v>51.114000000000011</v>
      </c>
      <c r="Q211" s="27">
        <v>55.23</v>
      </c>
      <c r="R211" s="27">
        <v>59.58400000000001</v>
      </c>
      <c r="S211" s="27">
        <v>61.586000000000006</v>
      </c>
      <c r="T211" s="27">
        <v>63.49</v>
      </c>
      <c r="U211" s="27">
        <v>64.442000000000007</v>
      </c>
      <c r="V211" s="27">
        <v>64.442000000000007</v>
      </c>
      <c r="W211" s="27">
        <v>68.782000000000011</v>
      </c>
      <c r="X211" s="31"/>
      <c r="Y211" s="31"/>
      <c r="AA211" s="7">
        <v>48</v>
      </c>
      <c r="AB211" s="6">
        <f t="shared" si="34"/>
        <v>-4.1820000000000022</v>
      </c>
      <c r="AC211" s="6">
        <f t="shared" si="34"/>
        <v>-5.7100000000000009</v>
      </c>
      <c r="AD211" s="6">
        <f t="shared" si="34"/>
        <v>-5.6140000000000114</v>
      </c>
      <c r="AE211" s="6">
        <f t="shared" si="34"/>
        <v>-6.4899999999999949</v>
      </c>
      <c r="AF211" s="6">
        <f t="shared" si="34"/>
        <v>-7.4140000000000086</v>
      </c>
      <c r="AG211" s="6">
        <f t="shared" si="34"/>
        <v>-8.6560000000000059</v>
      </c>
      <c r="AH211" s="6">
        <f t="shared" si="34"/>
        <v>-8.1300000000000097</v>
      </c>
      <c r="AI211" s="6">
        <f t="shared" ref="AI211:AK242" si="36">I211+1.5</f>
        <v>65.942000000000007</v>
      </c>
      <c r="AJ211" s="6">
        <f t="shared" si="36"/>
        <v>65.942000000000007</v>
      </c>
      <c r="AK211" s="6">
        <f t="shared" si="36"/>
        <v>70.282000000000011</v>
      </c>
    </row>
    <row r="212" spans="1:37" x14ac:dyDescent="0.25">
      <c r="A212" s="51">
        <v>49</v>
      </c>
      <c r="B212" s="52">
        <f t="shared" si="35"/>
        <v>-4.0660000000000025</v>
      </c>
      <c r="C212" s="52">
        <f t="shared" si="35"/>
        <v>-5.9160000000000039</v>
      </c>
      <c r="D212" s="52">
        <f t="shared" si="35"/>
        <v>-5.5420000000000087</v>
      </c>
      <c r="E212" s="52">
        <f t="shared" si="35"/>
        <v>-5.774000000000008</v>
      </c>
      <c r="F212" s="52">
        <f t="shared" si="35"/>
        <v>-6.6080000000000041</v>
      </c>
      <c r="G212" s="52">
        <f t="shared" si="35"/>
        <v>-8.8060000000000045</v>
      </c>
      <c r="H212" s="52">
        <f t="shared" si="35"/>
        <v>-8.4640000000000128</v>
      </c>
      <c r="I212" s="52">
        <v>65.576000000000008</v>
      </c>
      <c r="J212" s="52">
        <v>65.576000000000008</v>
      </c>
      <c r="K212" s="52">
        <v>68.796000000000006</v>
      </c>
      <c r="L212" s="31"/>
      <c r="M212" s="7">
        <v>49</v>
      </c>
      <c r="N212" s="27">
        <v>21.476000000000003</v>
      </c>
      <c r="O212" s="27">
        <v>30.366000000000003</v>
      </c>
      <c r="P212" s="27">
        <v>51.842000000000006</v>
      </c>
      <c r="Q212" s="27">
        <v>55.384000000000007</v>
      </c>
      <c r="R212" s="27">
        <v>59.598000000000006</v>
      </c>
      <c r="S212" s="27">
        <v>62.566000000000003</v>
      </c>
      <c r="T212" s="27">
        <v>64.624000000000009</v>
      </c>
      <c r="U212" s="27">
        <v>65.576000000000008</v>
      </c>
      <c r="V212" s="27">
        <v>65.576000000000008</v>
      </c>
      <c r="W212" s="27">
        <v>68.796000000000006</v>
      </c>
      <c r="X212" s="31"/>
      <c r="Y212" s="31"/>
      <c r="AA212" s="7">
        <v>49</v>
      </c>
      <c r="AB212" s="6">
        <f t="shared" ref="AB212:AH227" si="37">BF57-AB57</f>
        <v>-4.0660000000000025</v>
      </c>
      <c r="AC212" s="6">
        <f t="shared" si="37"/>
        <v>-5.9160000000000039</v>
      </c>
      <c r="AD212" s="6">
        <f t="shared" si="37"/>
        <v>-5.5420000000000087</v>
      </c>
      <c r="AE212" s="6">
        <f t="shared" si="37"/>
        <v>-5.774000000000008</v>
      </c>
      <c r="AF212" s="6">
        <f t="shared" si="37"/>
        <v>-6.6080000000000041</v>
      </c>
      <c r="AG212" s="6">
        <f t="shared" si="37"/>
        <v>-8.8060000000000045</v>
      </c>
      <c r="AH212" s="6">
        <f t="shared" si="37"/>
        <v>-8.4640000000000128</v>
      </c>
      <c r="AI212" s="6">
        <f t="shared" si="36"/>
        <v>67.076000000000008</v>
      </c>
      <c r="AJ212" s="6">
        <f t="shared" si="36"/>
        <v>67.076000000000008</v>
      </c>
      <c r="AK212" s="6">
        <f t="shared" si="36"/>
        <v>70.296000000000006</v>
      </c>
    </row>
    <row r="213" spans="1:37" x14ac:dyDescent="0.25">
      <c r="A213" s="53">
        <v>50</v>
      </c>
      <c r="B213" s="54">
        <f t="shared" si="35"/>
        <v>-3.8199999999999967</v>
      </c>
      <c r="C213" s="54">
        <f t="shared" si="35"/>
        <v>-5.4879999999999995</v>
      </c>
      <c r="D213" s="54">
        <f t="shared" si="35"/>
        <v>-4.8860000000000028</v>
      </c>
      <c r="E213" s="54">
        <f t="shared" si="35"/>
        <v>-5.2280000000000015</v>
      </c>
      <c r="F213" s="54">
        <f t="shared" si="35"/>
        <v>-5.8120000000000118</v>
      </c>
      <c r="G213" s="54">
        <f t="shared" si="35"/>
        <v>-7.93</v>
      </c>
      <c r="H213" s="54">
        <f t="shared" si="35"/>
        <v>-7.9580000000000055</v>
      </c>
      <c r="I213" s="54">
        <v>65.59</v>
      </c>
      <c r="J213" s="54">
        <v>65.59</v>
      </c>
      <c r="K213" s="54">
        <v>68.81</v>
      </c>
      <c r="L213" s="31"/>
      <c r="M213" s="5">
        <v>50</v>
      </c>
      <c r="N213" s="28">
        <v>21.49</v>
      </c>
      <c r="O213" s="28">
        <v>30.408000000000001</v>
      </c>
      <c r="P213" s="28">
        <v>51.856000000000002</v>
      </c>
      <c r="Q213" s="28">
        <v>55.398000000000003</v>
      </c>
      <c r="R213" s="28">
        <v>59.612000000000009</v>
      </c>
      <c r="S213" s="28">
        <v>62.58</v>
      </c>
      <c r="T213" s="28">
        <v>64.638000000000005</v>
      </c>
      <c r="U213" s="28">
        <v>65.59</v>
      </c>
      <c r="V213" s="28">
        <v>65.59</v>
      </c>
      <c r="W213" s="28">
        <v>68.81</v>
      </c>
      <c r="X213" s="31"/>
      <c r="Y213" s="31"/>
      <c r="AA213" s="5">
        <v>50</v>
      </c>
      <c r="AB213" s="4">
        <f t="shared" si="37"/>
        <v>-3.8199999999999967</v>
      </c>
      <c r="AC213" s="4">
        <f t="shared" si="37"/>
        <v>-5.4879999999999995</v>
      </c>
      <c r="AD213" s="4">
        <f t="shared" si="37"/>
        <v>-4.8860000000000028</v>
      </c>
      <c r="AE213" s="4">
        <f t="shared" si="37"/>
        <v>-5.2280000000000015</v>
      </c>
      <c r="AF213" s="4">
        <f t="shared" si="37"/>
        <v>-5.8120000000000118</v>
      </c>
      <c r="AG213" s="4">
        <f t="shared" si="37"/>
        <v>-7.93</v>
      </c>
      <c r="AH213" s="4">
        <f t="shared" si="37"/>
        <v>-7.9580000000000055</v>
      </c>
      <c r="AI213" s="4">
        <f t="shared" si="36"/>
        <v>67.09</v>
      </c>
      <c r="AJ213" s="4">
        <f t="shared" si="36"/>
        <v>67.09</v>
      </c>
      <c r="AK213" s="4">
        <f t="shared" si="36"/>
        <v>70.31</v>
      </c>
    </row>
    <row r="214" spans="1:37" x14ac:dyDescent="0.25">
      <c r="A214" s="49">
        <v>51</v>
      </c>
      <c r="B214" s="50">
        <f t="shared" si="35"/>
        <v>-4.6520000000000046</v>
      </c>
      <c r="C214" s="50">
        <f t="shared" si="35"/>
        <v>-6.3360000000000056</v>
      </c>
      <c r="D214" s="50">
        <f t="shared" si="35"/>
        <v>-6.51400000000001</v>
      </c>
      <c r="E214" s="50">
        <f t="shared" si="35"/>
        <v>-7.7000000000000028</v>
      </c>
      <c r="F214" s="50">
        <f t="shared" si="35"/>
        <v>-9.0499999999999972</v>
      </c>
      <c r="G214" s="50">
        <f t="shared" si="35"/>
        <v>-10.076000000000008</v>
      </c>
      <c r="H214" s="50">
        <f t="shared" si="35"/>
        <v>-10.402000000000001</v>
      </c>
      <c r="I214" s="50">
        <v>68.082000000000008</v>
      </c>
      <c r="J214" s="50">
        <v>68.082000000000008</v>
      </c>
      <c r="K214" s="50">
        <v>71.106000000000009</v>
      </c>
      <c r="L214" s="31"/>
      <c r="M214" s="9">
        <v>51</v>
      </c>
      <c r="N214" s="26">
        <v>22.652000000000005</v>
      </c>
      <c r="O214" s="26">
        <v>31.626000000000005</v>
      </c>
      <c r="P214" s="26">
        <v>53.494000000000007</v>
      </c>
      <c r="Q214" s="26">
        <v>57.89</v>
      </c>
      <c r="R214" s="26">
        <v>62.86</v>
      </c>
      <c r="S214" s="26">
        <v>64.736000000000004</v>
      </c>
      <c r="T214" s="26">
        <v>67.102000000000004</v>
      </c>
      <c r="U214" s="26">
        <v>68.082000000000008</v>
      </c>
      <c r="V214" s="26">
        <v>68.082000000000008</v>
      </c>
      <c r="W214" s="26">
        <v>71.106000000000009</v>
      </c>
      <c r="X214" s="31"/>
      <c r="Y214" s="31"/>
      <c r="AA214" s="9">
        <v>51</v>
      </c>
      <c r="AB214" s="8">
        <f t="shared" si="37"/>
        <v>-4.6520000000000046</v>
      </c>
      <c r="AC214" s="8">
        <f t="shared" si="37"/>
        <v>-6.3360000000000056</v>
      </c>
      <c r="AD214" s="8">
        <f t="shared" si="37"/>
        <v>-6.51400000000001</v>
      </c>
      <c r="AE214" s="8">
        <f t="shared" si="37"/>
        <v>-7.7000000000000028</v>
      </c>
      <c r="AF214" s="8">
        <f t="shared" si="37"/>
        <v>-9.0499999999999972</v>
      </c>
      <c r="AG214" s="8">
        <f t="shared" si="37"/>
        <v>-10.076000000000008</v>
      </c>
      <c r="AH214" s="8">
        <f t="shared" si="37"/>
        <v>-10.402000000000001</v>
      </c>
      <c r="AI214" s="8">
        <f t="shared" si="36"/>
        <v>69.582000000000008</v>
      </c>
      <c r="AJ214" s="8">
        <f t="shared" si="36"/>
        <v>69.582000000000008</v>
      </c>
      <c r="AK214" s="8">
        <f t="shared" si="36"/>
        <v>72.606000000000009</v>
      </c>
    </row>
    <row r="215" spans="1:37" x14ac:dyDescent="0.25">
      <c r="A215" s="51">
        <v>52</v>
      </c>
      <c r="B215" s="52">
        <f t="shared" si="35"/>
        <v>-4.7320000000000029</v>
      </c>
      <c r="C215" s="52">
        <f t="shared" si="35"/>
        <v>-6.5180000000000007</v>
      </c>
      <c r="D215" s="52">
        <f t="shared" si="35"/>
        <v>-5.8500000000000014</v>
      </c>
      <c r="E215" s="52">
        <f t="shared" si="35"/>
        <v>-6.8320000000000078</v>
      </c>
      <c r="F215" s="52">
        <f t="shared" si="35"/>
        <v>-8.5640000000000072</v>
      </c>
      <c r="G215" s="52">
        <f t="shared" si="35"/>
        <v>-9.1899999999999977</v>
      </c>
      <c r="H215" s="52">
        <f t="shared" si="35"/>
        <v>-9.5080000000000098</v>
      </c>
      <c r="I215" s="52">
        <v>69.44</v>
      </c>
      <c r="J215" s="52">
        <v>69.44</v>
      </c>
      <c r="K215" s="52">
        <v>73.471999999999994</v>
      </c>
      <c r="L215" s="31"/>
      <c r="M215" s="7">
        <v>52</v>
      </c>
      <c r="N215" s="27">
        <v>23.002000000000002</v>
      </c>
      <c r="O215" s="27">
        <v>32.298000000000002</v>
      </c>
      <c r="P215" s="27">
        <v>54.32</v>
      </c>
      <c r="Q215" s="27">
        <v>58.772000000000006</v>
      </c>
      <c r="R215" s="27">
        <v>63.924000000000007</v>
      </c>
      <c r="S215" s="27">
        <v>65.8</v>
      </c>
      <c r="T215" s="27">
        <v>68.418000000000006</v>
      </c>
      <c r="U215" s="27">
        <v>69.44</v>
      </c>
      <c r="V215" s="27">
        <v>69.44</v>
      </c>
      <c r="W215" s="27">
        <v>73.471999999999994</v>
      </c>
      <c r="X215" s="31"/>
      <c r="Y215" s="31"/>
      <c r="AA215" s="7">
        <v>52</v>
      </c>
      <c r="AB215" s="6">
        <f t="shared" si="37"/>
        <v>-4.7320000000000029</v>
      </c>
      <c r="AC215" s="6">
        <f t="shared" si="37"/>
        <v>-6.5180000000000007</v>
      </c>
      <c r="AD215" s="6">
        <f t="shared" si="37"/>
        <v>-5.8500000000000014</v>
      </c>
      <c r="AE215" s="6">
        <f t="shared" si="37"/>
        <v>-6.8320000000000078</v>
      </c>
      <c r="AF215" s="6">
        <f t="shared" si="37"/>
        <v>-8.5640000000000072</v>
      </c>
      <c r="AG215" s="6">
        <f t="shared" si="37"/>
        <v>-9.1899999999999977</v>
      </c>
      <c r="AH215" s="6">
        <f t="shared" si="37"/>
        <v>-9.5080000000000098</v>
      </c>
      <c r="AI215" s="6">
        <f t="shared" si="36"/>
        <v>70.94</v>
      </c>
      <c r="AJ215" s="6">
        <f t="shared" si="36"/>
        <v>70.94</v>
      </c>
      <c r="AK215" s="6">
        <f t="shared" si="36"/>
        <v>74.971999999999994</v>
      </c>
    </row>
    <row r="216" spans="1:37" x14ac:dyDescent="0.25">
      <c r="A216" s="51">
        <v>53</v>
      </c>
      <c r="B216" s="52">
        <f t="shared" si="35"/>
        <v>-4.82</v>
      </c>
      <c r="C216" s="52">
        <f t="shared" si="35"/>
        <v>-6.6499999999999986</v>
      </c>
      <c r="D216" s="52">
        <f t="shared" si="35"/>
        <v>-5.9359999999999999</v>
      </c>
      <c r="E216" s="52">
        <f t="shared" si="35"/>
        <v>-6.8220000000000098</v>
      </c>
      <c r="F216" s="52">
        <f t="shared" si="35"/>
        <v>-8.9120000000000061</v>
      </c>
      <c r="G216" s="52">
        <f t="shared" si="35"/>
        <v>-9.107999999999997</v>
      </c>
      <c r="H216" s="52">
        <f t="shared" si="35"/>
        <v>-9.5260000000000034</v>
      </c>
      <c r="I216" s="52">
        <v>70.616</v>
      </c>
      <c r="J216" s="52">
        <v>70.616</v>
      </c>
      <c r="K216" s="52">
        <v>73.486000000000004</v>
      </c>
      <c r="L216" s="31"/>
      <c r="M216" s="7">
        <v>53</v>
      </c>
      <c r="N216" s="27">
        <v>23.45</v>
      </c>
      <c r="O216" s="27">
        <v>32.83</v>
      </c>
      <c r="P216" s="27">
        <v>55.146000000000001</v>
      </c>
      <c r="Q216" s="27">
        <v>59.75200000000001</v>
      </c>
      <c r="R216" s="27">
        <v>65.072000000000003</v>
      </c>
      <c r="S216" s="27">
        <v>66.878</v>
      </c>
      <c r="T216" s="27">
        <v>69.566000000000003</v>
      </c>
      <c r="U216" s="27">
        <v>70.616</v>
      </c>
      <c r="V216" s="27">
        <v>70.616</v>
      </c>
      <c r="W216" s="27">
        <v>73.486000000000004</v>
      </c>
      <c r="X216" s="31"/>
      <c r="Y216" s="31"/>
      <c r="AA216" s="7">
        <v>53</v>
      </c>
      <c r="AB216" s="6">
        <f t="shared" si="37"/>
        <v>-4.82</v>
      </c>
      <c r="AC216" s="6">
        <f t="shared" si="37"/>
        <v>-6.6499999999999986</v>
      </c>
      <c r="AD216" s="6">
        <f t="shared" si="37"/>
        <v>-5.9359999999999999</v>
      </c>
      <c r="AE216" s="6">
        <f t="shared" si="37"/>
        <v>-6.8220000000000098</v>
      </c>
      <c r="AF216" s="6">
        <f t="shared" si="37"/>
        <v>-8.9120000000000061</v>
      </c>
      <c r="AG216" s="6">
        <f t="shared" si="37"/>
        <v>-9.107999999999997</v>
      </c>
      <c r="AH216" s="6">
        <f t="shared" si="37"/>
        <v>-9.5260000000000034</v>
      </c>
      <c r="AI216" s="6">
        <f t="shared" si="36"/>
        <v>72.116</v>
      </c>
      <c r="AJ216" s="6">
        <f t="shared" si="36"/>
        <v>72.116</v>
      </c>
      <c r="AK216" s="6">
        <f t="shared" si="36"/>
        <v>74.986000000000004</v>
      </c>
    </row>
    <row r="217" spans="1:37" x14ac:dyDescent="0.25">
      <c r="A217" s="51">
        <v>54</v>
      </c>
      <c r="B217" s="52">
        <f t="shared" si="35"/>
        <v>-4.838000000000001</v>
      </c>
      <c r="C217" s="52">
        <f t="shared" si="35"/>
        <v>-6.7579999999999991</v>
      </c>
      <c r="D217" s="52">
        <f t="shared" si="35"/>
        <v>-6.0860000000000056</v>
      </c>
      <c r="E217" s="52">
        <f t="shared" si="35"/>
        <v>-6.784000000000006</v>
      </c>
      <c r="F217" s="52">
        <f t="shared" si="35"/>
        <v>-9.2520000000000095</v>
      </c>
      <c r="G217" s="52">
        <f t="shared" si="35"/>
        <v>-9.1559999999999988</v>
      </c>
      <c r="H217" s="52">
        <f t="shared" si="35"/>
        <v>-9.6020000000000039</v>
      </c>
      <c r="I217" s="52">
        <v>71.932000000000002</v>
      </c>
      <c r="J217" s="52">
        <v>71.932000000000002</v>
      </c>
      <c r="K217" s="52">
        <v>75.501999999999995</v>
      </c>
      <c r="L217" s="31"/>
      <c r="M217" s="7">
        <v>54</v>
      </c>
      <c r="N217" s="27">
        <v>23.827999999999999</v>
      </c>
      <c r="O217" s="27">
        <v>33.488</v>
      </c>
      <c r="P217" s="27">
        <v>56.056000000000004</v>
      </c>
      <c r="Q217" s="27">
        <v>60.634000000000007</v>
      </c>
      <c r="R217" s="27">
        <v>66.052000000000007</v>
      </c>
      <c r="S217" s="27">
        <v>68.165999999999997</v>
      </c>
      <c r="T217" s="27">
        <v>70.882000000000005</v>
      </c>
      <c r="U217" s="27">
        <v>71.932000000000002</v>
      </c>
      <c r="V217" s="27">
        <v>71.932000000000002</v>
      </c>
      <c r="W217" s="27">
        <v>75.501999999999995</v>
      </c>
      <c r="X217" s="31"/>
      <c r="Y217" s="31"/>
      <c r="AA217" s="7">
        <v>54</v>
      </c>
      <c r="AB217" s="6">
        <f t="shared" si="37"/>
        <v>-4.838000000000001</v>
      </c>
      <c r="AC217" s="6">
        <f t="shared" si="37"/>
        <v>-6.7579999999999991</v>
      </c>
      <c r="AD217" s="6">
        <f t="shared" si="37"/>
        <v>-6.0860000000000056</v>
      </c>
      <c r="AE217" s="6">
        <f t="shared" si="37"/>
        <v>-6.784000000000006</v>
      </c>
      <c r="AF217" s="6">
        <f t="shared" si="37"/>
        <v>-9.2520000000000095</v>
      </c>
      <c r="AG217" s="6">
        <f t="shared" si="37"/>
        <v>-9.1559999999999988</v>
      </c>
      <c r="AH217" s="6">
        <f t="shared" si="37"/>
        <v>-9.6020000000000039</v>
      </c>
      <c r="AI217" s="6">
        <f t="shared" si="36"/>
        <v>73.432000000000002</v>
      </c>
      <c r="AJ217" s="6">
        <f t="shared" si="36"/>
        <v>73.432000000000002</v>
      </c>
      <c r="AK217" s="6">
        <f t="shared" si="36"/>
        <v>77.001999999999995</v>
      </c>
    </row>
    <row r="218" spans="1:37" x14ac:dyDescent="0.25">
      <c r="A218" s="53">
        <v>55</v>
      </c>
      <c r="B218" s="54">
        <f t="shared" si="35"/>
        <v>-4.9480000000000004</v>
      </c>
      <c r="C218" s="54">
        <f t="shared" si="35"/>
        <v>-6.8739999999999988</v>
      </c>
      <c r="D218" s="54">
        <f t="shared" si="35"/>
        <v>-6.259999999999998</v>
      </c>
      <c r="E218" s="54">
        <f t="shared" si="35"/>
        <v>-6.5200000000000031</v>
      </c>
      <c r="F218" s="54">
        <f t="shared" si="35"/>
        <v>-9.4760000000000062</v>
      </c>
      <c r="G218" s="54">
        <f t="shared" si="35"/>
        <v>-8.9799999999999969</v>
      </c>
      <c r="H218" s="54">
        <f t="shared" si="35"/>
        <v>-9.5320000000000036</v>
      </c>
      <c r="I218" s="54">
        <v>73.024000000000015</v>
      </c>
      <c r="J218" s="54">
        <v>73.024000000000015</v>
      </c>
      <c r="K218" s="54">
        <v>77.951999999999998</v>
      </c>
      <c r="L218" s="31"/>
      <c r="M218" s="5">
        <v>55</v>
      </c>
      <c r="N218" s="28">
        <v>24.178000000000001</v>
      </c>
      <c r="O218" s="28">
        <v>34.103999999999999</v>
      </c>
      <c r="P218" s="28">
        <v>57.05</v>
      </c>
      <c r="Q218" s="28">
        <v>61.46</v>
      </c>
      <c r="R218" s="28">
        <v>67.046000000000006</v>
      </c>
      <c r="S218" s="28">
        <v>69.3</v>
      </c>
      <c r="T218" s="28">
        <v>71.932000000000002</v>
      </c>
      <c r="U218" s="28">
        <v>73.024000000000015</v>
      </c>
      <c r="V218" s="28">
        <v>73.024000000000015</v>
      </c>
      <c r="W218" s="28">
        <v>77.951999999999998</v>
      </c>
      <c r="X218" s="31"/>
      <c r="Y218" s="31"/>
      <c r="AA218" s="5">
        <v>55</v>
      </c>
      <c r="AB218" s="4">
        <f t="shared" si="37"/>
        <v>-4.9480000000000004</v>
      </c>
      <c r="AC218" s="4">
        <f t="shared" si="37"/>
        <v>-6.8739999999999988</v>
      </c>
      <c r="AD218" s="4">
        <f t="shared" si="37"/>
        <v>-6.259999999999998</v>
      </c>
      <c r="AE218" s="4">
        <f t="shared" si="37"/>
        <v>-6.5200000000000031</v>
      </c>
      <c r="AF218" s="4">
        <f t="shared" si="37"/>
        <v>-9.4760000000000062</v>
      </c>
      <c r="AG218" s="4">
        <f t="shared" si="37"/>
        <v>-8.9799999999999969</v>
      </c>
      <c r="AH218" s="4">
        <f t="shared" si="37"/>
        <v>-9.5320000000000036</v>
      </c>
      <c r="AI218" s="4">
        <f t="shared" si="36"/>
        <v>74.524000000000015</v>
      </c>
      <c r="AJ218" s="4">
        <f t="shared" si="36"/>
        <v>74.524000000000015</v>
      </c>
      <c r="AK218" s="4">
        <f t="shared" si="36"/>
        <v>79.451999999999998</v>
      </c>
    </row>
    <row r="219" spans="1:37" x14ac:dyDescent="0.25">
      <c r="A219" s="49">
        <v>56</v>
      </c>
      <c r="B219" s="50">
        <f t="shared" si="35"/>
        <v>-5.0360000000000049</v>
      </c>
      <c r="C219" s="50">
        <f t="shared" si="35"/>
        <v>-6.9380000000000059</v>
      </c>
      <c r="D219" s="50">
        <f t="shared" si="35"/>
        <v>-6.3960000000000079</v>
      </c>
      <c r="E219" s="50">
        <f t="shared" si="35"/>
        <v>-6.4940000000000069</v>
      </c>
      <c r="F219" s="50">
        <f t="shared" si="35"/>
        <v>-9.686000000000007</v>
      </c>
      <c r="G219" s="50">
        <f t="shared" si="35"/>
        <v>-9.4080000000000084</v>
      </c>
      <c r="H219" s="50">
        <f t="shared" si="35"/>
        <v>-9.5840000000000103</v>
      </c>
      <c r="I219" s="50">
        <v>74.186000000000007</v>
      </c>
      <c r="J219" s="50">
        <v>74.186000000000007</v>
      </c>
      <c r="K219" s="50">
        <v>77.966000000000008</v>
      </c>
      <c r="L219" s="31"/>
      <c r="M219" s="9">
        <v>56</v>
      </c>
      <c r="N219" s="26">
        <v>24.626000000000005</v>
      </c>
      <c r="O219" s="26">
        <v>34.748000000000005</v>
      </c>
      <c r="P219" s="26">
        <v>58.086000000000006</v>
      </c>
      <c r="Q219" s="26">
        <v>62.174000000000007</v>
      </c>
      <c r="R219" s="26">
        <v>68.096000000000004</v>
      </c>
      <c r="S219" s="26">
        <v>70.588000000000008</v>
      </c>
      <c r="T219" s="26">
        <v>73.094000000000008</v>
      </c>
      <c r="U219" s="26">
        <v>74.186000000000007</v>
      </c>
      <c r="V219" s="26">
        <v>74.186000000000007</v>
      </c>
      <c r="W219" s="26">
        <v>77.966000000000008</v>
      </c>
      <c r="X219" s="31"/>
      <c r="Y219" s="31"/>
      <c r="AA219" s="9">
        <v>56</v>
      </c>
      <c r="AB219" s="8">
        <f t="shared" si="37"/>
        <v>-5.0360000000000049</v>
      </c>
      <c r="AC219" s="8">
        <f t="shared" si="37"/>
        <v>-6.9380000000000059</v>
      </c>
      <c r="AD219" s="8">
        <f t="shared" si="37"/>
        <v>-6.3960000000000079</v>
      </c>
      <c r="AE219" s="8">
        <f t="shared" si="37"/>
        <v>-6.4940000000000069</v>
      </c>
      <c r="AF219" s="8">
        <f t="shared" si="37"/>
        <v>-9.686000000000007</v>
      </c>
      <c r="AG219" s="8">
        <f t="shared" si="37"/>
        <v>-9.4080000000000084</v>
      </c>
      <c r="AH219" s="8">
        <f t="shared" si="37"/>
        <v>-9.5840000000000174</v>
      </c>
      <c r="AI219" s="8">
        <f t="shared" si="36"/>
        <v>75.686000000000007</v>
      </c>
      <c r="AJ219" s="8">
        <f t="shared" si="36"/>
        <v>75.686000000000007</v>
      </c>
      <c r="AK219" s="8">
        <f t="shared" si="36"/>
        <v>79.466000000000008</v>
      </c>
    </row>
    <row r="220" spans="1:37" x14ac:dyDescent="0.25">
      <c r="A220" s="51">
        <v>57</v>
      </c>
      <c r="B220" s="52">
        <f t="shared" si="35"/>
        <v>-5.1620000000000026</v>
      </c>
      <c r="C220" s="52">
        <f t="shared" si="35"/>
        <v>-7.07</v>
      </c>
      <c r="D220" s="52">
        <f t="shared" si="35"/>
        <v>-6.5760000000000005</v>
      </c>
      <c r="E220" s="52">
        <f t="shared" si="35"/>
        <v>-7.009999999999998</v>
      </c>
      <c r="F220" s="52">
        <f t="shared" si="35"/>
        <v>-9.7760000000000105</v>
      </c>
      <c r="G220" s="52">
        <f t="shared" si="35"/>
        <v>-9.2660000000000053</v>
      </c>
      <c r="H220" s="52">
        <f t="shared" si="35"/>
        <v>-9.730000000000004</v>
      </c>
      <c r="I220" s="52">
        <v>75.432000000000002</v>
      </c>
      <c r="J220" s="52">
        <v>75.432000000000002</v>
      </c>
      <c r="K220" s="52">
        <v>80.234000000000009</v>
      </c>
      <c r="L220" s="31"/>
      <c r="M220" s="7">
        <v>57</v>
      </c>
      <c r="N220" s="27">
        <v>25.102000000000004</v>
      </c>
      <c r="O220" s="27">
        <v>35.35</v>
      </c>
      <c r="P220" s="27">
        <v>59.136000000000003</v>
      </c>
      <c r="Q220" s="27">
        <v>63.28</v>
      </c>
      <c r="R220" s="27">
        <v>69.076000000000008</v>
      </c>
      <c r="S220" s="27">
        <v>71.736000000000004</v>
      </c>
      <c r="T220" s="27">
        <v>74.34</v>
      </c>
      <c r="U220" s="27">
        <v>75.432000000000002</v>
      </c>
      <c r="V220" s="27">
        <v>75.432000000000002</v>
      </c>
      <c r="W220" s="27">
        <v>80.234000000000009</v>
      </c>
      <c r="X220" s="31"/>
      <c r="Y220" s="31"/>
      <c r="AA220" s="7">
        <v>57</v>
      </c>
      <c r="AB220" s="6">
        <f t="shared" si="37"/>
        <v>-5.1620000000000026</v>
      </c>
      <c r="AC220" s="6">
        <f t="shared" si="37"/>
        <v>-7.07</v>
      </c>
      <c r="AD220" s="6">
        <f t="shared" si="37"/>
        <v>-6.5760000000000005</v>
      </c>
      <c r="AE220" s="6">
        <f t="shared" si="37"/>
        <v>-7.009999999999998</v>
      </c>
      <c r="AF220" s="6">
        <f t="shared" si="37"/>
        <v>-9.7760000000000105</v>
      </c>
      <c r="AG220" s="6">
        <f t="shared" si="37"/>
        <v>-9.2660000000000053</v>
      </c>
      <c r="AH220" s="6">
        <f t="shared" si="37"/>
        <v>-9.730000000000004</v>
      </c>
      <c r="AI220" s="6">
        <f t="shared" si="36"/>
        <v>76.932000000000002</v>
      </c>
      <c r="AJ220" s="6">
        <f t="shared" si="36"/>
        <v>76.932000000000002</v>
      </c>
      <c r="AK220" s="6">
        <f t="shared" si="36"/>
        <v>81.734000000000009</v>
      </c>
    </row>
    <row r="221" spans="1:37" x14ac:dyDescent="0.25">
      <c r="A221" s="51">
        <v>58</v>
      </c>
      <c r="B221" s="52">
        <f t="shared" si="35"/>
        <v>-5.2680000000000007</v>
      </c>
      <c r="C221" s="52">
        <f t="shared" si="35"/>
        <v>-7.0580000000000034</v>
      </c>
      <c r="D221" s="52">
        <f t="shared" si="35"/>
        <v>-7.0140000000000029</v>
      </c>
      <c r="E221" s="52">
        <f t="shared" si="35"/>
        <v>-6.8080000000000069</v>
      </c>
      <c r="F221" s="52">
        <f t="shared" si="35"/>
        <v>-9.730000000000004</v>
      </c>
      <c r="G221" s="52">
        <f t="shared" si="35"/>
        <v>-9.4340000000000117</v>
      </c>
      <c r="H221" s="52">
        <f t="shared" si="35"/>
        <v>-10.186000000000007</v>
      </c>
      <c r="I221" s="52">
        <v>76.77600000000001</v>
      </c>
      <c r="J221" s="52">
        <v>76.77600000000001</v>
      </c>
      <c r="K221" s="52">
        <v>80.248000000000019</v>
      </c>
      <c r="L221" s="31"/>
      <c r="M221" s="7">
        <v>58</v>
      </c>
      <c r="N221" s="27">
        <v>25.648</v>
      </c>
      <c r="O221" s="27">
        <v>35.938000000000002</v>
      </c>
      <c r="P221" s="27">
        <v>60.214000000000006</v>
      </c>
      <c r="Q221" s="27">
        <v>64.14800000000001</v>
      </c>
      <c r="R221" s="27">
        <v>70.14</v>
      </c>
      <c r="S221" s="27">
        <v>73.024000000000015</v>
      </c>
      <c r="T221" s="27">
        <v>75.656000000000006</v>
      </c>
      <c r="U221" s="27">
        <v>76.77600000000001</v>
      </c>
      <c r="V221" s="27">
        <v>76.77600000000001</v>
      </c>
      <c r="W221" s="27">
        <v>80.248000000000019</v>
      </c>
      <c r="X221" s="31"/>
      <c r="Y221" s="31"/>
      <c r="AA221" s="7">
        <v>58</v>
      </c>
      <c r="AB221" s="6">
        <f t="shared" si="37"/>
        <v>-5.2680000000000007</v>
      </c>
      <c r="AC221" s="6">
        <f t="shared" si="37"/>
        <v>-7.0580000000000034</v>
      </c>
      <c r="AD221" s="6">
        <f t="shared" si="37"/>
        <v>-7.0140000000000029</v>
      </c>
      <c r="AE221" s="6">
        <f t="shared" si="37"/>
        <v>-6.8080000000000069</v>
      </c>
      <c r="AF221" s="6">
        <f t="shared" si="37"/>
        <v>-9.730000000000004</v>
      </c>
      <c r="AG221" s="6">
        <f t="shared" si="37"/>
        <v>-9.4340000000000117</v>
      </c>
      <c r="AH221" s="6">
        <f t="shared" si="37"/>
        <v>-10.186000000000007</v>
      </c>
      <c r="AI221" s="6">
        <f t="shared" si="36"/>
        <v>78.27600000000001</v>
      </c>
      <c r="AJ221" s="6">
        <f t="shared" si="36"/>
        <v>78.27600000000001</v>
      </c>
      <c r="AK221" s="6">
        <f t="shared" si="36"/>
        <v>81.748000000000019</v>
      </c>
    </row>
    <row r="222" spans="1:37" x14ac:dyDescent="0.25">
      <c r="A222" s="51">
        <v>59</v>
      </c>
      <c r="B222" s="52">
        <f t="shared" si="35"/>
        <v>-5.1820000000000057</v>
      </c>
      <c r="C222" s="52">
        <f t="shared" si="35"/>
        <v>-7</v>
      </c>
      <c r="D222" s="52">
        <f t="shared" si="35"/>
        <v>-7.504000000000012</v>
      </c>
      <c r="E222" s="52">
        <f t="shared" si="35"/>
        <v>-6.8120000000000047</v>
      </c>
      <c r="F222" s="52">
        <f t="shared" si="35"/>
        <v>-9.51400000000001</v>
      </c>
      <c r="G222" s="52">
        <f t="shared" si="35"/>
        <v>-9.3819999999999908</v>
      </c>
      <c r="H222" s="52">
        <f t="shared" si="35"/>
        <v>-10.305999999999997</v>
      </c>
      <c r="I222" s="52">
        <v>78.134000000000015</v>
      </c>
      <c r="J222" s="52">
        <v>78.134000000000015</v>
      </c>
      <c r="K222" s="52">
        <v>81.451999999999998</v>
      </c>
      <c r="L222" s="31"/>
      <c r="M222" s="7">
        <v>59</v>
      </c>
      <c r="N222" s="27">
        <v>26.012000000000004</v>
      </c>
      <c r="O222" s="27">
        <v>36.54</v>
      </c>
      <c r="P222" s="27">
        <v>61.26400000000001</v>
      </c>
      <c r="Q222" s="27">
        <v>64.932000000000002</v>
      </c>
      <c r="R222" s="27">
        <v>71.204000000000008</v>
      </c>
      <c r="S222" s="27">
        <v>74.171999999999997</v>
      </c>
      <c r="T222" s="27">
        <v>76.986000000000004</v>
      </c>
      <c r="U222" s="27">
        <v>78.134000000000015</v>
      </c>
      <c r="V222" s="27">
        <v>78.134000000000015</v>
      </c>
      <c r="W222" s="27">
        <v>81.451999999999998</v>
      </c>
      <c r="X222" s="31"/>
      <c r="Y222" s="31"/>
      <c r="AA222" s="7">
        <v>59</v>
      </c>
      <c r="AB222" s="6">
        <f t="shared" si="37"/>
        <v>-5.1820000000000057</v>
      </c>
      <c r="AC222" s="6">
        <f t="shared" si="37"/>
        <v>-7</v>
      </c>
      <c r="AD222" s="6">
        <f t="shared" si="37"/>
        <v>-7.504000000000012</v>
      </c>
      <c r="AE222" s="6">
        <f t="shared" si="37"/>
        <v>-6.8120000000000047</v>
      </c>
      <c r="AF222" s="6">
        <f t="shared" si="37"/>
        <v>-9.51400000000001</v>
      </c>
      <c r="AG222" s="6">
        <f t="shared" si="37"/>
        <v>-9.3819999999999908</v>
      </c>
      <c r="AH222" s="6">
        <f t="shared" si="37"/>
        <v>-10.305999999999997</v>
      </c>
      <c r="AI222" s="6">
        <f t="shared" si="36"/>
        <v>79.634000000000015</v>
      </c>
      <c r="AJ222" s="6">
        <f t="shared" si="36"/>
        <v>79.634000000000015</v>
      </c>
      <c r="AK222" s="6">
        <f t="shared" si="36"/>
        <v>82.951999999999998</v>
      </c>
    </row>
    <row r="223" spans="1:37" x14ac:dyDescent="0.25">
      <c r="A223" s="53">
        <v>60</v>
      </c>
      <c r="B223" s="54">
        <f t="shared" si="35"/>
        <v>-5.088000000000001</v>
      </c>
      <c r="C223" s="54">
        <f t="shared" si="35"/>
        <v>-6.4920000000000009</v>
      </c>
      <c r="D223" s="54">
        <f t="shared" si="35"/>
        <v>-7.6380000000000052</v>
      </c>
      <c r="E223" s="54">
        <f t="shared" si="35"/>
        <v>-7.1980000000000075</v>
      </c>
      <c r="F223" s="54">
        <f t="shared" si="35"/>
        <v>-9.4720000000000013</v>
      </c>
      <c r="G223" s="54">
        <f t="shared" si="35"/>
        <v>-9.5720000000000027</v>
      </c>
      <c r="H223" s="54">
        <f t="shared" si="35"/>
        <v>-10.124000000000009</v>
      </c>
      <c r="I223" s="54">
        <v>79.072000000000003</v>
      </c>
      <c r="J223" s="54">
        <v>79.072000000000003</v>
      </c>
      <c r="K223" s="54">
        <v>82.488000000000014</v>
      </c>
      <c r="L223" s="31"/>
      <c r="M223" s="5">
        <v>60</v>
      </c>
      <c r="N223" s="28">
        <v>26.278000000000002</v>
      </c>
      <c r="O223" s="28">
        <v>36.792000000000002</v>
      </c>
      <c r="P223" s="28">
        <v>62.258000000000003</v>
      </c>
      <c r="Q223" s="28">
        <v>66.038000000000011</v>
      </c>
      <c r="R223" s="28">
        <v>72.352000000000004</v>
      </c>
      <c r="S223" s="28">
        <v>75.432000000000002</v>
      </c>
      <c r="T223" s="28">
        <v>77.924000000000007</v>
      </c>
      <c r="U223" s="28">
        <v>79.072000000000003</v>
      </c>
      <c r="V223" s="28">
        <v>79.072000000000003</v>
      </c>
      <c r="W223" s="28">
        <v>82.488000000000014</v>
      </c>
      <c r="X223" s="31"/>
      <c r="Y223" s="31"/>
      <c r="AA223" s="5">
        <v>60</v>
      </c>
      <c r="AB223" s="4">
        <f t="shared" si="37"/>
        <v>-5.088000000000001</v>
      </c>
      <c r="AC223" s="4">
        <f t="shared" si="37"/>
        <v>-6.4920000000000009</v>
      </c>
      <c r="AD223" s="4">
        <f t="shared" si="37"/>
        <v>-7.6380000000000052</v>
      </c>
      <c r="AE223" s="4">
        <f t="shared" si="37"/>
        <v>-7.1980000000000075</v>
      </c>
      <c r="AF223" s="4">
        <f t="shared" si="37"/>
        <v>-9.4720000000000084</v>
      </c>
      <c r="AG223" s="4">
        <f t="shared" si="37"/>
        <v>-9.5720000000000027</v>
      </c>
      <c r="AH223" s="4">
        <f t="shared" si="37"/>
        <v>-10.124000000000009</v>
      </c>
      <c r="AI223" s="4">
        <f t="shared" si="36"/>
        <v>80.572000000000003</v>
      </c>
      <c r="AJ223" s="4">
        <f t="shared" si="36"/>
        <v>80.572000000000003</v>
      </c>
      <c r="AK223" s="4">
        <f t="shared" si="36"/>
        <v>83.988000000000014</v>
      </c>
    </row>
    <row r="224" spans="1:37" x14ac:dyDescent="0.25">
      <c r="A224" s="49">
        <v>61</v>
      </c>
      <c r="B224" s="50">
        <f t="shared" si="35"/>
        <v>-5.4720000000000049</v>
      </c>
      <c r="C224" s="50">
        <f t="shared" si="35"/>
        <v>-6.8340000000000067</v>
      </c>
      <c r="D224" s="50">
        <f t="shared" si="35"/>
        <v>-7.8320000000000078</v>
      </c>
      <c r="E224" s="50">
        <f t="shared" si="35"/>
        <v>-7.0480000000000018</v>
      </c>
      <c r="F224" s="50">
        <f t="shared" si="35"/>
        <v>-9.5499999999999972</v>
      </c>
      <c r="G224" s="50">
        <f t="shared" si="35"/>
        <v>-9.534000000000006</v>
      </c>
      <c r="H224" s="50">
        <f t="shared" si="35"/>
        <v>-9.048000000000016</v>
      </c>
      <c r="I224" s="50">
        <v>80.808000000000021</v>
      </c>
      <c r="J224" s="50">
        <v>80.808000000000021</v>
      </c>
      <c r="K224" s="50">
        <v>85.708000000000013</v>
      </c>
      <c r="L224" s="31"/>
      <c r="M224" s="9">
        <v>61</v>
      </c>
      <c r="N224" s="26">
        <v>26.992000000000004</v>
      </c>
      <c r="O224" s="26">
        <v>37.814000000000007</v>
      </c>
      <c r="P224" s="26">
        <v>63.32200000000001</v>
      </c>
      <c r="Q224" s="26">
        <v>66.878</v>
      </c>
      <c r="R224" s="26">
        <v>73.5</v>
      </c>
      <c r="S224" s="26">
        <v>76.594000000000008</v>
      </c>
      <c r="T224" s="26">
        <v>77.938000000000017</v>
      </c>
      <c r="U224" s="26">
        <v>80.808000000000021</v>
      </c>
      <c r="V224" s="26">
        <v>80.808000000000021</v>
      </c>
      <c r="W224" s="26">
        <v>85.708000000000013</v>
      </c>
      <c r="X224" s="31"/>
      <c r="Y224" s="31"/>
      <c r="AA224" s="9">
        <v>61</v>
      </c>
      <c r="AB224" s="8">
        <f t="shared" si="37"/>
        <v>-5.4720000000000049</v>
      </c>
      <c r="AC224" s="8">
        <f t="shared" si="37"/>
        <v>-6.8340000000000032</v>
      </c>
      <c r="AD224" s="8">
        <f t="shared" si="37"/>
        <v>-7.8320000000000007</v>
      </c>
      <c r="AE224" s="8">
        <f t="shared" si="37"/>
        <v>-7.0480000000000018</v>
      </c>
      <c r="AF224" s="8">
        <f t="shared" si="37"/>
        <v>-9.5499999999999972</v>
      </c>
      <c r="AG224" s="8">
        <f t="shared" si="37"/>
        <v>-9.534000000000006</v>
      </c>
      <c r="AH224" s="8">
        <f t="shared" si="37"/>
        <v>-9.048000000000016</v>
      </c>
      <c r="AI224" s="8">
        <f t="shared" si="36"/>
        <v>82.308000000000021</v>
      </c>
      <c r="AJ224" s="8">
        <f t="shared" si="36"/>
        <v>82.308000000000021</v>
      </c>
      <c r="AK224" s="8">
        <f t="shared" si="36"/>
        <v>87.208000000000013</v>
      </c>
    </row>
    <row r="225" spans="1:37" x14ac:dyDescent="0.25">
      <c r="A225" s="51">
        <v>62</v>
      </c>
      <c r="B225" s="52">
        <f t="shared" si="35"/>
        <v>-5.7460000000000022</v>
      </c>
      <c r="C225" s="52">
        <f t="shared" si="35"/>
        <v>-6.9359999999999964</v>
      </c>
      <c r="D225" s="52">
        <f t="shared" si="35"/>
        <v>-7.9380000000000095</v>
      </c>
      <c r="E225" s="52">
        <f t="shared" si="35"/>
        <v>-7.6120000000000019</v>
      </c>
      <c r="F225" s="52">
        <f t="shared" si="35"/>
        <v>-9.5780000000000172</v>
      </c>
      <c r="G225" s="52">
        <f t="shared" si="35"/>
        <v>-9.6640000000000157</v>
      </c>
      <c r="H225" s="52">
        <f t="shared" si="35"/>
        <v>-10.769999999999996</v>
      </c>
      <c r="I225" s="52">
        <v>82.054000000000016</v>
      </c>
      <c r="J225" s="52">
        <v>82.054000000000016</v>
      </c>
      <c r="K225" s="52">
        <v>86.716000000000008</v>
      </c>
      <c r="L225" s="31"/>
      <c r="M225" s="7">
        <v>62</v>
      </c>
      <c r="N225" s="27">
        <v>27.636000000000003</v>
      </c>
      <c r="O225" s="27">
        <v>38.485999999999997</v>
      </c>
      <c r="P225" s="27">
        <v>64.288000000000011</v>
      </c>
      <c r="Q225" s="27">
        <v>68.152000000000001</v>
      </c>
      <c r="R225" s="27">
        <v>74.64800000000001</v>
      </c>
      <c r="S225" s="27">
        <v>77.854000000000013</v>
      </c>
      <c r="T225" s="27">
        <v>80.849999999999994</v>
      </c>
      <c r="U225" s="27">
        <v>82.054000000000016</v>
      </c>
      <c r="V225" s="27">
        <v>82.054000000000016</v>
      </c>
      <c r="W225" s="27">
        <v>86.716000000000008</v>
      </c>
      <c r="X225" s="31"/>
      <c r="Y225" s="31"/>
      <c r="AA225" s="7">
        <v>62</v>
      </c>
      <c r="AB225" s="6">
        <f t="shared" si="37"/>
        <v>-5.7460000000000022</v>
      </c>
      <c r="AC225" s="6">
        <f t="shared" si="37"/>
        <v>-6.9359999999999999</v>
      </c>
      <c r="AD225" s="6">
        <f t="shared" si="37"/>
        <v>-7.9380000000000095</v>
      </c>
      <c r="AE225" s="6">
        <f t="shared" si="37"/>
        <v>-7.6120000000000019</v>
      </c>
      <c r="AF225" s="6">
        <f t="shared" si="37"/>
        <v>-9.5780000000000172</v>
      </c>
      <c r="AG225" s="6">
        <f t="shared" si="37"/>
        <v>-9.6640000000000157</v>
      </c>
      <c r="AH225" s="6">
        <f t="shared" si="37"/>
        <v>-10.769999999999996</v>
      </c>
      <c r="AI225" s="6">
        <f t="shared" si="36"/>
        <v>83.554000000000016</v>
      </c>
      <c r="AJ225" s="6">
        <f t="shared" si="36"/>
        <v>83.554000000000016</v>
      </c>
      <c r="AK225" s="6">
        <f t="shared" si="36"/>
        <v>88.216000000000008</v>
      </c>
    </row>
    <row r="226" spans="1:37" x14ac:dyDescent="0.25">
      <c r="A226" s="51">
        <v>63</v>
      </c>
      <c r="B226" s="52">
        <f t="shared" si="35"/>
        <v>-5.5980000000000025</v>
      </c>
      <c r="C226" s="52">
        <f t="shared" si="35"/>
        <v>-7.2220000000000013</v>
      </c>
      <c r="D226" s="52">
        <f t="shared" si="35"/>
        <v>-8.1599999999999966</v>
      </c>
      <c r="E226" s="52">
        <f t="shared" si="35"/>
        <v>-7.8520000000000039</v>
      </c>
      <c r="F226" s="52">
        <f t="shared" si="35"/>
        <v>-9.6499999999999915</v>
      </c>
      <c r="G226" s="52">
        <f t="shared" si="35"/>
        <v>-10.00800000000001</v>
      </c>
      <c r="H226" s="52">
        <f t="shared" si="35"/>
        <v>-10.814000000000021</v>
      </c>
      <c r="I226" s="52">
        <v>83.412000000000006</v>
      </c>
      <c r="J226" s="52">
        <v>83.412000000000006</v>
      </c>
      <c r="K226" s="52">
        <v>87.794000000000011</v>
      </c>
      <c r="L226" s="31"/>
      <c r="M226" s="7">
        <v>63</v>
      </c>
      <c r="N226" s="27">
        <v>28.098000000000003</v>
      </c>
      <c r="O226" s="27">
        <v>39.242000000000004</v>
      </c>
      <c r="P226" s="27">
        <v>65.38</v>
      </c>
      <c r="Q226" s="27">
        <v>69.132000000000005</v>
      </c>
      <c r="R226" s="27">
        <v>75.88</v>
      </c>
      <c r="S226" s="27">
        <v>79.198000000000008</v>
      </c>
      <c r="T226" s="27">
        <v>82.194000000000017</v>
      </c>
      <c r="U226" s="27">
        <v>83.412000000000006</v>
      </c>
      <c r="V226" s="27">
        <v>83.412000000000006</v>
      </c>
      <c r="W226" s="27">
        <v>87.794000000000011</v>
      </c>
      <c r="X226" s="31"/>
      <c r="Y226" s="31"/>
      <c r="AA226" s="7">
        <v>63</v>
      </c>
      <c r="AB226" s="6">
        <f t="shared" si="37"/>
        <v>-5.5980000000000025</v>
      </c>
      <c r="AC226" s="6">
        <f t="shared" si="37"/>
        <v>-7.2220000000000013</v>
      </c>
      <c r="AD226" s="6">
        <f t="shared" si="37"/>
        <v>-8.1599999999999966</v>
      </c>
      <c r="AE226" s="6">
        <f t="shared" si="37"/>
        <v>-7.8520000000000039</v>
      </c>
      <c r="AF226" s="6">
        <f t="shared" si="37"/>
        <v>-9.6499999999999915</v>
      </c>
      <c r="AG226" s="6">
        <f t="shared" si="37"/>
        <v>-10.00800000000001</v>
      </c>
      <c r="AH226" s="6">
        <f t="shared" si="37"/>
        <v>-10.814000000000021</v>
      </c>
      <c r="AI226" s="6">
        <f t="shared" si="36"/>
        <v>84.912000000000006</v>
      </c>
      <c r="AJ226" s="6">
        <f t="shared" si="36"/>
        <v>84.912000000000006</v>
      </c>
      <c r="AK226" s="6">
        <f t="shared" si="36"/>
        <v>89.294000000000011</v>
      </c>
    </row>
    <row r="227" spans="1:37" x14ac:dyDescent="0.25">
      <c r="A227" s="51">
        <v>64</v>
      </c>
      <c r="B227" s="52">
        <f t="shared" ref="B227:H242" si="38">AN72-B72</f>
        <v>-5.8099999999999987</v>
      </c>
      <c r="C227" s="52">
        <f t="shared" si="38"/>
        <v>-7.372000000000007</v>
      </c>
      <c r="D227" s="52">
        <f t="shared" si="38"/>
        <v>-8.304000000000002</v>
      </c>
      <c r="E227" s="52">
        <f t="shared" si="38"/>
        <v>-8.0640000000000143</v>
      </c>
      <c r="F227" s="52">
        <f t="shared" si="38"/>
        <v>-9.769999999999996</v>
      </c>
      <c r="G227" s="52">
        <f t="shared" si="38"/>
        <v>-10.36999999999999</v>
      </c>
      <c r="H227" s="52">
        <f t="shared" si="38"/>
        <v>-10.840000000000003</v>
      </c>
      <c r="I227" s="52">
        <v>84.742000000000004</v>
      </c>
      <c r="J227" s="52">
        <v>84.742000000000004</v>
      </c>
      <c r="K227" s="52">
        <v>89.781999999999996</v>
      </c>
      <c r="L227" s="31"/>
      <c r="M227" s="7">
        <v>64</v>
      </c>
      <c r="N227" s="27">
        <v>28.63</v>
      </c>
      <c r="O227" s="27">
        <v>40.012000000000008</v>
      </c>
      <c r="P227" s="27">
        <v>66.444000000000003</v>
      </c>
      <c r="Q227" s="27">
        <v>70.294000000000011</v>
      </c>
      <c r="R227" s="27">
        <v>77.14</v>
      </c>
      <c r="S227" s="27">
        <v>80.569999999999993</v>
      </c>
      <c r="T227" s="27">
        <v>83.51</v>
      </c>
      <c r="U227" s="27">
        <v>84.742000000000004</v>
      </c>
      <c r="V227" s="27">
        <v>84.742000000000004</v>
      </c>
      <c r="W227" s="27">
        <v>89.781999999999996</v>
      </c>
      <c r="X227" s="31"/>
      <c r="Y227" s="31"/>
      <c r="AA227" s="7">
        <v>64</v>
      </c>
      <c r="AB227" s="6">
        <f t="shared" si="37"/>
        <v>-5.8099999999999987</v>
      </c>
      <c r="AC227" s="6">
        <f t="shared" si="37"/>
        <v>-7.372000000000007</v>
      </c>
      <c r="AD227" s="6">
        <f t="shared" si="37"/>
        <v>-8.304000000000002</v>
      </c>
      <c r="AE227" s="6">
        <f t="shared" si="37"/>
        <v>-8.0640000000000143</v>
      </c>
      <c r="AF227" s="6">
        <f t="shared" si="37"/>
        <v>-9.769999999999996</v>
      </c>
      <c r="AG227" s="6">
        <f t="shared" si="37"/>
        <v>-10.36999999999999</v>
      </c>
      <c r="AH227" s="6">
        <f t="shared" si="37"/>
        <v>-10.840000000000003</v>
      </c>
      <c r="AI227" s="6">
        <f t="shared" si="36"/>
        <v>86.242000000000004</v>
      </c>
      <c r="AJ227" s="6">
        <f t="shared" si="36"/>
        <v>86.242000000000004</v>
      </c>
      <c r="AK227" s="6">
        <f t="shared" si="36"/>
        <v>91.281999999999996</v>
      </c>
    </row>
    <row r="228" spans="1:37" x14ac:dyDescent="0.25">
      <c r="A228" s="53">
        <v>65</v>
      </c>
      <c r="B228" s="54">
        <f t="shared" si="38"/>
        <v>-5.5420000000000051</v>
      </c>
      <c r="C228" s="54">
        <f t="shared" si="38"/>
        <v>-7.5020000000000024</v>
      </c>
      <c r="D228" s="54">
        <f t="shared" si="38"/>
        <v>-8.4140000000000086</v>
      </c>
      <c r="E228" s="54">
        <f t="shared" si="38"/>
        <v>-8.2380000000000138</v>
      </c>
      <c r="F228" s="54">
        <f t="shared" si="38"/>
        <v>-9.8520000000000039</v>
      </c>
      <c r="G228" s="54">
        <f t="shared" si="38"/>
        <v>-10.478000000000023</v>
      </c>
      <c r="H228" s="54">
        <f t="shared" si="38"/>
        <v>-10.694000000000003</v>
      </c>
      <c r="I228" s="54">
        <v>84.756</v>
      </c>
      <c r="J228" s="54">
        <v>84.756</v>
      </c>
      <c r="K228" s="54">
        <v>89.796000000000006</v>
      </c>
      <c r="L228" s="31"/>
      <c r="M228" s="5">
        <v>65</v>
      </c>
      <c r="N228" s="28">
        <v>28.812000000000005</v>
      </c>
      <c r="O228" s="28">
        <v>40.782000000000004</v>
      </c>
      <c r="P228" s="28">
        <v>67.424000000000007</v>
      </c>
      <c r="Q228" s="28">
        <v>71.428000000000011</v>
      </c>
      <c r="R228" s="28">
        <v>78.372</v>
      </c>
      <c r="S228" s="28">
        <v>81.998000000000019</v>
      </c>
      <c r="T228" s="28">
        <v>84.644000000000005</v>
      </c>
      <c r="U228" s="28">
        <v>84.756</v>
      </c>
      <c r="V228" s="28">
        <v>84.756</v>
      </c>
      <c r="W228" s="28">
        <v>89.796000000000006</v>
      </c>
      <c r="X228" s="31"/>
      <c r="Y228" s="31"/>
      <c r="AA228" s="5">
        <v>65</v>
      </c>
      <c r="AB228" s="4">
        <f t="shared" ref="AB228:AH243" si="39">BF73-AB73</f>
        <v>-5.5420000000000051</v>
      </c>
      <c r="AC228" s="4">
        <f t="shared" si="39"/>
        <v>-7.5020000000000024</v>
      </c>
      <c r="AD228" s="4">
        <f t="shared" si="39"/>
        <v>-8.4140000000000086</v>
      </c>
      <c r="AE228" s="4">
        <f t="shared" si="39"/>
        <v>-8.2380000000000138</v>
      </c>
      <c r="AF228" s="4">
        <f t="shared" si="39"/>
        <v>-9.8520000000000039</v>
      </c>
      <c r="AG228" s="4">
        <f t="shared" si="39"/>
        <v>-10.478000000000023</v>
      </c>
      <c r="AH228" s="4">
        <f t="shared" si="39"/>
        <v>-10.694000000000003</v>
      </c>
      <c r="AI228" s="4">
        <f t="shared" si="36"/>
        <v>86.256</v>
      </c>
      <c r="AJ228" s="4">
        <f t="shared" si="36"/>
        <v>86.256</v>
      </c>
      <c r="AK228" s="4">
        <f t="shared" si="36"/>
        <v>91.296000000000006</v>
      </c>
    </row>
    <row r="229" spans="1:37" x14ac:dyDescent="0.25">
      <c r="A229" s="49">
        <v>66</v>
      </c>
      <c r="B229" s="50">
        <f t="shared" si="38"/>
        <v>-6.0220000000000056</v>
      </c>
      <c r="C229" s="50">
        <f t="shared" si="38"/>
        <v>-7.6540000000000106</v>
      </c>
      <c r="D229" s="50">
        <f t="shared" si="38"/>
        <v>-8.6720000000000113</v>
      </c>
      <c r="E229" s="50">
        <f t="shared" si="38"/>
        <v>-8.5400000000000063</v>
      </c>
      <c r="F229" s="50">
        <f t="shared" si="38"/>
        <v>-10.074000000000012</v>
      </c>
      <c r="G229" s="50">
        <f t="shared" si="38"/>
        <v>-10.691999999999993</v>
      </c>
      <c r="H229" s="50">
        <f t="shared" si="38"/>
        <v>-11.126000000000005</v>
      </c>
      <c r="I229" s="50">
        <v>87.444000000000017</v>
      </c>
      <c r="J229" s="50">
        <v>87.444000000000017</v>
      </c>
      <c r="K229" s="50">
        <v>91.518000000000015</v>
      </c>
      <c r="L229" s="31"/>
      <c r="M229" s="9">
        <v>66</v>
      </c>
      <c r="N229" s="26">
        <v>29.652000000000005</v>
      </c>
      <c r="O229" s="26">
        <v>41.524000000000008</v>
      </c>
      <c r="P229" s="26">
        <v>68.50200000000001</v>
      </c>
      <c r="Q229" s="26">
        <v>72.59</v>
      </c>
      <c r="R229" s="26">
        <v>79.604000000000013</v>
      </c>
      <c r="S229" s="26">
        <v>83.341999999999999</v>
      </c>
      <c r="T229" s="26">
        <v>86.156000000000006</v>
      </c>
      <c r="U229" s="26">
        <v>87.444000000000017</v>
      </c>
      <c r="V229" s="26">
        <v>87.444000000000017</v>
      </c>
      <c r="W229" s="26">
        <v>91.518000000000015</v>
      </c>
      <c r="X229" s="31"/>
      <c r="Y229" s="31"/>
      <c r="AA229" s="9">
        <v>66</v>
      </c>
      <c r="AB229" s="8">
        <f t="shared" si="39"/>
        <v>-6.0220000000000056</v>
      </c>
      <c r="AC229" s="8">
        <f t="shared" si="39"/>
        <v>-7.6540000000000106</v>
      </c>
      <c r="AD229" s="8">
        <f t="shared" si="39"/>
        <v>-8.6720000000000113</v>
      </c>
      <c r="AE229" s="8">
        <f t="shared" si="39"/>
        <v>-8.5400000000000063</v>
      </c>
      <c r="AF229" s="8">
        <f t="shared" si="39"/>
        <v>-10.074000000000012</v>
      </c>
      <c r="AG229" s="8">
        <f t="shared" si="39"/>
        <v>-10.691999999999993</v>
      </c>
      <c r="AH229" s="8">
        <f t="shared" si="39"/>
        <v>-11.126000000000005</v>
      </c>
      <c r="AI229" s="8">
        <f t="shared" si="36"/>
        <v>88.944000000000017</v>
      </c>
      <c r="AJ229" s="8">
        <f t="shared" si="36"/>
        <v>88.944000000000017</v>
      </c>
      <c r="AK229" s="8">
        <f t="shared" si="36"/>
        <v>93.018000000000015</v>
      </c>
    </row>
    <row r="230" spans="1:37" x14ac:dyDescent="0.25">
      <c r="A230" s="51">
        <v>67</v>
      </c>
      <c r="B230" s="52">
        <f t="shared" si="38"/>
        <v>-5.7320000000000064</v>
      </c>
      <c r="C230" s="52">
        <f t="shared" si="38"/>
        <v>-8.4179999999999993</v>
      </c>
      <c r="D230" s="52">
        <f t="shared" si="38"/>
        <v>-9.6320000000000121</v>
      </c>
      <c r="E230" s="52">
        <f t="shared" si="38"/>
        <v>-9.789999999999992</v>
      </c>
      <c r="F230" s="52">
        <f t="shared" si="38"/>
        <v>-10.248000000000005</v>
      </c>
      <c r="G230" s="52">
        <f t="shared" si="38"/>
        <v>-10.834000000000003</v>
      </c>
      <c r="H230" s="52">
        <f t="shared" si="38"/>
        <v>-11.654000000000011</v>
      </c>
      <c r="I230" s="52">
        <v>88.956000000000003</v>
      </c>
      <c r="J230" s="52">
        <v>88.956000000000003</v>
      </c>
      <c r="K230" s="52">
        <v>93.044000000000011</v>
      </c>
      <c r="L230" s="31"/>
      <c r="M230" s="7">
        <v>67</v>
      </c>
      <c r="N230" s="27">
        <v>29.792000000000005</v>
      </c>
      <c r="O230" s="27">
        <v>42.308</v>
      </c>
      <c r="P230" s="27">
        <v>69.482000000000014</v>
      </c>
      <c r="Q230" s="27">
        <v>73.849999999999994</v>
      </c>
      <c r="R230" s="27">
        <v>80.948000000000008</v>
      </c>
      <c r="S230" s="27">
        <v>84.784000000000006</v>
      </c>
      <c r="T230" s="27">
        <v>87.654000000000011</v>
      </c>
      <c r="U230" s="27">
        <v>88.956000000000003</v>
      </c>
      <c r="V230" s="27">
        <v>88.956000000000003</v>
      </c>
      <c r="W230" s="27">
        <v>93.044000000000011</v>
      </c>
      <c r="X230" s="31"/>
      <c r="Y230" s="31"/>
      <c r="AA230" s="7">
        <v>67</v>
      </c>
      <c r="AB230" s="6">
        <f t="shared" si="39"/>
        <v>-5.7320000000000064</v>
      </c>
      <c r="AC230" s="6">
        <f t="shared" si="39"/>
        <v>-8.4179999999999993</v>
      </c>
      <c r="AD230" s="6">
        <f t="shared" si="39"/>
        <v>-9.6320000000000121</v>
      </c>
      <c r="AE230" s="6">
        <f t="shared" si="39"/>
        <v>-9.789999999999992</v>
      </c>
      <c r="AF230" s="6">
        <f t="shared" si="39"/>
        <v>-10.248000000000005</v>
      </c>
      <c r="AG230" s="6">
        <f t="shared" si="39"/>
        <v>-10.834000000000003</v>
      </c>
      <c r="AH230" s="6">
        <f t="shared" si="39"/>
        <v>-11.654000000000011</v>
      </c>
      <c r="AI230" s="6">
        <f t="shared" si="36"/>
        <v>90.456000000000003</v>
      </c>
      <c r="AJ230" s="6">
        <f t="shared" si="36"/>
        <v>90.456000000000003</v>
      </c>
      <c r="AK230" s="6">
        <f t="shared" si="36"/>
        <v>94.544000000000011</v>
      </c>
    </row>
    <row r="231" spans="1:37" x14ac:dyDescent="0.25">
      <c r="A231" s="51">
        <v>68</v>
      </c>
      <c r="B231" s="52">
        <f t="shared" si="38"/>
        <v>-6.2960000000000029</v>
      </c>
      <c r="C231" s="52">
        <f t="shared" si="38"/>
        <v>-7.82</v>
      </c>
      <c r="D231" s="52">
        <f t="shared" si="38"/>
        <v>-8.8560000000000088</v>
      </c>
      <c r="E231" s="52">
        <f t="shared" si="38"/>
        <v>-9.132000000000005</v>
      </c>
      <c r="F231" s="52">
        <f t="shared" si="38"/>
        <v>-10.454000000000022</v>
      </c>
      <c r="G231" s="52">
        <f t="shared" si="38"/>
        <v>-9.7680000000000149</v>
      </c>
      <c r="H231" s="52">
        <f t="shared" si="38"/>
        <v>-11.908000000000015</v>
      </c>
      <c r="I231" s="52">
        <v>90.384000000000015</v>
      </c>
      <c r="J231" s="52">
        <v>90.384000000000015</v>
      </c>
      <c r="K231" s="52">
        <v>94.99</v>
      </c>
      <c r="L231" s="31"/>
      <c r="M231" s="7">
        <v>68</v>
      </c>
      <c r="N231" s="27">
        <v>30.716000000000005</v>
      </c>
      <c r="O231" s="27">
        <v>43.05</v>
      </c>
      <c r="P231" s="27">
        <v>70.546000000000006</v>
      </c>
      <c r="Q231" s="27">
        <v>75.082000000000008</v>
      </c>
      <c r="R231" s="27">
        <v>82.194000000000017</v>
      </c>
      <c r="S231" s="27">
        <v>84.798000000000016</v>
      </c>
      <c r="T231" s="27">
        <v>89.068000000000012</v>
      </c>
      <c r="U231" s="27">
        <v>90.384000000000015</v>
      </c>
      <c r="V231" s="27">
        <v>90.384000000000015</v>
      </c>
      <c r="W231" s="27">
        <v>94.99</v>
      </c>
      <c r="X231" s="31"/>
      <c r="Y231" s="31"/>
      <c r="AA231" s="7">
        <v>68</v>
      </c>
      <c r="AB231" s="6">
        <f t="shared" si="39"/>
        <v>-6.2960000000000065</v>
      </c>
      <c r="AC231" s="6">
        <f t="shared" si="39"/>
        <v>-7.82</v>
      </c>
      <c r="AD231" s="6">
        <f t="shared" si="39"/>
        <v>-8.8560000000000088</v>
      </c>
      <c r="AE231" s="6">
        <f t="shared" si="39"/>
        <v>-9.132000000000005</v>
      </c>
      <c r="AF231" s="6">
        <f t="shared" si="39"/>
        <v>-10.454000000000022</v>
      </c>
      <c r="AG231" s="6">
        <f t="shared" si="39"/>
        <v>-9.7680000000000149</v>
      </c>
      <c r="AH231" s="6">
        <f t="shared" si="39"/>
        <v>-11.908000000000015</v>
      </c>
      <c r="AI231" s="6">
        <f t="shared" si="36"/>
        <v>91.884000000000015</v>
      </c>
      <c r="AJ231" s="6">
        <f t="shared" si="36"/>
        <v>91.884000000000015</v>
      </c>
      <c r="AK231" s="6">
        <f t="shared" si="36"/>
        <v>96.49</v>
      </c>
    </row>
    <row r="232" spans="1:37" x14ac:dyDescent="0.25">
      <c r="A232" s="51">
        <v>69</v>
      </c>
      <c r="B232" s="52">
        <f t="shared" si="38"/>
        <v>-6.3079999999999998</v>
      </c>
      <c r="C232" s="52">
        <f t="shared" si="38"/>
        <v>-7.9399999999999977</v>
      </c>
      <c r="D232" s="52">
        <f t="shared" si="38"/>
        <v>-8.9860000000000042</v>
      </c>
      <c r="E232" s="52">
        <f t="shared" si="38"/>
        <v>-9.4380000000000166</v>
      </c>
      <c r="F232" s="52">
        <f t="shared" si="38"/>
        <v>-9.3580000000000183</v>
      </c>
      <c r="G232" s="52">
        <f t="shared" si="38"/>
        <v>-9.0980000000000132</v>
      </c>
      <c r="H232" s="52">
        <f t="shared" si="38"/>
        <v>-12.165999999999997</v>
      </c>
      <c r="I232" s="52">
        <v>91.91</v>
      </c>
      <c r="J232" s="52">
        <v>91.91</v>
      </c>
      <c r="K232" s="52">
        <v>96.544000000000011</v>
      </c>
      <c r="L232" s="31"/>
      <c r="M232" s="7">
        <v>69</v>
      </c>
      <c r="N232" s="27">
        <v>31.178000000000001</v>
      </c>
      <c r="O232" s="27">
        <v>43.82</v>
      </c>
      <c r="P232" s="27">
        <v>71.596000000000004</v>
      </c>
      <c r="Q232" s="27">
        <v>76.328000000000017</v>
      </c>
      <c r="R232" s="27">
        <v>82.208000000000013</v>
      </c>
      <c r="S232" s="27">
        <v>85.218000000000018</v>
      </c>
      <c r="T232" s="27">
        <v>90.566000000000003</v>
      </c>
      <c r="U232" s="27">
        <v>91.91</v>
      </c>
      <c r="V232" s="27">
        <v>91.91</v>
      </c>
      <c r="W232" s="27">
        <v>96.544000000000011</v>
      </c>
      <c r="X232" s="31"/>
      <c r="Y232" s="31"/>
      <c r="AA232" s="7">
        <v>69</v>
      </c>
      <c r="AB232" s="6">
        <f t="shared" si="39"/>
        <v>-6.3079999999999963</v>
      </c>
      <c r="AC232" s="6">
        <f t="shared" si="39"/>
        <v>-7.9399999999999977</v>
      </c>
      <c r="AD232" s="6">
        <f t="shared" si="39"/>
        <v>-8.9860000000000042</v>
      </c>
      <c r="AE232" s="6">
        <f t="shared" si="39"/>
        <v>-9.4380000000000166</v>
      </c>
      <c r="AF232" s="6">
        <f t="shared" si="39"/>
        <v>-9.3580000000000183</v>
      </c>
      <c r="AG232" s="6">
        <f t="shared" si="39"/>
        <v>-9.0980000000000132</v>
      </c>
      <c r="AH232" s="6">
        <f t="shared" si="39"/>
        <v>-12.165999999999997</v>
      </c>
      <c r="AI232" s="6">
        <f t="shared" si="36"/>
        <v>93.41</v>
      </c>
      <c r="AJ232" s="6">
        <f t="shared" si="36"/>
        <v>93.41</v>
      </c>
      <c r="AK232" s="6">
        <f t="shared" si="36"/>
        <v>98.044000000000011</v>
      </c>
    </row>
    <row r="233" spans="1:37" x14ac:dyDescent="0.25">
      <c r="A233" s="53">
        <v>70</v>
      </c>
      <c r="B233" s="54">
        <f t="shared" si="38"/>
        <v>-5.882000000000005</v>
      </c>
      <c r="C233" s="54">
        <f t="shared" si="38"/>
        <v>-7.6659999999999968</v>
      </c>
      <c r="D233" s="54">
        <f t="shared" si="38"/>
        <v>-8.25</v>
      </c>
      <c r="E233" s="54">
        <f t="shared" si="38"/>
        <v>-9.6440000000000055</v>
      </c>
      <c r="F233" s="54">
        <f t="shared" si="38"/>
        <v>-9.3199999999999932</v>
      </c>
      <c r="G233" s="54">
        <f t="shared" si="38"/>
        <v>-9.1219999999999999</v>
      </c>
      <c r="H233" s="54">
        <f t="shared" si="38"/>
        <v>-12.198000000000022</v>
      </c>
      <c r="I233" s="54">
        <v>93.156000000000006</v>
      </c>
      <c r="J233" s="54">
        <v>93.156000000000006</v>
      </c>
      <c r="K233" s="54">
        <v>97.944000000000017</v>
      </c>
      <c r="L233" s="31"/>
      <c r="M233" s="5">
        <v>70</v>
      </c>
      <c r="N233" s="28">
        <v>31.192000000000004</v>
      </c>
      <c r="O233" s="28">
        <v>44.155999999999999</v>
      </c>
      <c r="P233" s="28">
        <v>71.61</v>
      </c>
      <c r="Q233" s="28">
        <v>77.504000000000005</v>
      </c>
      <c r="R233" s="28">
        <v>83.44</v>
      </c>
      <c r="S233" s="28">
        <v>86.281999999999996</v>
      </c>
      <c r="T233" s="28">
        <v>91.798000000000016</v>
      </c>
      <c r="U233" s="28">
        <v>93.156000000000006</v>
      </c>
      <c r="V233" s="28">
        <v>93.156000000000006</v>
      </c>
      <c r="W233" s="28">
        <v>97.944000000000017</v>
      </c>
      <c r="X233" s="31"/>
      <c r="Y233" s="31"/>
      <c r="AA233" s="5">
        <v>70</v>
      </c>
      <c r="AB233" s="4">
        <f t="shared" si="39"/>
        <v>-5.8820000000000086</v>
      </c>
      <c r="AC233" s="4">
        <f t="shared" si="39"/>
        <v>-7.6659999999999968</v>
      </c>
      <c r="AD233" s="4">
        <f t="shared" si="39"/>
        <v>-8.25</v>
      </c>
      <c r="AE233" s="4">
        <f t="shared" si="39"/>
        <v>-9.6440000000000055</v>
      </c>
      <c r="AF233" s="4">
        <f t="shared" si="39"/>
        <v>-9.3199999999999932</v>
      </c>
      <c r="AG233" s="4">
        <f t="shared" si="39"/>
        <v>-9.1219999999999999</v>
      </c>
      <c r="AH233" s="4">
        <f t="shared" si="39"/>
        <v>-12.198000000000022</v>
      </c>
      <c r="AI233" s="4">
        <f t="shared" si="36"/>
        <v>94.656000000000006</v>
      </c>
      <c r="AJ233" s="4">
        <f t="shared" si="36"/>
        <v>94.656000000000006</v>
      </c>
      <c r="AK233" s="4">
        <f t="shared" si="36"/>
        <v>99.444000000000017</v>
      </c>
    </row>
    <row r="234" spans="1:37" x14ac:dyDescent="0.25">
      <c r="A234" s="49">
        <v>71</v>
      </c>
      <c r="B234" s="50">
        <f t="shared" si="38"/>
        <v>-6.436000000000007</v>
      </c>
      <c r="C234" s="50">
        <f t="shared" si="38"/>
        <v>-8.1820000000000093</v>
      </c>
      <c r="D234" s="50">
        <f t="shared" si="38"/>
        <v>-9.3380000000000081</v>
      </c>
      <c r="E234" s="50">
        <f t="shared" si="38"/>
        <v>-9.8560000000000088</v>
      </c>
      <c r="F234" s="50">
        <f t="shared" si="38"/>
        <v>-8.4820000000000135</v>
      </c>
      <c r="G234" s="50">
        <f t="shared" si="38"/>
        <v>-9.2920000000000016</v>
      </c>
      <c r="H234" s="50">
        <f t="shared" si="38"/>
        <v>-12.51400000000001</v>
      </c>
      <c r="I234" s="50">
        <v>94.85</v>
      </c>
      <c r="J234" s="50">
        <v>94.85</v>
      </c>
      <c r="K234" s="50">
        <v>99.38600000000001</v>
      </c>
      <c r="L234" s="31"/>
      <c r="M234" s="9">
        <v>71</v>
      </c>
      <c r="N234" s="26">
        <v>32.256000000000007</v>
      </c>
      <c r="O234" s="26">
        <v>45.402000000000008</v>
      </c>
      <c r="P234" s="26">
        <v>73.668000000000006</v>
      </c>
      <c r="Q234" s="26">
        <v>78.736000000000004</v>
      </c>
      <c r="R234" s="26">
        <v>83.832000000000008</v>
      </c>
      <c r="S234" s="26">
        <v>87.472000000000008</v>
      </c>
      <c r="T234" s="26">
        <v>93.464000000000013</v>
      </c>
      <c r="U234" s="26">
        <v>94.85</v>
      </c>
      <c r="V234" s="26">
        <v>94.85</v>
      </c>
      <c r="W234" s="26">
        <v>99.38600000000001</v>
      </c>
      <c r="X234" s="31"/>
      <c r="Y234" s="31"/>
      <c r="AA234" s="9">
        <v>71</v>
      </c>
      <c r="AB234" s="8">
        <f t="shared" si="39"/>
        <v>-6.436000000000007</v>
      </c>
      <c r="AC234" s="8">
        <f t="shared" si="39"/>
        <v>-8.1820000000000093</v>
      </c>
      <c r="AD234" s="8">
        <f t="shared" si="39"/>
        <v>-9.3380000000000081</v>
      </c>
      <c r="AE234" s="8">
        <f t="shared" si="39"/>
        <v>-9.8560000000000088</v>
      </c>
      <c r="AF234" s="8">
        <f t="shared" si="39"/>
        <v>-8.4820000000000135</v>
      </c>
      <c r="AG234" s="8">
        <f t="shared" si="39"/>
        <v>-9.2920000000000016</v>
      </c>
      <c r="AH234" s="8">
        <f t="shared" si="39"/>
        <v>-12.51400000000001</v>
      </c>
      <c r="AI234" s="8">
        <f t="shared" si="36"/>
        <v>96.35</v>
      </c>
      <c r="AJ234" s="8">
        <f t="shared" si="36"/>
        <v>96.35</v>
      </c>
      <c r="AK234" s="8">
        <f t="shared" si="36"/>
        <v>100.88600000000001</v>
      </c>
    </row>
    <row r="235" spans="1:37" x14ac:dyDescent="0.25">
      <c r="A235" s="51">
        <v>72</v>
      </c>
      <c r="B235" s="52">
        <f t="shared" si="38"/>
        <v>-6.2160000000000011</v>
      </c>
      <c r="C235" s="52">
        <f t="shared" si="38"/>
        <v>-7.9359999999999999</v>
      </c>
      <c r="D235" s="52">
        <f t="shared" si="38"/>
        <v>-8.8119999999999976</v>
      </c>
      <c r="E235" s="52">
        <f t="shared" si="38"/>
        <v>-10.246000000000009</v>
      </c>
      <c r="F235" s="52">
        <f t="shared" si="38"/>
        <v>-9.0540000000000163</v>
      </c>
      <c r="G235" s="52">
        <f t="shared" si="38"/>
        <v>-9.646000000000015</v>
      </c>
      <c r="H235" s="52">
        <f t="shared" si="38"/>
        <v>-11.388000000000005</v>
      </c>
      <c r="I235" s="52">
        <v>94.864000000000019</v>
      </c>
      <c r="J235" s="52">
        <v>94.864000000000019</v>
      </c>
      <c r="K235" s="52">
        <v>101.29</v>
      </c>
      <c r="L235" s="31"/>
      <c r="M235" s="7">
        <v>72</v>
      </c>
      <c r="N235" s="27">
        <v>32.536000000000001</v>
      </c>
      <c r="O235" s="27">
        <v>45.765999999999998</v>
      </c>
      <c r="P235" s="27">
        <v>73.682000000000002</v>
      </c>
      <c r="Q235" s="27">
        <v>79.996000000000009</v>
      </c>
      <c r="R235" s="27">
        <v>84.854000000000013</v>
      </c>
      <c r="S235" s="27">
        <v>88.606000000000009</v>
      </c>
      <c r="T235" s="27">
        <v>93.478000000000009</v>
      </c>
      <c r="U235" s="27">
        <v>94.864000000000019</v>
      </c>
      <c r="V235" s="27">
        <v>94.864000000000019</v>
      </c>
      <c r="W235" s="27">
        <v>101.29</v>
      </c>
      <c r="X235" s="31"/>
      <c r="Y235" s="31"/>
      <c r="AA235" s="7">
        <v>72</v>
      </c>
      <c r="AB235" s="6">
        <f t="shared" si="39"/>
        <v>-6.2160000000000011</v>
      </c>
      <c r="AC235" s="6">
        <f t="shared" si="39"/>
        <v>-7.9359999999999999</v>
      </c>
      <c r="AD235" s="6">
        <f t="shared" si="39"/>
        <v>-8.8119999999999976</v>
      </c>
      <c r="AE235" s="6">
        <f t="shared" si="39"/>
        <v>-10.246000000000009</v>
      </c>
      <c r="AF235" s="6">
        <f t="shared" si="39"/>
        <v>-9.0540000000000163</v>
      </c>
      <c r="AG235" s="6">
        <f t="shared" si="39"/>
        <v>-9.646000000000015</v>
      </c>
      <c r="AH235" s="6">
        <f t="shared" si="39"/>
        <v>-11.388000000000005</v>
      </c>
      <c r="AI235" s="6">
        <f t="shared" si="36"/>
        <v>96.364000000000019</v>
      </c>
      <c r="AJ235" s="6">
        <f t="shared" si="36"/>
        <v>96.364000000000019</v>
      </c>
      <c r="AK235" s="6">
        <f t="shared" si="36"/>
        <v>102.79</v>
      </c>
    </row>
    <row r="236" spans="1:37" x14ac:dyDescent="0.25">
      <c r="A236" s="51">
        <v>73</v>
      </c>
      <c r="B236" s="52">
        <f t="shared" si="38"/>
        <v>-5.6899999999999977</v>
      </c>
      <c r="C236" s="52">
        <f t="shared" si="38"/>
        <v>-8.6160000000000068</v>
      </c>
      <c r="D236" s="52">
        <f t="shared" si="38"/>
        <v>-7.9699999999999989</v>
      </c>
      <c r="E236" s="52">
        <f t="shared" si="38"/>
        <v>-9.3100000000000023</v>
      </c>
      <c r="F236" s="52">
        <f t="shared" si="38"/>
        <v>-9.1119999999999948</v>
      </c>
      <c r="G236" s="52">
        <f t="shared" si="38"/>
        <v>-9.7259999999999991</v>
      </c>
      <c r="H236" s="52">
        <f t="shared" si="38"/>
        <v>-11.605999999999995</v>
      </c>
      <c r="I236" s="52">
        <v>96.50200000000001</v>
      </c>
      <c r="J236" s="52">
        <v>96.50200000000001</v>
      </c>
      <c r="K236" s="52">
        <v>104.09</v>
      </c>
      <c r="L236" s="31"/>
      <c r="M236" s="7">
        <v>73</v>
      </c>
      <c r="N236" s="27">
        <v>32.549999999999997</v>
      </c>
      <c r="O236" s="27">
        <v>47.026000000000003</v>
      </c>
      <c r="P236" s="27">
        <v>73.709999999999994</v>
      </c>
      <c r="Q236" s="27">
        <v>80.010000000000005</v>
      </c>
      <c r="R236" s="27">
        <v>86.001999999999995</v>
      </c>
      <c r="S236" s="27">
        <v>90.006</v>
      </c>
      <c r="T236" s="27">
        <v>95.116</v>
      </c>
      <c r="U236" s="27">
        <v>96.50200000000001</v>
      </c>
      <c r="V236" s="27">
        <v>96.50200000000001</v>
      </c>
      <c r="W236" s="27">
        <v>104.09</v>
      </c>
      <c r="X236" s="31"/>
      <c r="Y236" s="31"/>
      <c r="AA236" s="7">
        <v>73</v>
      </c>
      <c r="AB236" s="6">
        <f t="shared" si="39"/>
        <v>-5.6899999999999977</v>
      </c>
      <c r="AC236" s="6">
        <f t="shared" si="39"/>
        <v>-8.6160000000000068</v>
      </c>
      <c r="AD236" s="6">
        <f t="shared" si="39"/>
        <v>-7.9699999999999989</v>
      </c>
      <c r="AE236" s="6">
        <f t="shared" si="39"/>
        <v>-9.3100000000000023</v>
      </c>
      <c r="AF236" s="6">
        <f t="shared" si="39"/>
        <v>-9.1119999999999948</v>
      </c>
      <c r="AG236" s="6">
        <f t="shared" si="39"/>
        <v>-9.7259999999999991</v>
      </c>
      <c r="AH236" s="6">
        <f t="shared" si="39"/>
        <v>-11.605999999999995</v>
      </c>
      <c r="AI236" s="6">
        <f t="shared" si="36"/>
        <v>98.00200000000001</v>
      </c>
      <c r="AJ236" s="6">
        <f t="shared" si="36"/>
        <v>98.00200000000001</v>
      </c>
      <c r="AK236" s="6">
        <f t="shared" si="36"/>
        <v>105.59</v>
      </c>
    </row>
    <row r="237" spans="1:37" x14ac:dyDescent="0.25">
      <c r="A237" s="51">
        <v>74</v>
      </c>
      <c r="B237" s="52">
        <f t="shared" si="38"/>
        <v>-5.3339999999999996</v>
      </c>
      <c r="C237" s="52">
        <f t="shared" si="38"/>
        <v>-8.5259999999999962</v>
      </c>
      <c r="D237" s="52">
        <f t="shared" si="38"/>
        <v>-7.882000000000005</v>
      </c>
      <c r="E237" s="52">
        <f t="shared" si="38"/>
        <v>-10.734000000000023</v>
      </c>
      <c r="F237" s="52">
        <f t="shared" si="38"/>
        <v>-9.4299999999999926</v>
      </c>
      <c r="G237" s="52">
        <f t="shared" si="38"/>
        <v>-12.124000000000009</v>
      </c>
      <c r="H237" s="52">
        <f t="shared" si="38"/>
        <v>-10.486000000000004</v>
      </c>
      <c r="I237" s="52">
        <v>96.516000000000005</v>
      </c>
      <c r="J237" s="52">
        <v>96.516000000000005</v>
      </c>
      <c r="K237" s="52">
        <v>104.10400000000001</v>
      </c>
      <c r="L237" s="31"/>
      <c r="M237" s="7">
        <v>74</v>
      </c>
      <c r="N237" s="27">
        <v>32.564</v>
      </c>
      <c r="O237" s="27">
        <v>47.795999999999999</v>
      </c>
      <c r="P237" s="27">
        <v>74.662000000000006</v>
      </c>
      <c r="Q237" s="27">
        <v>82.474000000000018</v>
      </c>
      <c r="R237" s="27">
        <v>87.36</v>
      </c>
      <c r="S237" s="27">
        <v>93.674000000000007</v>
      </c>
      <c r="T237" s="27">
        <v>95.536000000000001</v>
      </c>
      <c r="U237" s="27">
        <v>96.516000000000005</v>
      </c>
      <c r="V237" s="27">
        <v>96.516000000000005</v>
      </c>
      <c r="W237" s="27">
        <v>104.10400000000001</v>
      </c>
      <c r="X237" s="31"/>
      <c r="Y237" s="31"/>
      <c r="AA237" s="7">
        <v>74</v>
      </c>
      <c r="AB237" s="6">
        <f t="shared" si="39"/>
        <v>-5.3339999999999996</v>
      </c>
      <c r="AC237" s="6">
        <f t="shared" si="39"/>
        <v>-8.5259999999999962</v>
      </c>
      <c r="AD237" s="6">
        <f t="shared" si="39"/>
        <v>-7.882000000000005</v>
      </c>
      <c r="AE237" s="6">
        <f t="shared" si="39"/>
        <v>-10.734000000000023</v>
      </c>
      <c r="AF237" s="6">
        <f t="shared" si="39"/>
        <v>-9.4299999999999926</v>
      </c>
      <c r="AG237" s="6">
        <f t="shared" si="39"/>
        <v>-12.124000000000009</v>
      </c>
      <c r="AH237" s="6">
        <f t="shared" si="39"/>
        <v>-10.486000000000004</v>
      </c>
      <c r="AI237" s="6">
        <f t="shared" si="36"/>
        <v>98.016000000000005</v>
      </c>
      <c r="AJ237" s="6">
        <f t="shared" si="36"/>
        <v>98.016000000000005</v>
      </c>
      <c r="AK237" s="6">
        <f t="shared" si="36"/>
        <v>105.60400000000001</v>
      </c>
    </row>
    <row r="238" spans="1:37" x14ac:dyDescent="0.25">
      <c r="A238" s="53">
        <v>75</v>
      </c>
      <c r="B238" s="54">
        <f t="shared" si="38"/>
        <v>-4.8080000000000034</v>
      </c>
      <c r="C238" s="54">
        <f t="shared" si="38"/>
        <v>-8.2420000000000044</v>
      </c>
      <c r="D238" s="54">
        <f t="shared" si="38"/>
        <v>-9.1260000000000048</v>
      </c>
      <c r="E238" s="54">
        <f t="shared" si="38"/>
        <v>-9.6380000000000194</v>
      </c>
      <c r="F238" s="54">
        <f t="shared" si="38"/>
        <v>-8.8719999999999999</v>
      </c>
      <c r="G238" s="54">
        <f t="shared" si="38"/>
        <v>-12.322000000000003</v>
      </c>
      <c r="H238" s="54">
        <f t="shared" si="38"/>
        <v>-9.9560000000000031</v>
      </c>
      <c r="I238" s="54">
        <v>96.53</v>
      </c>
      <c r="J238" s="54">
        <v>96.53</v>
      </c>
      <c r="K238" s="54">
        <v>104.11800000000001</v>
      </c>
      <c r="L238" s="31"/>
      <c r="M238" s="5">
        <v>75</v>
      </c>
      <c r="N238" s="28">
        <v>32.578000000000003</v>
      </c>
      <c r="O238" s="28">
        <v>48.202000000000005</v>
      </c>
      <c r="P238" s="28">
        <v>76.77600000000001</v>
      </c>
      <c r="Q238" s="28">
        <v>82.488000000000014</v>
      </c>
      <c r="R238" s="28">
        <v>88.031999999999996</v>
      </c>
      <c r="S238" s="28">
        <v>94.962000000000003</v>
      </c>
      <c r="T238" s="28">
        <v>96.516000000000005</v>
      </c>
      <c r="U238" s="28">
        <v>96.53</v>
      </c>
      <c r="V238" s="28">
        <v>96.53</v>
      </c>
      <c r="W238" s="28">
        <v>104.11800000000001</v>
      </c>
      <c r="X238" s="31"/>
      <c r="Y238" s="31"/>
      <c r="AA238" s="5">
        <v>75</v>
      </c>
      <c r="AB238" s="4">
        <f t="shared" si="39"/>
        <v>-4.8080000000000034</v>
      </c>
      <c r="AC238" s="4">
        <f t="shared" si="39"/>
        <v>-8.2420000000000044</v>
      </c>
      <c r="AD238" s="4">
        <f t="shared" si="39"/>
        <v>-9.1260000000000048</v>
      </c>
      <c r="AE238" s="4">
        <f t="shared" si="39"/>
        <v>-9.6380000000000194</v>
      </c>
      <c r="AF238" s="4">
        <f t="shared" si="39"/>
        <v>-8.8719999999999999</v>
      </c>
      <c r="AG238" s="4">
        <f t="shared" si="39"/>
        <v>-12.322000000000003</v>
      </c>
      <c r="AH238" s="4">
        <f t="shared" si="39"/>
        <v>-9.9560000000000031</v>
      </c>
      <c r="AI238" s="4">
        <f t="shared" si="36"/>
        <v>98.03</v>
      </c>
      <c r="AJ238" s="4">
        <f t="shared" si="36"/>
        <v>98.03</v>
      </c>
      <c r="AK238" s="4">
        <f t="shared" si="36"/>
        <v>105.61800000000001</v>
      </c>
    </row>
    <row r="239" spans="1:37" x14ac:dyDescent="0.25">
      <c r="A239" s="49">
        <v>76</v>
      </c>
      <c r="B239" s="50">
        <f t="shared" si="38"/>
        <v>-6.4320000000000057</v>
      </c>
      <c r="C239" s="50">
        <f t="shared" si="38"/>
        <v>-8.892000000000003</v>
      </c>
      <c r="D239" s="50">
        <f t="shared" si="38"/>
        <v>-10.399999999999991</v>
      </c>
      <c r="E239" s="50">
        <f t="shared" si="38"/>
        <v>-10.932000000000002</v>
      </c>
      <c r="F239" s="50">
        <f t="shared" si="38"/>
        <v>-9.9939999999999998</v>
      </c>
      <c r="G239" s="50">
        <f t="shared" si="38"/>
        <v>-10.962000000000003</v>
      </c>
      <c r="H239" s="50">
        <f t="shared" si="38"/>
        <v>-12.552000000000007</v>
      </c>
      <c r="I239" s="50">
        <v>100.54800000000002</v>
      </c>
      <c r="J239" s="50">
        <v>100.54800000000002</v>
      </c>
      <c r="K239" s="50">
        <v>108.71</v>
      </c>
      <c r="L239" s="31"/>
      <c r="M239" s="9">
        <v>76</v>
      </c>
      <c r="N239" s="26">
        <v>34.622000000000007</v>
      </c>
      <c r="O239" s="26">
        <v>49.392000000000003</v>
      </c>
      <c r="P239" s="26">
        <v>78.819999999999993</v>
      </c>
      <c r="Q239" s="26">
        <v>84.882000000000005</v>
      </c>
      <c r="R239" s="26">
        <v>89.754000000000005</v>
      </c>
      <c r="S239" s="26">
        <v>94.962000000000003</v>
      </c>
      <c r="T239" s="26">
        <v>100.00200000000001</v>
      </c>
      <c r="U239" s="26">
        <v>100.54800000000002</v>
      </c>
      <c r="V239" s="26">
        <v>100.54800000000002</v>
      </c>
      <c r="W239" s="26">
        <v>108.71</v>
      </c>
      <c r="X239" s="31"/>
      <c r="Y239" s="31"/>
      <c r="AA239" s="9">
        <v>76</v>
      </c>
      <c r="AB239" s="8">
        <f t="shared" si="39"/>
        <v>-6.4320000000000057</v>
      </c>
      <c r="AC239" s="8">
        <f t="shared" si="39"/>
        <v>-8.892000000000003</v>
      </c>
      <c r="AD239" s="8">
        <f t="shared" si="39"/>
        <v>-10.399999999999991</v>
      </c>
      <c r="AE239" s="8">
        <f t="shared" si="39"/>
        <v>-10.932000000000002</v>
      </c>
      <c r="AF239" s="8">
        <f t="shared" si="39"/>
        <v>-9.9939999999999998</v>
      </c>
      <c r="AG239" s="8">
        <f t="shared" si="39"/>
        <v>-10.962000000000003</v>
      </c>
      <c r="AH239" s="8">
        <f t="shared" si="39"/>
        <v>-12.552000000000007</v>
      </c>
      <c r="AI239" s="8">
        <f t="shared" si="36"/>
        <v>102.04800000000002</v>
      </c>
      <c r="AJ239" s="8">
        <f t="shared" si="36"/>
        <v>102.04800000000002</v>
      </c>
      <c r="AK239" s="8">
        <f t="shared" si="36"/>
        <v>110.21</v>
      </c>
    </row>
    <row r="240" spans="1:37" x14ac:dyDescent="0.25">
      <c r="A240" s="51">
        <v>77</v>
      </c>
      <c r="B240" s="52">
        <f t="shared" si="38"/>
        <v>-6.0160000000000018</v>
      </c>
      <c r="C240" s="52">
        <f t="shared" si="38"/>
        <v>-9.18</v>
      </c>
      <c r="D240" s="52">
        <f t="shared" si="38"/>
        <v>-9.7999999999999972</v>
      </c>
      <c r="E240" s="52">
        <f t="shared" si="38"/>
        <v>-9.8659999999999997</v>
      </c>
      <c r="F240" s="52">
        <f t="shared" si="38"/>
        <v>-9.6100000000000136</v>
      </c>
      <c r="G240" s="52">
        <f t="shared" si="38"/>
        <v>-10.296000000000006</v>
      </c>
      <c r="H240" s="52">
        <f t="shared" si="38"/>
        <v>-11.162000000000006</v>
      </c>
      <c r="I240" s="52">
        <v>102.84400000000001</v>
      </c>
      <c r="J240" s="52">
        <v>102.84400000000001</v>
      </c>
      <c r="K240" s="52">
        <v>108.72400000000002</v>
      </c>
      <c r="L240" s="31"/>
      <c r="M240" s="7">
        <v>77</v>
      </c>
      <c r="N240" s="27">
        <v>34.636000000000003</v>
      </c>
      <c r="O240" s="27">
        <v>49.7</v>
      </c>
      <c r="P240" s="27">
        <v>79.17</v>
      </c>
      <c r="Q240" s="27">
        <v>84.896000000000001</v>
      </c>
      <c r="R240" s="27">
        <v>90.93</v>
      </c>
      <c r="S240" s="27">
        <v>95.536000000000001</v>
      </c>
      <c r="T240" s="27">
        <v>100.212</v>
      </c>
      <c r="U240" s="27">
        <v>102.84400000000001</v>
      </c>
      <c r="V240" s="27">
        <v>102.84400000000001</v>
      </c>
      <c r="W240" s="27">
        <v>108.72400000000002</v>
      </c>
      <c r="X240" s="31"/>
      <c r="Y240" s="31"/>
      <c r="AA240" s="7">
        <v>77</v>
      </c>
      <c r="AB240" s="6">
        <f t="shared" si="39"/>
        <v>-6.0160000000000018</v>
      </c>
      <c r="AC240" s="6">
        <f t="shared" si="39"/>
        <v>-9.18</v>
      </c>
      <c r="AD240" s="6">
        <f t="shared" si="39"/>
        <v>-9.7999999999999972</v>
      </c>
      <c r="AE240" s="6">
        <f t="shared" si="39"/>
        <v>-9.8659999999999997</v>
      </c>
      <c r="AF240" s="6">
        <f t="shared" si="39"/>
        <v>-9.6100000000000136</v>
      </c>
      <c r="AG240" s="6">
        <f t="shared" si="39"/>
        <v>-10.296000000000006</v>
      </c>
      <c r="AH240" s="6">
        <f t="shared" si="39"/>
        <v>-11.162000000000006</v>
      </c>
      <c r="AI240" s="6">
        <f t="shared" si="36"/>
        <v>104.34400000000001</v>
      </c>
      <c r="AJ240" s="6">
        <f t="shared" si="36"/>
        <v>104.34400000000001</v>
      </c>
      <c r="AK240" s="6">
        <f t="shared" si="36"/>
        <v>110.22400000000002</v>
      </c>
    </row>
    <row r="241" spans="1:37" x14ac:dyDescent="0.25">
      <c r="A241" s="51">
        <v>78</v>
      </c>
      <c r="B241" s="52">
        <f t="shared" si="38"/>
        <v>-5.4760000000000026</v>
      </c>
      <c r="C241" s="52">
        <f t="shared" si="38"/>
        <v>-8.1940000000000097</v>
      </c>
      <c r="D241" s="52">
        <f t="shared" si="38"/>
        <v>-8.9840000000000089</v>
      </c>
      <c r="E241" s="52">
        <f t="shared" si="38"/>
        <v>-9.1140000000000043</v>
      </c>
      <c r="F241" s="52">
        <f t="shared" si="38"/>
        <v>-9.6840000000000117</v>
      </c>
      <c r="G241" s="52">
        <f t="shared" si="38"/>
        <v>-10.236000000000004</v>
      </c>
      <c r="H241" s="52">
        <f t="shared" si="38"/>
        <v>-11.182000000000016</v>
      </c>
      <c r="I241" s="52">
        <v>104.17400000000001</v>
      </c>
      <c r="J241" s="52">
        <v>104.17400000000001</v>
      </c>
      <c r="K241" s="52">
        <v>109.64800000000001</v>
      </c>
      <c r="L241" s="31"/>
      <c r="M241" s="7">
        <v>78</v>
      </c>
      <c r="N241" s="27">
        <v>34.636000000000003</v>
      </c>
      <c r="O241" s="27">
        <v>49.994000000000007</v>
      </c>
      <c r="P241" s="27">
        <v>79.184000000000012</v>
      </c>
      <c r="Q241" s="27">
        <v>85.344000000000008</v>
      </c>
      <c r="R241" s="27">
        <v>92.064000000000007</v>
      </c>
      <c r="S241" s="27">
        <v>96.796000000000006</v>
      </c>
      <c r="T241" s="27">
        <v>101.75200000000001</v>
      </c>
      <c r="U241" s="27">
        <v>104.17400000000001</v>
      </c>
      <c r="V241" s="27">
        <v>104.17400000000001</v>
      </c>
      <c r="W241" s="27">
        <v>109.64800000000001</v>
      </c>
      <c r="X241" s="31"/>
      <c r="Y241" s="31"/>
      <c r="AA241" s="7">
        <v>78</v>
      </c>
      <c r="AB241" s="6">
        <f t="shared" si="39"/>
        <v>-5.4760000000000026</v>
      </c>
      <c r="AC241" s="6">
        <f t="shared" si="39"/>
        <v>-8.1940000000000097</v>
      </c>
      <c r="AD241" s="6">
        <f t="shared" si="39"/>
        <v>-8.9840000000000089</v>
      </c>
      <c r="AE241" s="6">
        <f t="shared" si="39"/>
        <v>-9.1140000000000043</v>
      </c>
      <c r="AF241" s="6">
        <f t="shared" si="39"/>
        <v>-9.6840000000000117</v>
      </c>
      <c r="AG241" s="6">
        <f t="shared" si="39"/>
        <v>-10.236000000000004</v>
      </c>
      <c r="AH241" s="6">
        <f t="shared" si="39"/>
        <v>-11.182000000000016</v>
      </c>
      <c r="AI241" s="6">
        <f t="shared" si="36"/>
        <v>105.67400000000001</v>
      </c>
      <c r="AJ241" s="6">
        <f t="shared" si="36"/>
        <v>105.67400000000001</v>
      </c>
      <c r="AK241" s="6">
        <f t="shared" si="36"/>
        <v>111.14800000000001</v>
      </c>
    </row>
    <row r="242" spans="1:37" x14ac:dyDescent="0.25">
      <c r="A242" s="51">
        <v>79</v>
      </c>
      <c r="B242" s="52">
        <f t="shared" si="38"/>
        <v>-5.07</v>
      </c>
      <c r="C242" s="52">
        <f t="shared" si="38"/>
        <v>-8.6580000000000013</v>
      </c>
      <c r="D242" s="52">
        <f t="shared" si="38"/>
        <v>-8.2940000000000111</v>
      </c>
      <c r="E242" s="52">
        <f t="shared" si="38"/>
        <v>-10.446000000000012</v>
      </c>
      <c r="F242" s="52">
        <f t="shared" si="38"/>
        <v>-9.8440000000000225</v>
      </c>
      <c r="G242" s="52">
        <f t="shared" si="38"/>
        <v>-10.439999999999998</v>
      </c>
      <c r="H242" s="52">
        <f t="shared" si="38"/>
        <v>-11.036000000000001</v>
      </c>
      <c r="I242" s="52">
        <v>105.51800000000001</v>
      </c>
      <c r="J242" s="52">
        <v>105.51800000000001</v>
      </c>
      <c r="K242" s="52">
        <v>111.73400000000001</v>
      </c>
      <c r="L242" s="31"/>
      <c r="M242" s="7">
        <v>79</v>
      </c>
      <c r="N242" s="27">
        <v>34.65</v>
      </c>
      <c r="O242" s="27">
        <v>51.128</v>
      </c>
      <c r="P242" s="27">
        <v>79.464000000000013</v>
      </c>
      <c r="Q242" s="27">
        <v>87.766000000000005</v>
      </c>
      <c r="R242" s="27">
        <v>93.254000000000019</v>
      </c>
      <c r="S242" s="27">
        <v>98.14</v>
      </c>
      <c r="T242" s="27">
        <v>103.236</v>
      </c>
      <c r="U242" s="27">
        <v>105.51800000000001</v>
      </c>
      <c r="V242" s="27">
        <v>105.51800000000001</v>
      </c>
      <c r="W242" s="27">
        <v>111.73400000000001</v>
      </c>
      <c r="X242" s="31"/>
      <c r="Y242" s="31"/>
      <c r="AA242" s="7">
        <v>79</v>
      </c>
      <c r="AB242" s="6">
        <f t="shared" si="39"/>
        <v>-5.07</v>
      </c>
      <c r="AC242" s="6">
        <f t="shared" si="39"/>
        <v>-8.6580000000000013</v>
      </c>
      <c r="AD242" s="6">
        <f t="shared" si="39"/>
        <v>-8.2940000000000111</v>
      </c>
      <c r="AE242" s="6">
        <f t="shared" si="39"/>
        <v>-10.446000000000012</v>
      </c>
      <c r="AF242" s="6">
        <f t="shared" si="39"/>
        <v>-9.8440000000000225</v>
      </c>
      <c r="AG242" s="6">
        <f t="shared" si="39"/>
        <v>-10.439999999999998</v>
      </c>
      <c r="AH242" s="6">
        <f t="shared" si="39"/>
        <v>-11.036000000000001</v>
      </c>
      <c r="AI242" s="6">
        <f t="shared" si="36"/>
        <v>107.01800000000001</v>
      </c>
      <c r="AJ242" s="6">
        <f t="shared" si="36"/>
        <v>107.01800000000001</v>
      </c>
      <c r="AK242" s="6">
        <f t="shared" si="36"/>
        <v>113.23400000000001</v>
      </c>
    </row>
    <row r="243" spans="1:37" x14ac:dyDescent="0.25">
      <c r="A243" s="53">
        <v>80</v>
      </c>
      <c r="B243" s="54">
        <f t="shared" ref="B243:H258" si="40">AN88-B88</f>
        <v>-4.7240000000000002</v>
      </c>
      <c r="C243" s="54">
        <f t="shared" si="40"/>
        <v>-7.902000000000001</v>
      </c>
      <c r="D243" s="54">
        <f t="shared" si="40"/>
        <v>-8.0900000000000034</v>
      </c>
      <c r="E243" s="54">
        <f t="shared" si="40"/>
        <v>-9.3740000000000236</v>
      </c>
      <c r="F243" s="54">
        <f t="shared" si="40"/>
        <v>-9.230000000000004</v>
      </c>
      <c r="G243" s="54">
        <f t="shared" si="40"/>
        <v>-10.689999999999998</v>
      </c>
      <c r="H243" s="54">
        <f t="shared" si="40"/>
        <v>-10.61999999999999</v>
      </c>
      <c r="I243" s="54">
        <v>106.86200000000001</v>
      </c>
      <c r="J243" s="54">
        <v>106.86200000000001</v>
      </c>
      <c r="K243" s="54">
        <v>112.75600000000001</v>
      </c>
      <c r="L243" s="31"/>
      <c r="M243" s="5">
        <v>80</v>
      </c>
      <c r="N243" s="28">
        <v>34.664000000000001</v>
      </c>
      <c r="O243" s="28">
        <v>51.142000000000003</v>
      </c>
      <c r="P243" s="28">
        <v>80.08</v>
      </c>
      <c r="Q243" s="28">
        <v>87.864000000000019</v>
      </c>
      <c r="R243" s="28">
        <v>93.73</v>
      </c>
      <c r="S243" s="28">
        <v>99.61</v>
      </c>
      <c r="T243" s="28">
        <v>104.16</v>
      </c>
      <c r="U243" s="28">
        <v>106.86200000000001</v>
      </c>
      <c r="V243" s="28">
        <v>106.86200000000001</v>
      </c>
      <c r="W243" s="28">
        <v>112.75600000000001</v>
      </c>
      <c r="X243" s="31"/>
      <c r="Y243" s="31"/>
      <c r="AA243" s="5">
        <v>80</v>
      </c>
      <c r="AB243" s="4">
        <f t="shared" si="39"/>
        <v>-4.7240000000000002</v>
      </c>
      <c r="AC243" s="4">
        <f t="shared" si="39"/>
        <v>-7.902000000000001</v>
      </c>
      <c r="AD243" s="4">
        <f t="shared" si="39"/>
        <v>-8.0900000000000034</v>
      </c>
      <c r="AE243" s="4">
        <f t="shared" si="39"/>
        <v>-9.3740000000000236</v>
      </c>
      <c r="AF243" s="4">
        <f t="shared" si="39"/>
        <v>-9.230000000000004</v>
      </c>
      <c r="AG243" s="4">
        <f t="shared" si="39"/>
        <v>-10.689999999999998</v>
      </c>
      <c r="AH243" s="4">
        <f t="shared" si="39"/>
        <v>-10.61999999999999</v>
      </c>
      <c r="AI243" s="4">
        <f t="shared" ref="AI243:AK274" si="41">I243+1.5</f>
        <v>108.36200000000001</v>
      </c>
      <c r="AJ243" s="4">
        <f t="shared" si="41"/>
        <v>108.36200000000001</v>
      </c>
      <c r="AK243" s="4">
        <f t="shared" si="41"/>
        <v>114.25600000000001</v>
      </c>
    </row>
    <row r="244" spans="1:37" x14ac:dyDescent="0.25">
      <c r="A244" s="49">
        <v>81</v>
      </c>
      <c r="B244" s="50">
        <f t="shared" si="40"/>
        <v>-6.9920000000000009</v>
      </c>
      <c r="C244" s="50">
        <f t="shared" si="40"/>
        <v>-8.2199999999999989</v>
      </c>
      <c r="D244" s="50">
        <f t="shared" si="40"/>
        <v>-8.4860000000000042</v>
      </c>
      <c r="E244" s="50">
        <f t="shared" si="40"/>
        <v>-9.3280000000000172</v>
      </c>
      <c r="F244" s="50">
        <f t="shared" si="40"/>
        <v>-10.308000000000007</v>
      </c>
      <c r="G244" s="50">
        <f t="shared" si="40"/>
        <v>-10.64800000000001</v>
      </c>
      <c r="H244" s="50">
        <f t="shared" si="40"/>
        <v>-11.432000000000002</v>
      </c>
      <c r="I244" s="50">
        <v>106.876</v>
      </c>
      <c r="J244" s="50">
        <v>106.876</v>
      </c>
      <c r="K244" s="50">
        <v>113.06400000000001</v>
      </c>
      <c r="L244" s="31"/>
      <c r="M244" s="9">
        <v>81</v>
      </c>
      <c r="N244" s="26">
        <v>37.002000000000002</v>
      </c>
      <c r="O244" s="26">
        <v>52.15</v>
      </c>
      <c r="P244" s="26">
        <v>81.046000000000006</v>
      </c>
      <c r="Q244" s="26">
        <v>88.928000000000011</v>
      </c>
      <c r="R244" s="26">
        <v>95.228000000000009</v>
      </c>
      <c r="S244" s="26">
        <v>100.89800000000001</v>
      </c>
      <c r="T244" s="26">
        <v>105.812</v>
      </c>
      <c r="U244" s="26">
        <v>106.876</v>
      </c>
      <c r="V244" s="26">
        <v>106.876</v>
      </c>
      <c r="W244" s="26">
        <v>113.06400000000001</v>
      </c>
      <c r="X244" s="31"/>
      <c r="Y244" s="31"/>
      <c r="AA244" s="9">
        <v>81</v>
      </c>
      <c r="AB244" s="8">
        <f t="shared" ref="AB244:AH259" si="42">BF89-AB89</f>
        <v>-6.9920000000000009</v>
      </c>
      <c r="AC244" s="8">
        <f t="shared" si="42"/>
        <v>-8.2199999999999989</v>
      </c>
      <c r="AD244" s="8">
        <f t="shared" si="42"/>
        <v>-8.4860000000000042</v>
      </c>
      <c r="AE244" s="8">
        <f t="shared" si="42"/>
        <v>-9.3280000000000172</v>
      </c>
      <c r="AF244" s="8">
        <f t="shared" si="42"/>
        <v>-10.308000000000007</v>
      </c>
      <c r="AG244" s="8">
        <f t="shared" si="42"/>
        <v>-10.64800000000001</v>
      </c>
      <c r="AH244" s="8">
        <f t="shared" si="42"/>
        <v>-11.432000000000002</v>
      </c>
      <c r="AI244" s="8">
        <f t="shared" si="41"/>
        <v>108.376</v>
      </c>
      <c r="AJ244" s="8">
        <f t="shared" si="41"/>
        <v>108.376</v>
      </c>
      <c r="AK244" s="8">
        <f t="shared" si="41"/>
        <v>114.56400000000001</v>
      </c>
    </row>
    <row r="245" spans="1:37" x14ac:dyDescent="0.25">
      <c r="A245" s="51">
        <v>82</v>
      </c>
      <c r="B245" s="52">
        <f t="shared" si="40"/>
        <v>-6.6900000000000048</v>
      </c>
      <c r="C245" s="52">
        <f t="shared" si="40"/>
        <v>-9.1060000000000016</v>
      </c>
      <c r="D245" s="52">
        <f t="shared" si="40"/>
        <v>-10.331999999999994</v>
      </c>
      <c r="E245" s="52">
        <f t="shared" si="40"/>
        <v>-11.091999999999999</v>
      </c>
      <c r="F245" s="52">
        <f t="shared" si="40"/>
        <v>-9.6480000000000103</v>
      </c>
      <c r="G245" s="52">
        <f t="shared" si="40"/>
        <v>-10.934000000000012</v>
      </c>
      <c r="H245" s="52">
        <f t="shared" si="40"/>
        <v>-11.962000000000003</v>
      </c>
      <c r="I245" s="52">
        <v>109.43800000000002</v>
      </c>
      <c r="J245" s="52">
        <v>109.43800000000002</v>
      </c>
      <c r="K245" s="52">
        <v>116.66200000000001</v>
      </c>
      <c r="L245" s="31"/>
      <c r="M245" s="7">
        <v>82</v>
      </c>
      <c r="N245" s="27">
        <v>37.590000000000003</v>
      </c>
      <c r="O245" s="27">
        <v>53.816000000000003</v>
      </c>
      <c r="P245" s="27">
        <v>83.762</v>
      </c>
      <c r="Q245" s="27">
        <v>91.671999999999997</v>
      </c>
      <c r="R245" s="27">
        <v>95.928000000000011</v>
      </c>
      <c r="S245" s="27">
        <v>102.35400000000001</v>
      </c>
      <c r="T245" s="27">
        <v>107.842</v>
      </c>
      <c r="U245" s="27">
        <v>109.43800000000002</v>
      </c>
      <c r="V245" s="27">
        <v>109.43800000000002</v>
      </c>
      <c r="W245" s="27">
        <v>116.66200000000001</v>
      </c>
      <c r="X245" s="31"/>
      <c r="Y245" s="31"/>
      <c r="AA245" s="7">
        <v>82</v>
      </c>
      <c r="AB245" s="6">
        <f t="shared" si="42"/>
        <v>-6.6900000000000048</v>
      </c>
      <c r="AC245" s="6">
        <f t="shared" si="42"/>
        <v>-9.1060000000000016</v>
      </c>
      <c r="AD245" s="6">
        <f t="shared" si="42"/>
        <v>-10.331999999999994</v>
      </c>
      <c r="AE245" s="6">
        <f t="shared" si="42"/>
        <v>-11.091999999999999</v>
      </c>
      <c r="AF245" s="6">
        <f t="shared" si="42"/>
        <v>-9.6480000000000103</v>
      </c>
      <c r="AG245" s="6">
        <f t="shared" si="42"/>
        <v>-10.934000000000012</v>
      </c>
      <c r="AH245" s="6">
        <f t="shared" si="42"/>
        <v>-11.962000000000003</v>
      </c>
      <c r="AI245" s="6">
        <f t="shared" si="41"/>
        <v>110.93800000000002</v>
      </c>
      <c r="AJ245" s="6">
        <f t="shared" si="41"/>
        <v>110.93800000000002</v>
      </c>
      <c r="AK245" s="6">
        <f t="shared" si="41"/>
        <v>118.16200000000001</v>
      </c>
    </row>
    <row r="246" spans="1:37" x14ac:dyDescent="0.25">
      <c r="A246" s="51">
        <v>83</v>
      </c>
      <c r="B246" s="52">
        <f t="shared" si="40"/>
        <v>-6.4240000000000066</v>
      </c>
      <c r="C246" s="52">
        <f t="shared" si="40"/>
        <v>-9.0740000000000123</v>
      </c>
      <c r="D246" s="52">
        <f t="shared" si="40"/>
        <v>-8.8980000000000246</v>
      </c>
      <c r="E246" s="52">
        <f t="shared" si="40"/>
        <v>-9.9419999999999931</v>
      </c>
      <c r="F246" s="52">
        <f t="shared" si="40"/>
        <v>-10.814000000000007</v>
      </c>
      <c r="G246" s="52">
        <f t="shared" si="40"/>
        <v>-11.070000000000007</v>
      </c>
      <c r="H246" s="52">
        <f t="shared" si="40"/>
        <v>-11.476000000000013</v>
      </c>
      <c r="I246" s="52">
        <v>109.76</v>
      </c>
      <c r="J246" s="52">
        <v>109.76</v>
      </c>
      <c r="K246" s="52">
        <v>116.676</v>
      </c>
      <c r="L246" s="31"/>
      <c r="M246" s="7">
        <v>83</v>
      </c>
      <c r="N246" s="27">
        <v>38.024000000000008</v>
      </c>
      <c r="O246" s="27">
        <v>54.474000000000011</v>
      </c>
      <c r="P246" s="27">
        <v>83.888000000000019</v>
      </c>
      <c r="Q246" s="27">
        <v>91.671999999999997</v>
      </c>
      <c r="R246" s="27">
        <v>97.734000000000009</v>
      </c>
      <c r="S246" s="27">
        <v>103.81</v>
      </c>
      <c r="T246" s="27">
        <v>108.55600000000001</v>
      </c>
      <c r="U246" s="27">
        <v>109.76</v>
      </c>
      <c r="V246" s="27">
        <v>109.76</v>
      </c>
      <c r="W246" s="27">
        <v>116.676</v>
      </c>
      <c r="X246" s="31"/>
      <c r="Y246" s="31"/>
      <c r="AA246" s="7">
        <v>83</v>
      </c>
      <c r="AB246" s="6">
        <f t="shared" si="42"/>
        <v>-6.4240000000000066</v>
      </c>
      <c r="AC246" s="6">
        <f t="shared" si="42"/>
        <v>-9.0740000000000123</v>
      </c>
      <c r="AD246" s="6">
        <f t="shared" si="42"/>
        <v>-8.8980000000000246</v>
      </c>
      <c r="AE246" s="6">
        <f t="shared" si="42"/>
        <v>-9.9419999999999931</v>
      </c>
      <c r="AF246" s="6">
        <f t="shared" si="42"/>
        <v>-10.814000000000007</v>
      </c>
      <c r="AG246" s="6">
        <f t="shared" si="42"/>
        <v>-11.070000000000007</v>
      </c>
      <c r="AH246" s="6">
        <f t="shared" si="42"/>
        <v>-11.476000000000013</v>
      </c>
      <c r="AI246" s="6">
        <f t="shared" si="41"/>
        <v>111.26</v>
      </c>
      <c r="AJ246" s="6">
        <f t="shared" si="41"/>
        <v>111.26</v>
      </c>
      <c r="AK246" s="6">
        <f t="shared" si="41"/>
        <v>118.176</v>
      </c>
    </row>
    <row r="247" spans="1:37" x14ac:dyDescent="0.25">
      <c r="A247" s="51">
        <v>84</v>
      </c>
      <c r="B247" s="52">
        <f t="shared" si="40"/>
        <v>-5.9880000000000067</v>
      </c>
      <c r="C247" s="52">
        <f t="shared" si="40"/>
        <v>-8.4080000000000084</v>
      </c>
      <c r="D247" s="52">
        <f t="shared" si="40"/>
        <v>-8.798000000000016</v>
      </c>
      <c r="E247" s="52">
        <f t="shared" si="40"/>
        <v>-9.6980000000000075</v>
      </c>
      <c r="F247" s="52">
        <f t="shared" si="40"/>
        <v>-9.1980000000000217</v>
      </c>
      <c r="G247" s="52">
        <f t="shared" si="40"/>
        <v>-11.248000000000019</v>
      </c>
      <c r="H247" s="52">
        <f t="shared" si="40"/>
        <v>-11.400000000000006</v>
      </c>
      <c r="I247" s="52">
        <v>109.78800000000001</v>
      </c>
      <c r="J247" s="52">
        <v>109.78800000000001</v>
      </c>
      <c r="K247" s="52">
        <v>116.69</v>
      </c>
      <c r="L247" s="31"/>
      <c r="M247" s="7">
        <v>84</v>
      </c>
      <c r="N247" s="27">
        <v>38.038000000000004</v>
      </c>
      <c r="O247" s="27">
        <v>54.558000000000007</v>
      </c>
      <c r="P247" s="27">
        <v>84.798000000000016</v>
      </c>
      <c r="Q247" s="27">
        <v>92.288000000000011</v>
      </c>
      <c r="R247" s="27">
        <v>97.748000000000019</v>
      </c>
      <c r="S247" s="27">
        <v>105.30800000000002</v>
      </c>
      <c r="T247" s="27">
        <v>109.76</v>
      </c>
      <c r="U247" s="27">
        <v>109.78800000000001</v>
      </c>
      <c r="V247" s="27">
        <v>109.78800000000001</v>
      </c>
      <c r="W247" s="27">
        <v>116.69</v>
      </c>
      <c r="X247" s="31"/>
      <c r="Y247" s="31"/>
      <c r="AA247" s="7">
        <v>84</v>
      </c>
      <c r="AB247" s="6">
        <f t="shared" si="42"/>
        <v>-5.9880000000000067</v>
      </c>
      <c r="AC247" s="6">
        <f t="shared" si="42"/>
        <v>-8.4080000000000084</v>
      </c>
      <c r="AD247" s="6">
        <f t="shared" si="42"/>
        <v>-8.798000000000016</v>
      </c>
      <c r="AE247" s="6">
        <f t="shared" si="42"/>
        <v>-9.6980000000000075</v>
      </c>
      <c r="AF247" s="6">
        <f t="shared" si="42"/>
        <v>-9.1980000000000217</v>
      </c>
      <c r="AG247" s="6">
        <f t="shared" si="42"/>
        <v>-11.248000000000019</v>
      </c>
      <c r="AH247" s="6">
        <f t="shared" si="42"/>
        <v>-11.400000000000006</v>
      </c>
      <c r="AI247" s="6">
        <f t="shared" si="41"/>
        <v>111.28800000000001</v>
      </c>
      <c r="AJ247" s="6">
        <f t="shared" si="41"/>
        <v>111.28800000000001</v>
      </c>
      <c r="AK247" s="6">
        <f t="shared" si="41"/>
        <v>118.19</v>
      </c>
    </row>
    <row r="248" spans="1:37" x14ac:dyDescent="0.25">
      <c r="A248" s="53">
        <v>85</v>
      </c>
      <c r="B248" s="54">
        <f t="shared" si="40"/>
        <v>-5.6620000000000061</v>
      </c>
      <c r="C248" s="54">
        <f t="shared" si="40"/>
        <v>-8.3940000000000055</v>
      </c>
      <c r="D248" s="54">
        <f t="shared" si="40"/>
        <v>-9.3160000000000025</v>
      </c>
      <c r="E248" s="54">
        <f t="shared" si="40"/>
        <v>-11.338000000000022</v>
      </c>
      <c r="F248" s="54">
        <f t="shared" si="40"/>
        <v>-11.512</v>
      </c>
      <c r="G248" s="54">
        <f t="shared" si="40"/>
        <v>-11.256000000000014</v>
      </c>
      <c r="H248" s="54">
        <f t="shared" si="40"/>
        <v>-11.654000000000011</v>
      </c>
      <c r="I248" s="54">
        <v>111.202</v>
      </c>
      <c r="J248" s="54">
        <v>111.202</v>
      </c>
      <c r="K248" s="54">
        <v>119.322</v>
      </c>
      <c r="L248" s="31"/>
      <c r="M248" s="5">
        <v>85</v>
      </c>
      <c r="N248" s="28">
        <v>38.052000000000007</v>
      </c>
      <c r="O248" s="28">
        <v>55.244000000000007</v>
      </c>
      <c r="P248" s="28">
        <v>86.156000000000006</v>
      </c>
      <c r="Q248" s="28">
        <v>94.948000000000022</v>
      </c>
      <c r="R248" s="28">
        <v>100.072</v>
      </c>
      <c r="S248" s="28">
        <v>106.66600000000001</v>
      </c>
      <c r="T248" s="28">
        <v>111.10400000000001</v>
      </c>
      <c r="U248" s="28">
        <v>111.202</v>
      </c>
      <c r="V248" s="28">
        <v>111.202</v>
      </c>
      <c r="W248" s="28">
        <v>119.322</v>
      </c>
      <c r="X248" s="31"/>
      <c r="Y248" s="31"/>
      <c r="AA248" s="5">
        <v>85</v>
      </c>
      <c r="AB248" s="4">
        <f t="shared" si="42"/>
        <v>-5.6620000000000061</v>
      </c>
      <c r="AC248" s="4">
        <f t="shared" si="42"/>
        <v>-8.3940000000000055</v>
      </c>
      <c r="AD248" s="4">
        <f t="shared" si="42"/>
        <v>-9.3160000000000025</v>
      </c>
      <c r="AE248" s="4">
        <f t="shared" si="42"/>
        <v>-11.338000000000022</v>
      </c>
      <c r="AF248" s="4">
        <f t="shared" si="42"/>
        <v>-11.512</v>
      </c>
      <c r="AG248" s="4">
        <f t="shared" si="42"/>
        <v>-11.256000000000014</v>
      </c>
      <c r="AH248" s="4">
        <f t="shared" si="42"/>
        <v>-11.654000000000011</v>
      </c>
      <c r="AI248" s="4">
        <f t="shared" si="41"/>
        <v>112.702</v>
      </c>
      <c r="AJ248" s="4">
        <f t="shared" si="41"/>
        <v>112.702</v>
      </c>
      <c r="AK248" s="4">
        <f t="shared" si="41"/>
        <v>120.822</v>
      </c>
    </row>
    <row r="249" spans="1:37" x14ac:dyDescent="0.25">
      <c r="A249" s="49">
        <v>86</v>
      </c>
      <c r="B249" s="50">
        <f t="shared" si="40"/>
        <v>-6.7340000000000089</v>
      </c>
      <c r="C249" s="50">
        <f t="shared" si="40"/>
        <v>-8.3060000000000045</v>
      </c>
      <c r="D249" s="50">
        <f t="shared" si="40"/>
        <v>-9.9200000000000017</v>
      </c>
      <c r="E249" s="50">
        <f t="shared" si="40"/>
        <v>-10.382000000000005</v>
      </c>
      <c r="F249" s="50">
        <f t="shared" si="40"/>
        <v>-9.416000000000011</v>
      </c>
      <c r="G249" s="50">
        <f t="shared" si="40"/>
        <v>-11.356000000000009</v>
      </c>
      <c r="H249" s="50">
        <f t="shared" si="40"/>
        <v>-11.76400000000001</v>
      </c>
      <c r="I249" s="50">
        <v>113.56800000000001</v>
      </c>
      <c r="J249" s="50">
        <v>113.56800000000001</v>
      </c>
      <c r="K249" s="50">
        <v>119.33600000000001</v>
      </c>
      <c r="L249" s="31"/>
      <c r="M249" s="9">
        <v>86</v>
      </c>
      <c r="N249" s="26">
        <v>39.284000000000006</v>
      </c>
      <c r="O249" s="26">
        <v>55.916000000000004</v>
      </c>
      <c r="P249" s="26">
        <v>87.99</v>
      </c>
      <c r="Q249" s="26">
        <v>94.962000000000003</v>
      </c>
      <c r="R249" s="26">
        <v>100.08600000000001</v>
      </c>
      <c r="S249" s="26">
        <v>107.99600000000001</v>
      </c>
      <c r="T249" s="26">
        <v>112.43400000000001</v>
      </c>
      <c r="U249" s="26">
        <v>113.56800000000001</v>
      </c>
      <c r="V249" s="26">
        <v>113.56800000000001</v>
      </c>
      <c r="W249" s="26">
        <v>119.33600000000001</v>
      </c>
      <c r="X249" s="31"/>
      <c r="Y249" s="31"/>
      <c r="AA249" s="9">
        <v>86</v>
      </c>
      <c r="AB249" s="8">
        <f t="shared" si="42"/>
        <v>-6.7340000000000089</v>
      </c>
      <c r="AC249" s="8">
        <f t="shared" si="42"/>
        <v>-8.3060000000000045</v>
      </c>
      <c r="AD249" s="8">
        <f t="shared" si="42"/>
        <v>-9.9200000000000017</v>
      </c>
      <c r="AE249" s="8">
        <f t="shared" si="42"/>
        <v>-10.382000000000005</v>
      </c>
      <c r="AF249" s="8">
        <f t="shared" si="42"/>
        <v>-9.416000000000011</v>
      </c>
      <c r="AG249" s="8">
        <f t="shared" si="42"/>
        <v>-11.356000000000009</v>
      </c>
      <c r="AH249" s="8">
        <f t="shared" si="42"/>
        <v>-11.76400000000001</v>
      </c>
      <c r="AI249" s="8">
        <f t="shared" si="41"/>
        <v>115.06800000000001</v>
      </c>
      <c r="AJ249" s="8">
        <f t="shared" si="41"/>
        <v>115.06800000000001</v>
      </c>
      <c r="AK249" s="8">
        <f t="shared" si="41"/>
        <v>120.83600000000001</v>
      </c>
    </row>
    <row r="250" spans="1:37" x14ac:dyDescent="0.25">
      <c r="A250" s="51">
        <v>87</v>
      </c>
      <c r="B250" s="52">
        <f t="shared" si="40"/>
        <v>-6.0579999999999998</v>
      </c>
      <c r="C250" s="52">
        <f t="shared" si="40"/>
        <v>-8.7959999999999994</v>
      </c>
      <c r="D250" s="52">
        <f t="shared" si="40"/>
        <v>-9.6280000000000143</v>
      </c>
      <c r="E250" s="52">
        <f t="shared" si="40"/>
        <v>-10.171999999999997</v>
      </c>
      <c r="F250" s="52">
        <f t="shared" si="40"/>
        <v>-9.396000000000015</v>
      </c>
      <c r="G250" s="52">
        <f t="shared" si="40"/>
        <v>-11.658000000000015</v>
      </c>
      <c r="H250" s="52">
        <f t="shared" si="40"/>
        <v>-11.796000000000006</v>
      </c>
      <c r="I250" s="52">
        <v>114.842</v>
      </c>
      <c r="J250" s="52">
        <v>114.842</v>
      </c>
      <c r="K250" s="52">
        <v>123.17200000000001</v>
      </c>
      <c r="L250" s="31"/>
      <c r="M250" s="7">
        <v>87</v>
      </c>
      <c r="N250" s="27">
        <v>39.298000000000002</v>
      </c>
      <c r="O250" s="27">
        <v>57.106000000000002</v>
      </c>
      <c r="P250" s="27">
        <v>89.348000000000013</v>
      </c>
      <c r="Q250" s="27">
        <v>95.872</v>
      </c>
      <c r="R250" s="27">
        <v>100.08600000000001</v>
      </c>
      <c r="S250" s="27">
        <v>109.50800000000001</v>
      </c>
      <c r="T250" s="27">
        <v>113.66600000000001</v>
      </c>
      <c r="U250" s="27">
        <v>114.842</v>
      </c>
      <c r="V250" s="27">
        <v>114.842</v>
      </c>
      <c r="W250" s="27">
        <v>123.17200000000001</v>
      </c>
      <c r="X250" s="31"/>
      <c r="Y250" s="31"/>
      <c r="AA250" s="7">
        <v>87</v>
      </c>
      <c r="AB250" s="6">
        <f t="shared" si="42"/>
        <v>-6.0579999999999998</v>
      </c>
      <c r="AC250" s="6">
        <f t="shared" si="42"/>
        <v>-8.7959999999999994</v>
      </c>
      <c r="AD250" s="6">
        <f t="shared" si="42"/>
        <v>-9.6280000000000143</v>
      </c>
      <c r="AE250" s="6">
        <f t="shared" si="42"/>
        <v>-10.171999999999997</v>
      </c>
      <c r="AF250" s="6">
        <f t="shared" si="42"/>
        <v>-9.396000000000015</v>
      </c>
      <c r="AG250" s="6">
        <f t="shared" si="42"/>
        <v>-11.658000000000015</v>
      </c>
      <c r="AH250" s="6">
        <f t="shared" si="42"/>
        <v>-11.796000000000006</v>
      </c>
      <c r="AI250" s="6">
        <f t="shared" si="41"/>
        <v>116.342</v>
      </c>
      <c r="AJ250" s="6">
        <f t="shared" si="41"/>
        <v>116.342</v>
      </c>
      <c r="AK250" s="6">
        <f t="shared" si="41"/>
        <v>124.67200000000001</v>
      </c>
    </row>
    <row r="251" spans="1:37" x14ac:dyDescent="0.25">
      <c r="A251" s="51">
        <v>88</v>
      </c>
      <c r="B251" s="52">
        <f t="shared" si="40"/>
        <v>-5.6720000000000041</v>
      </c>
      <c r="C251" s="52">
        <f t="shared" si="40"/>
        <v>-8.1460000000000008</v>
      </c>
      <c r="D251" s="52">
        <f t="shared" si="40"/>
        <v>-9.2660000000000053</v>
      </c>
      <c r="E251" s="52">
        <f t="shared" si="40"/>
        <v>-10.038000000000011</v>
      </c>
      <c r="F251" s="52">
        <f t="shared" si="40"/>
        <v>-12.322000000000003</v>
      </c>
      <c r="G251" s="52">
        <f t="shared" si="40"/>
        <v>-11.506000000000014</v>
      </c>
      <c r="H251" s="52">
        <f t="shared" si="40"/>
        <v>-12.804000000000016</v>
      </c>
      <c r="I251" s="52">
        <v>116.43800000000002</v>
      </c>
      <c r="J251" s="52">
        <v>116.43800000000002</v>
      </c>
      <c r="K251" s="52">
        <v>123.18600000000001</v>
      </c>
      <c r="L251" s="31"/>
      <c r="M251" s="7">
        <v>88</v>
      </c>
      <c r="N251" s="27">
        <v>39.312000000000005</v>
      </c>
      <c r="O251" s="27">
        <v>57.246000000000002</v>
      </c>
      <c r="P251" s="27">
        <v>90.216000000000008</v>
      </c>
      <c r="Q251" s="27">
        <v>96.908000000000015</v>
      </c>
      <c r="R251" s="27">
        <v>103.012</v>
      </c>
      <c r="S251" s="27">
        <v>110.72600000000001</v>
      </c>
      <c r="T251" s="27">
        <v>115.79400000000001</v>
      </c>
      <c r="U251" s="27">
        <v>116.43800000000002</v>
      </c>
      <c r="V251" s="27">
        <v>116.43800000000002</v>
      </c>
      <c r="W251" s="27">
        <v>123.18600000000001</v>
      </c>
      <c r="X251" s="31"/>
      <c r="Y251" s="31"/>
      <c r="AA251" s="7">
        <v>88</v>
      </c>
      <c r="AB251" s="6">
        <f t="shared" si="42"/>
        <v>-5.6720000000000041</v>
      </c>
      <c r="AC251" s="6">
        <f t="shared" si="42"/>
        <v>-8.1460000000000008</v>
      </c>
      <c r="AD251" s="6">
        <f t="shared" si="42"/>
        <v>-9.2660000000000053</v>
      </c>
      <c r="AE251" s="6">
        <f t="shared" si="42"/>
        <v>-10.038000000000011</v>
      </c>
      <c r="AF251" s="6">
        <f t="shared" si="42"/>
        <v>-12.322000000000003</v>
      </c>
      <c r="AG251" s="6">
        <f t="shared" si="42"/>
        <v>-11.506000000000014</v>
      </c>
      <c r="AH251" s="6">
        <f t="shared" si="42"/>
        <v>-12.804000000000016</v>
      </c>
      <c r="AI251" s="6">
        <f t="shared" si="41"/>
        <v>117.93800000000002</v>
      </c>
      <c r="AJ251" s="6">
        <f t="shared" si="41"/>
        <v>117.93800000000002</v>
      </c>
      <c r="AK251" s="6">
        <f t="shared" si="41"/>
        <v>124.68600000000001</v>
      </c>
    </row>
    <row r="252" spans="1:37" x14ac:dyDescent="0.25">
      <c r="A252" s="51">
        <v>89</v>
      </c>
      <c r="B252" s="52">
        <f t="shared" si="40"/>
        <v>-5.3560000000000016</v>
      </c>
      <c r="C252" s="52">
        <f t="shared" si="40"/>
        <v>-7.3999999999999986</v>
      </c>
      <c r="D252" s="52">
        <f t="shared" si="40"/>
        <v>-10.324000000000012</v>
      </c>
      <c r="E252" s="52">
        <f t="shared" si="40"/>
        <v>-10.13000000000001</v>
      </c>
      <c r="F252" s="52">
        <f t="shared" si="40"/>
        <v>-14.838000000000008</v>
      </c>
      <c r="G252" s="52">
        <f t="shared" si="40"/>
        <v>-11.638000000000019</v>
      </c>
      <c r="H252" s="52">
        <f t="shared" si="40"/>
        <v>-12.215999999999994</v>
      </c>
      <c r="I252" s="52">
        <v>118.52400000000002</v>
      </c>
      <c r="J252" s="52">
        <v>118.52400000000002</v>
      </c>
      <c r="K252" s="52">
        <v>126.85400000000001</v>
      </c>
      <c r="L252" s="31"/>
      <c r="M252" s="7">
        <v>89</v>
      </c>
      <c r="N252" s="27">
        <v>39.326000000000001</v>
      </c>
      <c r="O252" s="27">
        <v>57.26</v>
      </c>
      <c r="P252" s="27">
        <v>92.064000000000007</v>
      </c>
      <c r="Q252" s="27">
        <v>97.93</v>
      </c>
      <c r="R252" s="27">
        <v>108.17800000000001</v>
      </c>
      <c r="S252" s="27">
        <v>111.95800000000001</v>
      </c>
      <c r="T252" s="27">
        <v>116.396</v>
      </c>
      <c r="U252" s="27">
        <v>118.52400000000002</v>
      </c>
      <c r="V252" s="27">
        <v>118.52400000000002</v>
      </c>
      <c r="W252" s="27">
        <v>126.85400000000001</v>
      </c>
      <c r="X252" s="31"/>
      <c r="Y252" s="31"/>
      <c r="AA252" s="7">
        <v>89</v>
      </c>
      <c r="AB252" s="6">
        <f t="shared" si="42"/>
        <v>-5.3560000000000016</v>
      </c>
      <c r="AC252" s="6">
        <f t="shared" si="42"/>
        <v>-7.3999999999999986</v>
      </c>
      <c r="AD252" s="6">
        <f t="shared" si="42"/>
        <v>-10.324000000000012</v>
      </c>
      <c r="AE252" s="6">
        <f t="shared" si="42"/>
        <v>-10.13000000000001</v>
      </c>
      <c r="AF252" s="6">
        <f t="shared" si="42"/>
        <v>-14.838000000000008</v>
      </c>
      <c r="AG252" s="6">
        <f t="shared" si="42"/>
        <v>-11.638000000000019</v>
      </c>
      <c r="AH252" s="6">
        <f t="shared" si="42"/>
        <v>-12.215999999999994</v>
      </c>
      <c r="AI252" s="6">
        <f t="shared" si="41"/>
        <v>120.02400000000002</v>
      </c>
      <c r="AJ252" s="6">
        <f t="shared" si="41"/>
        <v>120.02400000000002</v>
      </c>
      <c r="AK252" s="6">
        <f t="shared" si="41"/>
        <v>128.35400000000001</v>
      </c>
    </row>
    <row r="253" spans="1:37" x14ac:dyDescent="0.25">
      <c r="A253" s="53">
        <v>90</v>
      </c>
      <c r="B253" s="54">
        <f t="shared" si="40"/>
        <v>-4.8300000000000054</v>
      </c>
      <c r="C253" s="54">
        <f t="shared" si="40"/>
        <v>-6.6540000000000106</v>
      </c>
      <c r="D253" s="54">
        <f t="shared" si="40"/>
        <v>-10.138000000000019</v>
      </c>
      <c r="E253" s="54">
        <f t="shared" si="40"/>
        <v>-10.278000000000006</v>
      </c>
      <c r="F253" s="54">
        <f t="shared" si="40"/>
        <v>-13.172000000000011</v>
      </c>
      <c r="G253" s="54">
        <f t="shared" si="40"/>
        <v>-11.736000000000004</v>
      </c>
      <c r="H253" s="54">
        <f t="shared" si="40"/>
        <v>-12.168000000000021</v>
      </c>
      <c r="I253" s="54">
        <v>118.53800000000001</v>
      </c>
      <c r="J253" s="54">
        <v>118.53800000000001</v>
      </c>
      <c r="K253" s="54">
        <v>128.506</v>
      </c>
      <c r="L253" s="31"/>
      <c r="M253" s="5">
        <v>90</v>
      </c>
      <c r="N253" s="28">
        <v>39.340000000000003</v>
      </c>
      <c r="O253" s="28">
        <v>57.274000000000008</v>
      </c>
      <c r="P253" s="28">
        <v>93.548000000000016</v>
      </c>
      <c r="Q253" s="28">
        <v>99.00800000000001</v>
      </c>
      <c r="R253" s="28">
        <v>108.19200000000001</v>
      </c>
      <c r="S253" s="28">
        <v>113.176</v>
      </c>
      <c r="T253" s="28">
        <v>117.62800000000001</v>
      </c>
      <c r="U253" s="28">
        <v>118.53800000000001</v>
      </c>
      <c r="V253" s="28">
        <v>118.53800000000001</v>
      </c>
      <c r="W253" s="28">
        <v>128.506</v>
      </c>
      <c r="X253" s="31"/>
      <c r="Y253" s="31"/>
      <c r="AA253" s="5">
        <v>90</v>
      </c>
      <c r="AB253" s="4">
        <f t="shared" si="42"/>
        <v>-4.8300000000000054</v>
      </c>
      <c r="AC253" s="4">
        <f t="shared" si="42"/>
        <v>-6.6540000000000106</v>
      </c>
      <c r="AD253" s="4">
        <f t="shared" si="42"/>
        <v>-10.138000000000019</v>
      </c>
      <c r="AE253" s="4">
        <f t="shared" si="42"/>
        <v>-10.278000000000006</v>
      </c>
      <c r="AF253" s="4">
        <f t="shared" si="42"/>
        <v>-13.172000000000011</v>
      </c>
      <c r="AG253" s="4">
        <f t="shared" si="42"/>
        <v>-11.736000000000004</v>
      </c>
      <c r="AH253" s="4">
        <f t="shared" si="42"/>
        <v>-12.168000000000021</v>
      </c>
      <c r="AI253" s="4">
        <f t="shared" si="41"/>
        <v>120.03800000000001</v>
      </c>
      <c r="AJ253" s="4">
        <f t="shared" si="41"/>
        <v>120.03800000000001</v>
      </c>
      <c r="AK253" s="4">
        <f t="shared" si="41"/>
        <v>130.006</v>
      </c>
    </row>
    <row r="254" spans="1:37" x14ac:dyDescent="0.25">
      <c r="A254" s="49">
        <v>91</v>
      </c>
      <c r="B254" s="50">
        <f t="shared" si="40"/>
        <v>-7.0980000000000061</v>
      </c>
      <c r="C254" s="50">
        <f t="shared" si="40"/>
        <v>-8.4280000000000044</v>
      </c>
      <c r="D254" s="50">
        <f t="shared" si="40"/>
        <v>-10.058000000000021</v>
      </c>
      <c r="E254" s="50">
        <f t="shared" si="40"/>
        <v>-10.544000000000025</v>
      </c>
      <c r="F254" s="50">
        <f t="shared" si="40"/>
        <v>-14.488000000000028</v>
      </c>
      <c r="G254" s="50">
        <f t="shared" si="40"/>
        <v>-11.942000000000007</v>
      </c>
      <c r="H254" s="50">
        <f t="shared" si="40"/>
        <v>-12.360000000000014</v>
      </c>
      <c r="I254" s="50">
        <v>121.54800000000002</v>
      </c>
      <c r="J254" s="50">
        <v>121.54800000000002</v>
      </c>
      <c r="K254" s="50">
        <v>130.92800000000003</v>
      </c>
      <c r="L254" s="31"/>
      <c r="M254" s="9">
        <v>91</v>
      </c>
      <c r="N254" s="26">
        <v>41.608000000000004</v>
      </c>
      <c r="O254" s="26">
        <v>59.738000000000007</v>
      </c>
      <c r="P254" s="26">
        <v>94.808000000000021</v>
      </c>
      <c r="Q254" s="26">
        <v>100.25400000000002</v>
      </c>
      <c r="R254" s="26">
        <v>110.55800000000002</v>
      </c>
      <c r="S254" s="26">
        <v>114.492</v>
      </c>
      <c r="T254" s="26">
        <v>118.93</v>
      </c>
      <c r="U254" s="26">
        <v>121.54800000000002</v>
      </c>
      <c r="V254" s="26">
        <v>121.54800000000002</v>
      </c>
      <c r="W254" s="26">
        <v>130.92800000000003</v>
      </c>
      <c r="X254" s="31"/>
      <c r="Y254" s="31"/>
      <c r="AA254" s="9">
        <v>91</v>
      </c>
      <c r="AB254" s="8">
        <f t="shared" si="42"/>
        <v>-7.0980000000000061</v>
      </c>
      <c r="AC254" s="8">
        <f t="shared" si="42"/>
        <v>-8.4280000000000044</v>
      </c>
      <c r="AD254" s="8">
        <f t="shared" si="42"/>
        <v>-10.058000000000021</v>
      </c>
      <c r="AE254" s="8">
        <f t="shared" si="42"/>
        <v>-10.544000000000025</v>
      </c>
      <c r="AF254" s="8">
        <f t="shared" si="42"/>
        <v>-14.488000000000028</v>
      </c>
      <c r="AG254" s="8">
        <f t="shared" si="42"/>
        <v>-11.942000000000007</v>
      </c>
      <c r="AH254" s="8">
        <f t="shared" si="42"/>
        <v>-12.360000000000014</v>
      </c>
      <c r="AI254" s="8">
        <f t="shared" si="41"/>
        <v>123.04800000000002</v>
      </c>
      <c r="AJ254" s="8">
        <f t="shared" si="41"/>
        <v>123.04800000000002</v>
      </c>
      <c r="AK254" s="8">
        <f t="shared" si="41"/>
        <v>132.42800000000003</v>
      </c>
    </row>
    <row r="255" spans="1:37" x14ac:dyDescent="0.25">
      <c r="A255" s="51">
        <v>92</v>
      </c>
      <c r="B255" s="52">
        <f t="shared" si="40"/>
        <v>-6.4359999999999999</v>
      </c>
      <c r="C255" s="52">
        <f t="shared" si="40"/>
        <v>-7.6720000000000113</v>
      </c>
      <c r="D255" s="52">
        <f t="shared" si="40"/>
        <v>-10.14400000000002</v>
      </c>
      <c r="E255" s="52">
        <f t="shared" si="40"/>
        <v>-10.786000000000001</v>
      </c>
      <c r="F255" s="52">
        <f t="shared" si="40"/>
        <v>-13.476000000000013</v>
      </c>
      <c r="G255" s="52">
        <f t="shared" si="40"/>
        <v>-12.698000000000022</v>
      </c>
      <c r="H255" s="52">
        <f t="shared" si="40"/>
        <v>-12.874000000000009</v>
      </c>
      <c r="I255" s="52">
        <v>122.89200000000001</v>
      </c>
      <c r="J255" s="52">
        <v>122.89200000000001</v>
      </c>
      <c r="K255" s="52">
        <v>132.10400000000001</v>
      </c>
      <c r="L255" s="31"/>
      <c r="M255" s="7">
        <v>92</v>
      </c>
      <c r="N255" s="27">
        <v>41.636000000000003</v>
      </c>
      <c r="O255" s="27">
        <v>59.75200000000001</v>
      </c>
      <c r="P255" s="27">
        <v>96.054000000000016</v>
      </c>
      <c r="Q255" s="27">
        <v>101.626</v>
      </c>
      <c r="R255" s="27">
        <v>110.58600000000001</v>
      </c>
      <c r="S255" s="27">
        <v>116.43800000000002</v>
      </c>
      <c r="T255" s="27">
        <v>120.62400000000001</v>
      </c>
      <c r="U255" s="27">
        <v>122.89200000000001</v>
      </c>
      <c r="V255" s="27">
        <v>122.89200000000001</v>
      </c>
      <c r="W255" s="27">
        <v>132.10400000000001</v>
      </c>
      <c r="X255" s="31"/>
      <c r="Y255" s="31"/>
      <c r="AA255" s="7">
        <v>92</v>
      </c>
      <c r="AB255" s="6">
        <f t="shared" si="42"/>
        <v>-6.4359999999999999</v>
      </c>
      <c r="AC255" s="6">
        <f t="shared" si="42"/>
        <v>-7.6720000000000113</v>
      </c>
      <c r="AD255" s="6">
        <f t="shared" si="42"/>
        <v>-10.14400000000002</v>
      </c>
      <c r="AE255" s="6">
        <f t="shared" si="42"/>
        <v>-10.786000000000001</v>
      </c>
      <c r="AF255" s="6">
        <f t="shared" si="42"/>
        <v>-13.476000000000013</v>
      </c>
      <c r="AG255" s="6">
        <f t="shared" si="42"/>
        <v>-12.698000000000022</v>
      </c>
      <c r="AH255" s="6">
        <f t="shared" si="42"/>
        <v>-12.874000000000009</v>
      </c>
      <c r="AI255" s="6">
        <f t="shared" si="41"/>
        <v>124.39200000000001</v>
      </c>
      <c r="AJ255" s="6">
        <f t="shared" si="41"/>
        <v>124.39200000000001</v>
      </c>
      <c r="AK255" s="6">
        <f t="shared" si="41"/>
        <v>133.60400000000001</v>
      </c>
    </row>
    <row r="256" spans="1:37" x14ac:dyDescent="0.25">
      <c r="A256" s="51">
        <v>93</v>
      </c>
      <c r="B256" s="52">
        <f t="shared" si="40"/>
        <v>-5.9200000000000017</v>
      </c>
      <c r="C256" s="52">
        <f t="shared" si="40"/>
        <v>-7.2680000000000078</v>
      </c>
      <c r="D256" s="52">
        <f t="shared" si="40"/>
        <v>-10.161999999999992</v>
      </c>
      <c r="E256" s="52">
        <f t="shared" si="40"/>
        <v>-10.792000000000002</v>
      </c>
      <c r="F256" s="52">
        <f t="shared" si="40"/>
        <v>-12.329999999999998</v>
      </c>
      <c r="G256" s="52">
        <f t="shared" si="40"/>
        <v>-12.852000000000004</v>
      </c>
      <c r="H256" s="52">
        <f t="shared" si="40"/>
        <v>-12.620000000000005</v>
      </c>
      <c r="I256" s="52">
        <v>124.20800000000001</v>
      </c>
      <c r="J256" s="52">
        <v>124.20800000000001</v>
      </c>
      <c r="K256" s="52">
        <v>132.11800000000002</v>
      </c>
      <c r="L256" s="31"/>
      <c r="M256" s="7">
        <v>93</v>
      </c>
      <c r="N256" s="27">
        <v>41.65</v>
      </c>
      <c r="O256" s="27">
        <v>59.948000000000008</v>
      </c>
      <c r="P256" s="27">
        <v>97.201999999999998</v>
      </c>
      <c r="Q256" s="27">
        <v>102.872</v>
      </c>
      <c r="R256" s="27">
        <v>110.6</v>
      </c>
      <c r="S256" s="27">
        <v>117.712</v>
      </c>
      <c r="T256" s="27">
        <v>121.59</v>
      </c>
      <c r="U256" s="27">
        <v>124.20800000000001</v>
      </c>
      <c r="V256" s="27">
        <v>124.20800000000001</v>
      </c>
      <c r="W256" s="27">
        <v>132.11800000000002</v>
      </c>
      <c r="X256" s="31"/>
      <c r="Y256" s="31"/>
      <c r="AA256" s="7">
        <v>93</v>
      </c>
      <c r="AB256" s="6">
        <f t="shared" si="42"/>
        <v>-5.9200000000000017</v>
      </c>
      <c r="AC256" s="6">
        <f t="shared" si="42"/>
        <v>-7.2680000000000078</v>
      </c>
      <c r="AD256" s="6">
        <f t="shared" si="42"/>
        <v>-10.161999999999992</v>
      </c>
      <c r="AE256" s="6">
        <f t="shared" si="42"/>
        <v>-10.792000000000002</v>
      </c>
      <c r="AF256" s="6">
        <f t="shared" si="42"/>
        <v>-12.329999999999998</v>
      </c>
      <c r="AG256" s="6">
        <f t="shared" si="42"/>
        <v>-12.852000000000004</v>
      </c>
      <c r="AH256" s="6">
        <f t="shared" si="42"/>
        <v>-12.620000000000005</v>
      </c>
      <c r="AI256" s="6">
        <f t="shared" si="41"/>
        <v>125.70800000000001</v>
      </c>
      <c r="AJ256" s="6">
        <f t="shared" si="41"/>
        <v>125.70800000000001</v>
      </c>
      <c r="AK256" s="6">
        <f t="shared" si="41"/>
        <v>133.61800000000002</v>
      </c>
    </row>
    <row r="257" spans="1:37" x14ac:dyDescent="0.25">
      <c r="A257" s="51">
        <v>94</v>
      </c>
      <c r="B257" s="52">
        <f t="shared" si="40"/>
        <v>-5.4940000000000069</v>
      </c>
      <c r="C257" s="52">
        <f t="shared" si="40"/>
        <v>-7.25</v>
      </c>
      <c r="D257" s="52">
        <f t="shared" si="40"/>
        <v>-10.322000000000003</v>
      </c>
      <c r="E257" s="52">
        <f t="shared" si="40"/>
        <v>-10.824000000000012</v>
      </c>
      <c r="F257" s="52">
        <f t="shared" si="40"/>
        <v>-11.476000000000013</v>
      </c>
      <c r="G257" s="52">
        <f t="shared" si="40"/>
        <v>-12.335999999999999</v>
      </c>
      <c r="H257" s="52">
        <f t="shared" si="40"/>
        <v>-12.652000000000001</v>
      </c>
      <c r="I257" s="52">
        <v>125.46800000000002</v>
      </c>
      <c r="J257" s="52">
        <v>125.46800000000002</v>
      </c>
      <c r="K257" s="52">
        <v>135.47800000000001</v>
      </c>
      <c r="L257" s="31"/>
      <c r="M257" s="7">
        <v>94</v>
      </c>
      <c r="N257" s="27">
        <v>41.664000000000009</v>
      </c>
      <c r="O257" s="27">
        <v>60.55</v>
      </c>
      <c r="P257" s="27">
        <v>98.391999999999996</v>
      </c>
      <c r="Q257" s="27">
        <v>104.03400000000001</v>
      </c>
      <c r="R257" s="27">
        <v>110.86600000000001</v>
      </c>
      <c r="S257" s="27">
        <v>118.286</v>
      </c>
      <c r="T257" s="27">
        <v>122.822</v>
      </c>
      <c r="U257" s="27">
        <v>125.46800000000002</v>
      </c>
      <c r="V257" s="27">
        <v>125.46800000000002</v>
      </c>
      <c r="W257" s="27">
        <v>135.47800000000001</v>
      </c>
      <c r="X257" s="31"/>
      <c r="Y257" s="31"/>
      <c r="AA257" s="7">
        <v>94</v>
      </c>
      <c r="AB257" s="6">
        <f t="shared" si="42"/>
        <v>-5.4940000000000069</v>
      </c>
      <c r="AC257" s="6">
        <f t="shared" si="42"/>
        <v>-7.25</v>
      </c>
      <c r="AD257" s="6">
        <f t="shared" si="42"/>
        <v>-10.322000000000003</v>
      </c>
      <c r="AE257" s="6">
        <f t="shared" si="42"/>
        <v>-10.824000000000012</v>
      </c>
      <c r="AF257" s="6">
        <f t="shared" si="42"/>
        <v>-11.476000000000013</v>
      </c>
      <c r="AG257" s="6">
        <f t="shared" si="42"/>
        <v>-12.335999999999999</v>
      </c>
      <c r="AH257" s="6">
        <f t="shared" si="42"/>
        <v>-12.652000000000001</v>
      </c>
      <c r="AI257" s="6">
        <f t="shared" si="41"/>
        <v>126.96800000000002</v>
      </c>
      <c r="AJ257" s="6">
        <f t="shared" si="41"/>
        <v>126.96800000000002</v>
      </c>
      <c r="AK257" s="6">
        <f t="shared" si="41"/>
        <v>136.97800000000001</v>
      </c>
    </row>
    <row r="258" spans="1:37" x14ac:dyDescent="0.25">
      <c r="A258" s="53">
        <v>95</v>
      </c>
      <c r="B258" s="54">
        <f t="shared" si="40"/>
        <v>-5.4940000000000069</v>
      </c>
      <c r="C258" s="54">
        <f t="shared" si="40"/>
        <v>-6.6940000000000097</v>
      </c>
      <c r="D258" s="54">
        <f t="shared" si="40"/>
        <v>-10.152000000000001</v>
      </c>
      <c r="E258" s="54">
        <f t="shared" si="40"/>
        <v>-10.921999999999997</v>
      </c>
      <c r="F258" s="54">
        <f t="shared" si="40"/>
        <v>-11.676000000000002</v>
      </c>
      <c r="G258" s="54">
        <f t="shared" si="40"/>
        <v>-12.254000000000005</v>
      </c>
      <c r="H258" s="54">
        <f t="shared" si="40"/>
        <v>-12.918000000000006</v>
      </c>
      <c r="I258" s="54">
        <v>125.482</v>
      </c>
      <c r="J258" s="54">
        <v>125.482</v>
      </c>
      <c r="K258" s="54">
        <v>135.49200000000002</v>
      </c>
      <c r="L258" s="31"/>
      <c r="M258" s="5">
        <v>95</v>
      </c>
      <c r="N258" s="28">
        <v>41.664000000000009</v>
      </c>
      <c r="O258" s="28">
        <v>60.564000000000007</v>
      </c>
      <c r="P258" s="28">
        <v>99.302000000000007</v>
      </c>
      <c r="Q258" s="28">
        <v>105.182</v>
      </c>
      <c r="R258" s="28">
        <v>112.126</v>
      </c>
      <c r="S258" s="28">
        <v>119.43400000000001</v>
      </c>
      <c r="T258" s="28">
        <v>124.20800000000001</v>
      </c>
      <c r="U258" s="28">
        <v>125.482</v>
      </c>
      <c r="V258" s="28">
        <v>125.482</v>
      </c>
      <c r="W258" s="28">
        <v>135.49200000000002</v>
      </c>
      <c r="X258" s="31"/>
      <c r="Y258" s="31"/>
      <c r="AA258" s="5">
        <v>95</v>
      </c>
      <c r="AB258" s="4">
        <f t="shared" si="42"/>
        <v>-5.4940000000000069</v>
      </c>
      <c r="AC258" s="4">
        <f t="shared" si="42"/>
        <v>-6.6940000000000097</v>
      </c>
      <c r="AD258" s="4">
        <f t="shared" si="42"/>
        <v>-10.152000000000001</v>
      </c>
      <c r="AE258" s="4">
        <f t="shared" si="42"/>
        <v>-10.921999999999997</v>
      </c>
      <c r="AF258" s="4">
        <f t="shared" si="42"/>
        <v>-11.676000000000002</v>
      </c>
      <c r="AG258" s="4">
        <f t="shared" si="42"/>
        <v>-12.254000000000005</v>
      </c>
      <c r="AH258" s="4">
        <f t="shared" si="42"/>
        <v>-12.918000000000006</v>
      </c>
      <c r="AI258" s="4">
        <f t="shared" si="41"/>
        <v>126.982</v>
      </c>
      <c r="AJ258" s="4">
        <f t="shared" si="41"/>
        <v>126.982</v>
      </c>
      <c r="AK258" s="4">
        <f t="shared" si="41"/>
        <v>136.99200000000002</v>
      </c>
    </row>
    <row r="259" spans="1:37" x14ac:dyDescent="0.25">
      <c r="A259" s="49">
        <v>96</v>
      </c>
      <c r="B259" s="50">
        <f t="shared" ref="B259:H274" si="43">AN104-B104</f>
        <v>-7.9100000000000037</v>
      </c>
      <c r="C259" s="50">
        <f t="shared" si="43"/>
        <v>-8.4540000000000077</v>
      </c>
      <c r="D259" s="50">
        <f t="shared" si="43"/>
        <v>-10.409999999999997</v>
      </c>
      <c r="E259" s="50">
        <f t="shared" si="43"/>
        <v>-11.030000000000001</v>
      </c>
      <c r="F259" s="50">
        <f t="shared" si="43"/>
        <v>-11.781999999999996</v>
      </c>
      <c r="G259" s="50">
        <f t="shared" si="43"/>
        <v>-12.540000000000006</v>
      </c>
      <c r="H259" s="50">
        <f t="shared" si="43"/>
        <v>-12.904000000000025</v>
      </c>
      <c r="I259" s="50">
        <v>125.49600000000001</v>
      </c>
      <c r="J259" s="50">
        <v>125.49600000000001</v>
      </c>
      <c r="K259" s="50">
        <v>135.506</v>
      </c>
      <c r="L259" s="31"/>
      <c r="M259" s="9">
        <v>96</v>
      </c>
      <c r="N259" s="26">
        <v>44.1</v>
      </c>
      <c r="O259" s="26">
        <v>62.94400000000001</v>
      </c>
      <c r="P259" s="26">
        <v>100.38</v>
      </c>
      <c r="Q259" s="26">
        <v>106.33</v>
      </c>
      <c r="R259" s="26">
        <v>113.372</v>
      </c>
      <c r="S259" s="26">
        <v>120.75</v>
      </c>
      <c r="T259" s="26">
        <v>125.45400000000002</v>
      </c>
      <c r="U259" s="26">
        <v>125.49600000000001</v>
      </c>
      <c r="V259" s="26">
        <v>125.49600000000001</v>
      </c>
      <c r="W259" s="26">
        <v>135.506</v>
      </c>
      <c r="X259" s="31"/>
      <c r="Y259" s="31"/>
      <c r="AA259" s="9">
        <v>96</v>
      </c>
      <c r="AB259" s="8">
        <f t="shared" si="42"/>
        <v>-7.9100000000000037</v>
      </c>
      <c r="AC259" s="8">
        <f t="shared" si="42"/>
        <v>-8.4540000000000148</v>
      </c>
      <c r="AD259" s="8">
        <f t="shared" si="42"/>
        <v>-10.409999999999997</v>
      </c>
      <c r="AE259" s="8">
        <f t="shared" si="42"/>
        <v>-11.030000000000001</v>
      </c>
      <c r="AF259" s="8">
        <f t="shared" si="42"/>
        <v>-11.781999999999996</v>
      </c>
      <c r="AG259" s="8">
        <f t="shared" si="42"/>
        <v>-12.540000000000006</v>
      </c>
      <c r="AH259" s="8">
        <f t="shared" si="42"/>
        <v>-12.904000000000025</v>
      </c>
      <c r="AI259" s="8">
        <f t="shared" si="41"/>
        <v>126.99600000000001</v>
      </c>
      <c r="AJ259" s="8">
        <f t="shared" si="41"/>
        <v>126.99600000000001</v>
      </c>
      <c r="AK259" s="8">
        <f t="shared" si="41"/>
        <v>137.006</v>
      </c>
    </row>
    <row r="260" spans="1:37" x14ac:dyDescent="0.25">
      <c r="A260" s="51">
        <v>97</v>
      </c>
      <c r="B260" s="52">
        <f t="shared" si="43"/>
        <v>-6.8220000000000027</v>
      </c>
      <c r="C260" s="52">
        <f t="shared" si="43"/>
        <v>-7.9380000000000024</v>
      </c>
      <c r="D260" s="52">
        <f t="shared" si="43"/>
        <v>-10.442000000000007</v>
      </c>
      <c r="E260" s="52">
        <f t="shared" si="43"/>
        <v>-11.27800000000002</v>
      </c>
      <c r="F260" s="52">
        <f t="shared" si="43"/>
        <v>-13.984000000000009</v>
      </c>
      <c r="G260" s="52">
        <f t="shared" si="43"/>
        <v>-13.398000000000025</v>
      </c>
      <c r="H260" s="52">
        <f t="shared" si="43"/>
        <v>-13.954000000000008</v>
      </c>
      <c r="I260" s="52">
        <v>128.31</v>
      </c>
      <c r="J260" s="52">
        <v>128.31</v>
      </c>
      <c r="K260" s="52">
        <v>135.52000000000001</v>
      </c>
      <c r="L260" s="31"/>
      <c r="M260" s="7">
        <v>97</v>
      </c>
      <c r="N260" s="27">
        <v>44.492000000000004</v>
      </c>
      <c r="O260" s="27">
        <v>63.028000000000006</v>
      </c>
      <c r="P260" s="27">
        <v>101.402</v>
      </c>
      <c r="Q260" s="27">
        <v>107.61800000000002</v>
      </c>
      <c r="R260" s="27">
        <v>116.70400000000001</v>
      </c>
      <c r="S260" s="27">
        <v>122.80800000000002</v>
      </c>
      <c r="T260" s="27">
        <v>127.62400000000001</v>
      </c>
      <c r="U260" s="27">
        <v>128.31</v>
      </c>
      <c r="V260" s="27">
        <v>128.31</v>
      </c>
      <c r="W260" s="27">
        <v>135.52000000000001</v>
      </c>
      <c r="X260" s="31"/>
      <c r="Y260" s="31"/>
      <c r="AA260" s="7">
        <v>97</v>
      </c>
      <c r="AB260" s="6">
        <f t="shared" ref="AB260:AH275" si="44">BF105-AB105</f>
        <v>-6.8220000000000027</v>
      </c>
      <c r="AC260" s="6">
        <f t="shared" si="44"/>
        <v>-7.9380000000000024</v>
      </c>
      <c r="AD260" s="6">
        <f t="shared" si="44"/>
        <v>-10.442000000000007</v>
      </c>
      <c r="AE260" s="6">
        <f t="shared" si="44"/>
        <v>-11.27800000000002</v>
      </c>
      <c r="AF260" s="6">
        <f t="shared" si="44"/>
        <v>-13.984000000000009</v>
      </c>
      <c r="AG260" s="6">
        <f t="shared" si="44"/>
        <v>-13.398000000000025</v>
      </c>
      <c r="AH260" s="6">
        <f t="shared" si="44"/>
        <v>-13.954000000000022</v>
      </c>
      <c r="AI260" s="6">
        <f t="shared" si="41"/>
        <v>129.81</v>
      </c>
      <c r="AJ260" s="6">
        <f t="shared" si="41"/>
        <v>129.81</v>
      </c>
      <c r="AK260" s="6">
        <f t="shared" si="41"/>
        <v>137.02000000000001</v>
      </c>
    </row>
    <row r="261" spans="1:37" x14ac:dyDescent="0.25">
      <c r="A261" s="51">
        <v>98</v>
      </c>
      <c r="B261" s="52">
        <f t="shared" si="43"/>
        <v>-6.5459999999999994</v>
      </c>
      <c r="C261" s="52">
        <f t="shared" si="43"/>
        <v>-8.0140000000000029</v>
      </c>
      <c r="D261" s="52">
        <f t="shared" si="43"/>
        <v>-10.586000000000013</v>
      </c>
      <c r="E261" s="52">
        <f t="shared" si="43"/>
        <v>-10.132000000000005</v>
      </c>
      <c r="F261" s="52">
        <f t="shared" si="43"/>
        <v>-12.958000000000013</v>
      </c>
      <c r="G261" s="52">
        <f t="shared" si="43"/>
        <v>-12.684000000000026</v>
      </c>
      <c r="H261" s="52">
        <f t="shared" si="43"/>
        <v>-13.268000000000015</v>
      </c>
      <c r="I261" s="52">
        <v>128.43600000000001</v>
      </c>
      <c r="J261" s="52">
        <v>128.43600000000001</v>
      </c>
      <c r="K261" s="52">
        <v>141.09200000000001</v>
      </c>
      <c r="L261" s="31"/>
      <c r="M261" s="7">
        <v>98</v>
      </c>
      <c r="N261" s="27">
        <v>44.506</v>
      </c>
      <c r="O261" s="27">
        <v>63.714000000000006</v>
      </c>
      <c r="P261" s="27">
        <v>102.46600000000001</v>
      </c>
      <c r="Q261" s="27">
        <v>107.63200000000001</v>
      </c>
      <c r="R261" s="27">
        <v>116.71800000000002</v>
      </c>
      <c r="S261" s="27">
        <v>123.28400000000002</v>
      </c>
      <c r="T261" s="27">
        <v>128.12800000000001</v>
      </c>
      <c r="U261" s="27">
        <v>128.43600000000001</v>
      </c>
      <c r="V261" s="27">
        <v>128.43600000000001</v>
      </c>
      <c r="W261" s="27">
        <v>141.09200000000001</v>
      </c>
      <c r="X261" s="31"/>
      <c r="Y261" s="31"/>
      <c r="AA261" s="7">
        <v>98</v>
      </c>
      <c r="AB261" s="6">
        <f t="shared" si="44"/>
        <v>-6.5459999999999994</v>
      </c>
      <c r="AC261" s="6">
        <f t="shared" si="44"/>
        <v>-8.0139999999999958</v>
      </c>
      <c r="AD261" s="6">
        <f t="shared" si="44"/>
        <v>-10.586000000000013</v>
      </c>
      <c r="AE261" s="6">
        <f t="shared" si="44"/>
        <v>-10.132000000000005</v>
      </c>
      <c r="AF261" s="6">
        <f t="shared" si="44"/>
        <v>-12.958000000000013</v>
      </c>
      <c r="AG261" s="6">
        <f t="shared" si="44"/>
        <v>-12.684000000000026</v>
      </c>
      <c r="AH261" s="6">
        <f t="shared" si="44"/>
        <v>-13.268000000000015</v>
      </c>
      <c r="AI261" s="6">
        <f t="shared" si="41"/>
        <v>129.93600000000001</v>
      </c>
      <c r="AJ261" s="6">
        <f t="shared" si="41"/>
        <v>129.93600000000001</v>
      </c>
      <c r="AK261" s="6">
        <f t="shared" si="41"/>
        <v>142.59200000000001</v>
      </c>
    </row>
    <row r="262" spans="1:37" x14ac:dyDescent="0.25">
      <c r="A262" s="51">
        <v>99</v>
      </c>
      <c r="B262" s="52">
        <f t="shared" si="43"/>
        <v>-7.4600000000000009</v>
      </c>
      <c r="C262" s="52">
        <f t="shared" si="43"/>
        <v>-7.480000000000004</v>
      </c>
      <c r="D262" s="52">
        <f t="shared" si="43"/>
        <v>-10.466000000000008</v>
      </c>
      <c r="E262" s="52">
        <f t="shared" si="43"/>
        <v>-12.39400000000002</v>
      </c>
      <c r="F262" s="52">
        <f t="shared" si="43"/>
        <v>-12.018000000000015</v>
      </c>
      <c r="G262" s="52">
        <f t="shared" si="43"/>
        <v>-12.899999999999991</v>
      </c>
      <c r="H262" s="52">
        <f t="shared" si="43"/>
        <v>-13.354000000000013</v>
      </c>
      <c r="I262" s="52">
        <v>129.85</v>
      </c>
      <c r="J262" s="52">
        <v>129.85</v>
      </c>
      <c r="K262" s="52">
        <v>143.90600000000003</v>
      </c>
      <c r="L262" s="31"/>
      <c r="M262" s="7">
        <v>99</v>
      </c>
      <c r="N262" s="27">
        <v>45.43</v>
      </c>
      <c r="O262" s="27">
        <v>63.77</v>
      </c>
      <c r="P262" s="27">
        <v>103.30600000000001</v>
      </c>
      <c r="Q262" s="27">
        <v>109.91400000000002</v>
      </c>
      <c r="R262" s="27">
        <v>116.92800000000001</v>
      </c>
      <c r="S262" s="27">
        <v>124.6</v>
      </c>
      <c r="T262" s="27">
        <v>129.44400000000002</v>
      </c>
      <c r="U262" s="27">
        <v>129.85</v>
      </c>
      <c r="V262" s="27">
        <v>129.85</v>
      </c>
      <c r="W262" s="27">
        <v>143.90600000000003</v>
      </c>
      <c r="X262" s="31"/>
      <c r="Y262" s="31"/>
      <c r="AA262" s="7">
        <v>99</v>
      </c>
      <c r="AB262" s="6">
        <f t="shared" si="44"/>
        <v>-7.4600000000000009</v>
      </c>
      <c r="AC262" s="6">
        <f t="shared" si="44"/>
        <v>-7.4800000000000111</v>
      </c>
      <c r="AD262" s="6">
        <f t="shared" si="44"/>
        <v>-10.466000000000008</v>
      </c>
      <c r="AE262" s="6">
        <f t="shared" si="44"/>
        <v>-12.39400000000002</v>
      </c>
      <c r="AF262" s="6">
        <f t="shared" si="44"/>
        <v>-12.018000000000015</v>
      </c>
      <c r="AG262" s="6">
        <f t="shared" si="44"/>
        <v>-12.899999999999991</v>
      </c>
      <c r="AH262" s="6">
        <f t="shared" si="44"/>
        <v>-13.354000000000013</v>
      </c>
      <c r="AI262" s="6">
        <f t="shared" si="41"/>
        <v>131.35</v>
      </c>
      <c r="AJ262" s="6">
        <f t="shared" si="41"/>
        <v>131.35</v>
      </c>
      <c r="AK262" s="6">
        <f t="shared" si="41"/>
        <v>145.40600000000003</v>
      </c>
    </row>
    <row r="263" spans="1:37" x14ac:dyDescent="0.25">
      <c r="A263" s="53">
        <v>100</v>
      </c>
      <c r="B263" s="54">
        <f t="shared" si="43"/>
        <v>-7.828000000000003</v>
      </c>
      <c r="C263" s="54">
        <f t="shared" si="43"/>
        <v>-8.2160000000000082</v>
      </c>
      <c r="D263" s="54">
        <f t="shared" si="43"/>
        <v>-10.382000000000005</v>
      </c>
      <c r="E263" s="54">
        <f t="shared" si="43"/>
        <v>-11.486000000000004</v>
      </c>
      <c r="F263" s="54">
        <f t="shared" si="43"/>
        <v>-15.122</v>
      </c>
      <c r="G263" s="54">
        <f t="shared" si="43"/>
        <v>-13.194000000000017</v>
      </c>
      <c r="H263" s="54">
        <f t="shared" si="43"/>
        <v>-13.525999999999996</v>
      </c>
      <c r="I263" s="54">
        <v>132.916</v>
      </c>
      <c r="J263" s="54">
        <v>132.916</v>
      </c>
      <c r="K263" s="54">
        <v>143.91999999999999</v>
      </c>
      <c r="L263" s="31"/>
      <c r="M263" s="5">
        <v>100</v>
      </c>
      <c r="N263" s="28">
        <v>45.808</v>
      </c>
      <c r="O263" s="28">
        <v>65.016000000000005</v>
      </c>
      <c r="P263" s="28">
        <v>103.992</v>
      </c>
      <c r="Q263" s="28">
        <v>111.07600000000001</v>
      </c>
      <c r="R263" s="28">
        <v>121.072</v>
      </c>
      <c r="S263" s="28">
        <v>126.08400000000002</v>
      </c>
      <c r="T263" s="28">
        <v>130.816</v>
      </c>
      <c r="U263" s="28">
        <v>132.916</v>
      </c>
      <c r="V263" s="28">
        <v>132.916</v>
      </c>
      <c r="W263" s="28">
        <v>143.91999999999999</v>
      </c>
      <c r="X263" s="31"/>
      <c r="Y263" s="31"/>
      <c r="AA263" s="5">
        <v>100</v>
      </c>
      <c r="AB263" s="4">
        <f t="shared" si="44"/>
        <v>-7.828000000000003</v>
      </c>
      <c r="AC263" s="4">
        <f t="shared" si="44"/>
        <v>-8.2160000000000082</v>
      </c>
      <c r="AD263" s="4">
        <f t="shared" si="44"/>
        <v>-10.382000000000005</v>
      </c>
      <c r="AE263" s="4">
        <f t="shared" si="44"/>
        <v>-11.486000000000004</v>
      </c>
      <c r="AF263" s="4">
        <f t="shared" si="44"/>
        <v>-15.122</v>
      </c>
      <c r="AG263" s="4">
        <f t="shared" si="44"/>
        <v>-13.194000000000017</v>
      </c>
      <c r="AH263" s="4">
        <f t="shared" si="44"/>
        <v>-13.525999999999996</v>
      </c>
      <c r="AI263" s="4">
        <f t="shared" si="41"/>
        <v>134.416</v>
      </c>
      <c r="AJ263" s="4">
        <f t="shared" si="41"/>
        <v>134.416</v>
      </c>
      <c r="AK263" s="4">
        <f t="shared" si="41"/>
        <v>145.41999999999999</v>
      </c>
    </row>
    <row r="264" spans="1:37" x14ac:dyDescent="0.25">
      <c r="A264" s="51">
        <v>101</v>
      </c>
      <c r="B264" s="52">
        <f t="shared" si="43"/>
        <v>-8.2560000000000002</v>
      </c>
      <c r="C264" s="52">
        <f t="shared" si="43"/>
        <v>-8.7999999999999972</v>
      </c>
      <c r="D264" s="52">
        <f t="shared" si="43"/>
        <v>-10.822000000000003</v>
      </c>
      <c r="E264" s="52">
        <f t="shared" si="43"/>
        <v>-11.811999999999998</v>
      </c>
      <c r="F264" s="52">
        <f t="shared" si="43"/>
        <v>-16.010000000000005</v>
      </c>
      <c r="G264" s="52">
        <f t="shared" si="43"/>
        <v>-13.924000000000007</v>
      </c>
      <c r="H264" s="52">
        <f t="shared" si="43"/>
        <v>-14.52800000000002</v>
      </c>
      <c r="I264" s="52">
        <v>134.24600000000001</v>
      </c>
      <c r="J264" s="52">
        <v>134.24600000000001</v>
      </c>
      <c r="K264" s="52">
        <v>145.37600000000003</v>
      </c>
      <c r="L264" s="31"/>
      <c r="M264" s="7">
        <v>101</v>
      </c>
      <c r="N264" s="27">
        <v>46.256</v>
      </c>
      <c r="O264" s="27">
        <v>65.66</v>
      </c>
      <c r="P264" s="27">
        <v>105.042</v>
      </c>
      <c r="Q264" s="27">
        <v>112.182</v>
      </c>
      <c r="R264" s="27">
        <v>122.29</v>
      </c>
      <c r="S264" s="27">
        <v>127.34400000000001</v>
      </c>
      <c r="T264" s="27">
        <v>132.11800000000002</v>
      </c>
      <c r="U264" s="27">
        <v>134.24600000000001</v>
      </c>
      <c r="V264" s="27">
        <v>134.24600000000001</v>
      </c>
      <c r="W264" s="27">
        <v>145.37600000000003</v>
      </c>
      <c r="X264" s="31"/>
      <c r="Y264" s="31"/>
      <c r="AA264" s="7">
        <v>101</v>
      </c>
      <c r="AB264" s="6">
        <f t="shared" si="44"/>
        <v>-8.2560000000000002</v>
      </c>
      <c r="AC264" s="6">
        <f t="shared" si="44"/>
        <v>-8.7999999999999972</v>
      </c>
      <c r="AD264" s="6">
        <f t="shared" si="44"/>
        <v>-10.822000000000003</v>
      </c>
      <c r="AE264" s="6">
        <f t="shared" si="44"/>
        <v>-11.811999999999998</v>
      </c>
      <c r="AF264" s="6">
        <f t="shared" si="44"/>
        <v>-16.010000000000005</v>
      </c>
      <c r="AG264" s="6">
        <f t="shared" si="44"/>
        <v>-13.923999999999992</v>
      </c>
      <c r="AH264" s="6">
        <f t="shared" si="44"/>
        <v>-14.52800000000002</v>
      </c>
      <c r="AI264" s="6">
        <f t="shared" si="41"/>
        <v>135.74600000000001</v>
      </c>
      <c r="AJ264" s="6">
        <f t="shared" si="41"/>
        <v>135.74600000000001</v>
      </c>
      <c r="AK264" s="6">
        <f t="shared" si="41"/>
        <v>146.87600000000003</v>
      </c>
    </row>
    <row r="265" spans="1:37" x14ac:dyDescent="0.25">
      <c r="A265" s="51">
        <v>102</v>
      </c>
      <c r="B265" s="52">
        <f t="shared" si="43"/>
        <v>-8.3480000000000061</v>
      </c>
      <c r="C265" s="52">
        <f t="shared" si="43"/>
        <v>-8.8879999999999981</v>
      </c>
      <c r="D265" s="52">
        <f t="shared" si="43"/>
        <v>-10.894000000000005</v>
      </c>
      <c r="E265" s="52">
        <f t="shared" si="43"/>
        <v>-11.932000000000002</v>
      </c>
      <c r="F265" s="52">
        <f t="shared" si="43"/>
        <v>-16.154000000000011</v>
      </c>
      <c r="G265" s="52">
        <f t="shared" si="43"/>
        <v>-14.064000000000007</v>
      </c>
      <c r="H265" s="52">
        <f t="shared" si="43"/>
        <v>-14.66400000000003</v>
      </c>
      <c r="I265" s="52">
        <v>135.57600000000002</v>
      </c>
      <c r="J265" s="52">
        <v>135.57600000000002</v>
      </c>
      <c r="K265" s="52">
        <v>146.83199999999999</v>
      </c>
      <c r="L265" s="31"/>
      <c r="M265" s="7">
        <v>102</v>
      </c>
      <c r="N265" s="27">
        <v>46.718000000000004</v>
      </c>
      <c r="O265" s="27">
        <v>66.317999999999998</v>
      </c>
      <c r="P265" s="27">
        <v>106.06400000000001</v>
      </c>
      <c r="Q265" s="27">
        <v>113.30200000000001</v>
      </c>
      <c r="R265" s="27">
        <v>123.49400000000001</v>
      </c>
      <c r="S265" s="27">
        <v>128.60400000000001</v>
      </c>
      <c r="T265" s="27">
        <v>133.43400000000003</v>
      </c>
      <c r="U265" s="27">
        <v>135.57600000000002</v>
      </c>
      <c r="V265" s="27">
        <v>135.57600000000002</v>
      </c>
      <c r="W265" s="27">
        <v>146.83199999999999</v>
      </c>
      <c r="X265" s="31"/>
      <c r="Y265" s="31"/>
      <c r="AA265" s="7">
        <v>102</v>
      </c>
      <c r="AB265" s="6">
        <f t="shared" si="44"/>
        <v>-8.3480000000000061</v>
      </c>
      <c r="AC265" s="6">
        <f t="shared" si="44"/>
        <v>-8.8879999999999981</v>
      </c>
      <c r="AD265" s="6">
        <f t="shared" si="44"/>
        <v>-10.894000000000005</v>
      </c>
      <c r="AE265" s="6">
        <f t="shared" si="44"/>
        <v>-11.932000000000002</v>
      </c>
      <c r="AF265" s="6">
        <f t="shared" si="44"/>
        <v>-16.154000000000011</v>
      </c>
      <c r="AG265" s="6">
        <f t="shared" si="44"/>
        <v>-14.064000000000007</v>
      </c>
      <c r="AH265" s="6">
        <f t="shared" si="44"/>
        <v>-14.66400000000003</v>
      </c>
      <c r="AI265" s="6">
        <f t="shared" si="41"/>
        <v>137.07600000000002</v>
      </c>
      <c r="AJ265" s="6">
        <f t="shared" si="41"/>
        <v>137.07600000000002</v>
      </c>
      <c r="AK265" s="6">
        <f t="shared" si="41"/>
        <v>148.33199999999999</v>
      </c>
    </row>
    <row r="266" spans="1:37" x14ac:dyDescent="0.25">
      <c r="A266" s="51">
        <v>103</v>
      </c>
      <c r="B266" s="52">
        <f t="shared" si="43"/>
        <v>-8.4200000000000017</v>
      </c>
      <c r="C266" s="52">
        <f t="shared" si="43"/>
        <v>-8.9720000000000013</v>
      </c>
      <c r="D266" s="52">
        <f t="shared" si="43"/>
        <v>-11.004000000000019</v>
      </c>
      <c r="E266" s="52">
        <f t="shared" si="43"/>
        <v>-12.02800000000002</v>
      </c>
      <c r="F266" s="52">
        <f t="shared" si="43"/>
        <v>-16.302000000000007</v>
      </c>
      <c r="G266" s="52">
        <f t="shared" si="43"/>
        <v>-14.183999999999997</v>
      </c>
      <c r="H266" s="52">
        <f t="shared" si="43"/>
        <v>-14.786000000000016</v>
      </c>
      <c r="I266" s="52">
        <v>136.90600000000001</v>
      </c>
      <c r="J266" s="52">
        <v>136.90600000000001</v>
      </c>
      <c r="K266" s="52">
        <v>148.28800000000001</v>
      </c>
      <c r="L266" s="31"/>
      <c r="M266" s="7">
        <v>103</v>
      </c>
      <c r="N266" s="27">
        <v>47.18</v>
      </c>
      <c r="O266" s="27">
        <v>66.962000000000003</v>
      </c>
      <c r="P266" s="27">
        <v>107.11400000000002</v>
      </c>
      <c r="Q266" s="27">
        <v>114.40800000000002</v>
      </c>
      <c r="R266" s="27">
        <v>124.712</v>
      </c>
      <c r="S266" s="27">
        <v>129.864</v>
      </c>
      <c r="T266" s="27">
        <v>134.73600000000002</v>
      </c>
      <c r="U266" s="27">
        <v>136.90600000000001</v>
      </c>
      <c r="V266" s="27">
        <v>136.90600000000001</v>
      </c>
      <c r="W266" s="27">
        <v>148.28800000000001</v>
      </c>
      <c r="X266" s="31"/>
      <c r="Y266" s="31"/>
      <c r="AA266" s="7">
        <v>103</v>
      </c>
      <c r="AB266" s="6">
        <f t="shared" si="44"/>
        <v>-8.4200000000000017</v>
      </c>
      <c r="AC266" s="6">
        <f t="shared" si="44"/>
        <v>-8.9720000000000013</v>
      </c>
      <c r="AD266" s="6">
        <f t="shared" si="44"/>
        <v>-11.004000000000019</v>
      </c>
      <c r="AE266" s="6">
        <f t="shared" si="44"/>
        <v>-12.02800000000002</v>
      </c>
      <c r="AF266" s="6">
        <f t="shared" si="44"/>
        <v>-16.302000000000007</v>
      </c>
      <c r="AG266" s="6">
        <f t="shared" si="44"/>
        <v>-14.183999999999997</v>
      </c>
      <c r="AH266" s="6">
        <f t="shared" si="44"/>
        <v>-14.786000000000016</v>
      </c>
      <c r="AI266" s="6">
        <f t="shared" si="41"/>
        <v>138.40600000000001</v>
      </c>
      <c r="AJ266" s="6">
        <f t="shared" si="41"/>
        <v>138.40600000000001</v>
      </c>
      <c r="AK266" s="6">
        <f t="shared" si="41"/>
        <v>149.78800000000001</v>
      </c>
    </row>
    <row r="267" spans="1:37" x14ac:dyDescent="0.25">
      <c r="A267" s="51">
        <v>104</v>
      </c>
      <c r="B267" s="52">
        <f t="shared" si="43"/>
        <v>-8.4979999999999976</v>
      </c>
      <c r="C267" s="52">
        <f t="shared" si="43"/>
        <v>-9.0600000000000023</v>
      </c>
      <c r="D267" s="52">
        <f t="shared" si="43"/>
        <v>-11.100000000000009</v>
      </c>
      <c r="E267" s="52">
        <f t="shared" si="43"/>
        <v>-12.134000000000015</v>
      </c>
      <c r="F267" s="52">
        <f t="shared" si="43"/>
        <v>-16.446000000000012</v>
      </c>
      <c r="G267" s="52">
        <f t="shared" si="43"/>
        <v>-14.314000000000021</v>
      </c>
      <c r="H267" s="52">
        <f t="shared" si="43"/>
        <v>-14.931999999999988</v>
      </c>
      <c r="I267" s="52">
        <v>138.23600000000002</v>
      </c>
      <c r="J267" s="52">
        <v>138.23600000000002</v>
      </c>
      <c r="K267" s="52">
        <v>149.744</v>
      </c>
      <c r="L267" s="31"/>
      <c r="M267" s="7">
        <v>104</v>
      </c>
      <c r="N267" s="27">
        <v>47.628</v>
      </c>
      <c r="O267" s="27">
        <v>67.62</v>
      </c>
      <c r="P267" s="27">
        <v>108.15</v>
      </c>
      <c r="Q267" s="27">
        <v>115.51400000000001</v>
      </c>
      <c r="R267" s="27">
        <v>125.91600000000001</v>
      </c>
      <c r="S267" s="27">
        <v>131.12400000000002</v>
      </c>
      <c r="T267" s="27">
        <v>136.05199999999999</v>
      </c>
      <c r="U267" s="27">
        <v>138.23600000000002</v>
      </c>
      <c r="V267" s="27">
        <v>138.23600000000002</v>
      </c>
      <c r="W267" s="27">
        <v>149.744</v>
      </c>
      <c r="X267" s="31"/>
      <c r="Y267" s="31"/>
      <c r="AA267" s="7">
        <v>104</v>
      </c>
      <c r="AB267" s="6">
        <f t="shared" si="44"/>
        <v>-8.4979999999999976</v>
      </c>
      <c r="AC267" s="6">
        <f t="shared" si="44"/>
        <v>-9.0600000000000023</v>
      </c>
      <c r="AD267" s="6">
        <f t="shared" si="44"/>
        <v>-11.100000000000009</v>
      </c>
      <c r="AE267" s="6">
        <f t="shared" si="44"/>
        <v>-12.134000000000015</v>
      </c>
      <c r="AF267" s="6">
        <f t="shared" si="44"/>
        <v>-16.446000000000012</v>
      </c>
      <c r="AG267" s="6">
        <f t="shared" si="44"/>
        <v>-14.314000000000021</v>
      </c>
      <c r="AH267" s="6">
        <f t="shared" si="44"/>
        <v>-14.931999999999988</v>
      </c>
      <c r="AI267" s="6">
        <f t="shared" si="41"/>
        <v>139.73600000000002</v>
      </c>
      <c r="AJ267" s="6">
        <f t="shared" si="41"/>
        <v>139.73600000000002</v>
      </c>
      <c r="AK267" s="6">
        <f t="shared" si="41"/>
        <v>151.244</v>
      </c>
    </row>
    <row r="268" spans="1:37" x14ac:dyDescent="0.25">
      <c r="A268" s="53">
        <v>105</v>
      </c>
      <c r="B268" s="54">
        <f t="shared" si="43"/>
        <v>-8.57</v>
      </c>
      <c r="C268" s="54">
        <f t="shared" si="43"/>
        <v>-9.1240000000000094</v>
      </c>
      <c r="D268" s="54">
        <f t="shared" si="43"/>
        <v>-11.210000000000008</v>
      </c>
      <c r="E268" s="54">
        <f t="shared" si="43"/>
        <v>-12.254000000000019</v>
      </c>
      <c r="F268" s="54">
        <f t="shared" si="43"/>
        <v>-16.604000000000013</v>
      </c>
      <c r="G268" s="54">
        <f t="shared" si="43"/>
        <v>-14.434000000000012</v>
      </c>
      <c r="H268" s="54">
        <f t="shared" si="43"/>
        <v>-15.054000000000016</v>
      </c>
      <c r="I268" s="54">
        <v>139.566</v>
      </c>
      <c r="J268" s="54">
        <v>139.566</v>
      </c>
      <c r="K268" s="54">
        <v>151.19999999999999</v>
      </c>
      <c r="L268" s="31"/>
      <c r="M268" s="5">
        <v>105</v>
      </c>
      <c r="N268" s="28">
        <v>48.09</v>
      </c>
      <c r="O268" s="28">
        <v>68.26400000000001</v>
      </c>
      <c r="P268" s="28">
        <v>109.2</v>
      </c>
      <c r="Q268" s="28">
        <v>116.63400000000001</v>
      </c>
      <c r="R268" s="28">
        <v>127.13400000000001</v>
      </c>
      <c r="S268" s="28">
        <v>132.38400000000001</v>
      </c>
      <c r="T268" s="28">
        <v>137.35400000000001</v>
      </c>
      <c r="U268" s="28">
        <v>139.566</v>
      </c>
      <c r="V268" s="28">
        <v>139.566</v>
      </c>
      <c r="W268" s="28">
        <v>151.19999999999999</v>
      </c>
      <c r="X268" s="31"/>
      <c r="Y268" s="31"/>
      <c r="AA268" s="5">
        <v>105</v>
      </c>
      <c r="AB268" s="4">
        <f t="shared" si="44"/>
        <v>-8.57</v>
      </c>
      <c r="AC268" s="4">
        <f t="shared" si="44"/>
        <v>-9.1240000000000094</v>
      </c>
      <c r="AD268" s="4">
        <f t="shared" si="44"/>
        <v>-11.210000000000008</v>
      </c>
      <c r="AE268" s="4">
        <f t="shared" si="44"/>
        <v>-12.254000000000019</v>
      </c>
      <c r="AF268" s="4">
        <f t="shared" si="44"/>
        <v>-16.604000000000013</v>
      </c>
      <c r="AG268" s="4">
        <f t="shared" si="44"/>
        <v>-14.434000000000012</v>
      </c>
      <c r="AH268" s="4">
        <f t="shared" si="44"/>
        <v>-15.054000000000016</v>
      </c>
      <c r="AI268" s="4">
        <f t="shared" si="41"/>
        <v>141.066</v>
      </c>
      <c r="AJ268" s="4">
        <f t="shared" si="41"/>
        <v>141.066</v>
      </c>
      <c r="AK268" s="4">
        <f t="shared" si="41"/>
        <v>152.69999999999999</v>
      </c>
    </row>
    <row r="269" spans="1:37" x14ac:dyDescent="0.25">
      <c r="A269" s="49">
        <v>106</v>
      </c>
      <c r="B269" s="50">
        <f t="shared" si="43"/>
        <v>-8.6620000000000061</v>
      </c>
      <c r="C269" s="50">
        <f t="shared" si="43"/>
        <v>-9.2120000000000104</v>
      </c>
      <c r="D269" s="50">
        <f t="shared" si="43"/>
        <v>-11.282000000000011</v>
      </c>
      <c r="E269" s="50">
        <f t="shared" si="43"/>
        <v>-12.339999999999989</v>
      </c>
      <c r="F269" s="50">
        <f t="shared" si="43"/>
        <v>-16.738000000000028</v>
      </c>
      <c r="G269" s="50">
        <f t="shared" si="43"/>
        <v>-14.564000000000007</v>
      </c>
      <c r="H269" s="50">
        <f t="shared" si="43"/>
        <v>-15.199999999999989</v>
      </c>
      <c r="I269" s="50">
        <v>140.89600000000002</v>
      </c>
      <c r="J269" s="50">
        <v>140.89600000000002</v>
      </c>
      <c r="K269" s="50">
        <v>152.65600000000003</v>
      </c>
      <c r="L269" s="31"/>
      <c r="M269" s="9">
        <v>106</v>
      </c>
      <c r="N269" s="26">
        <v>48.552000000000007</v>
      </c>
      <c r="O269" s="26">
        <v>68.922000000000011</v>
      </c>
      <c r="P269" s="26">
        <v>110.22200000000001</v>
      </c>
      <c r="Q269" s="26">
        <v>117.74</v>
      </c>
      <c r="R269" s="26">
        <v>128.33800000000002</v>
      </c>
      <c r="S269" s="26">
        <v>133.64400000000001</v>
      </c>
      <c r="T269" s="26">
        <v>138.66999999999999</v>
      </c>
      <c r="U269" s="26">
        <v>140.89600000000002</v>
      </c>
      <c r="V269" s="26">
        <v>140.89600000000002</v>
      </c>
      <c r="W269" s="26">
        <v>152.65600000000003</v>
      </c>
      <c r="X269" s="31"/>
      <c r="Y269" s="31"/>
      <c r="AA269" s="9">
        <v>106</v>
      </c>
      <c r="AB269" s="8">
        <f t="shared" si="44"/>
        <v>-8.6620000000000061</v>
      </c>
      <c r="AC269" s="8">
        <f t="shared" si="44"/>
        <v>-9.2120000000000104</v>
      </c>
      <c r="AD269" s="8">
        <f t="shared" si="44"/>
        <v>-11.282000000000011</v>
      </c>
      <c r="AE269" s="8">
        <f t="shared" si="44"/>
        <v>-12.339999999999989</v>
      </c>
      <c r="AF269" s="8">
        <f t="shared" si="44"/>
        <v>-16.738000000000028</v>
      </c>
      <c r="AG269" s="8">
        <f t="shared" si="44"/>
        <v>-14.564000000000007</v>
      </c>
      <c r="AH269" s="8">
        <f t="shared" si="44"/>
        <v>-15.199999999999989</v>
      </c>
      <c r="AI269" s="8">
        <f t="shared" si="41"/>
        <v>142.39600000000002</v>
      </c>
      <c r="AJ269" s="8">
        <f t="shared" si="41"/>
        <v>142.39600000000002</v>
      </c>
      <c r="AK269" s="8">
        <f t="shared" si="41"/>
        <v>154.15600000000003</v>
      </c>
    </row>
    <row r="270" spans="1:37" x14ac:dyDescent="0.25">
      <c r="A270" s="51">
        <v>107</v>
      </c>
      <c r="B270" s="52">
        <f t="shared" si="43"/>
        <v>-8.7340000000000089</v>
      </c>
      <c r="C270" s="52">
        <f t="shared" si="43"/>
        <v>-9.2860000000000014</v>
      </c>
      <c r="D270" s="52">
        <f t="shared" si="43"/>
        <v>-11.402000000000001</v>
      </c>
      <c r="E270" s="52">
        <f t="shared" si="43"/>
        <v>-12.445999999999998</v>
      </c>
      <c r="F270" s="52">
        <f t="shared" si="43"/>
        <v>-16.906000000000006</v>
      </c>
      <c r="G270" s="52">
        <f t="shared" si="43"/>
        <v>-14.684000000000026</v>
      </c>
      <c r="H270" s="52">
        <f t="shared" si="43"/>
        <v>-15.322000000000003</v>
      </c>
      <c r="I270" s="52">
        <v>142.226</v>
      </c>
      <c r="J270" s="52">
        <v>142.226</v>
      </c>
      <c r="K270" s="52">
        <v>154.11199999999999</v>
      </c>
      <c r="L270" s="31"/>
      <c r="M270" s="7">
        <v>107</v>
      </c>
      <c r="N270" s="27">
        <v>49.01400000000001</v>
      </c>
      <c r="O270" s="27">
        <v>69.566000000000003</v>
      </c>
      <c r="P270" s="27">
        <v>111.27200000000001</v>
      </c>
      <c r="Q270" s="27">
        <v>118.846</v>
      </c>
      <c r="R270" s="27">
        <v>129.55600000000001</v>
      </c>
      <c r="S270" s="27">
        <v>134.90400000000002</v>
      </c>
      <c r="T270" s="27">
        <v>139.97200000000001</v>
      </c>
      <c r="U270" s="27">
        <v>142.226</v>
      </c>
      <c r="V270" s="27">
        <v>142.226</v>
      </c>
      <c r="W270" s="27">
        <v>154.11199999999999</v>
      </c>
      <c r="X270" s="31"/>
      <c r="Y270" s="31"/>
      <c r="AA270" s="7">
        <v>107</v>
      </c>
      <c r="AB270" s="6">
        <f t="shared" si="44"/>
        <v>-8.7340000000000089</v>
      </c>
      <c r="AC270" s="6">
        <f t="shared" si="44"/>
        <v>-9.2860000000000014</v>
      </c>
      <c r="AD270" s="6">
        <f t="shared" si="44"/>
        <v>-11.402000000000001</v>
      </c>
      <c r="AE270" s="6">
        <f t="shared" si="44"/>
        <v>-12.445999999999998</v>
      </c>
      <c r="AF270" s="6">
        <f t="shared" si="44"/>
        <v>-16.906000000000006</v>
      </c>
      <c r="AG270" s="6">
        <f t="shared" si="44"/>
        <v>-14.684000000000026</v>
      </c>
      <c r="AH270" s="6">
        <f t="shared" si="44"/>
        <v>-15.322000000000003</v>
      </c>
      <c r="AI270" s="6">
        <f t="shared" si="41"/>
        <v>143.726</v>
      </c>
      <c r="AJ270" s="6">
        <f t="shared" si="41"/>
        <v>143.726</v>
      </c>
      <c r="AK270" s="6">
        <f t="shared" si="41"/>
        <v>155.61199999999999</v>
      </c>
    </row>
    <row r="271" spans="1:37" x14ac:dyDescent="0.25">
      <c r="A271" s="51">
        <v>108</v>
      </c>
      <c r="B271" s="52">
        <f t="shared" si="43"/>
        <v>-8.8120000000000047</v>
      </c>
      <c r="C271" s="52">
        <f t="shared" si="43"/>
        <v>-9.3699999999999903</v>
      </c>
      <c r="D271" s="52">
        <f t="shared" si="43"/>
        <v>-11.488000000000028</v>
      </c>
      <c r="E271" s="52">
        <f t="shared" si="43"/>
        <v>-12.576000000000008</v>
      </c>
      <c r="F271" s="52">
        <f t="shared" si="43"/>
        <v>-17.049999999999997</v>
      </c>
      <c r="G271" s="52">
        <f t="shared" si="43"/>
        <v>-14.814000000000021</v>
      </c>
      <c r="H271" s="52">
        <f t="shared" si="43"/>
        <v>-15.454000000000036</v>
      </c>
      <c r="I271" s="52">
        <v>143.55600000000004</v>
      </c>
      <c r="J271" s="52">
        <v>143.55600000000004</v>
      </c>
      <c r="K271" s="52">
        <v>155.56800000000001</v>
      </c>
      <c r="L271" s="31"/>
      <c r="M271" s="7">
        <v>108</v>
      </c>
      <c r="N271" s="27">
        <v>49.462000000000003</v>
      </c>
      <c r="O271" s="27">
        <v>70.209999999999994</v>
      </c>
      <c r="P271" s="27">
        <v>112.30800000000002</v>
      </c>
      <c r="Q271" s="27">
        <v>119.96600000000001</v>
      </c>
      <c r="R271" s="27">
        <v>130.76</v>
      </c>
      <c r="S271" s="27">
        <v>136.16400000000002</v>
      </c>
      <c r="T271" s="27">
        <v>141.27400000000003</v>
      </c>
      <c r="U271" s="27">
        <v>143.55600000000004</v>
      </c>
      <c r="V271" s="27">
        <v>143.55600000000004</v>
      </c>
      <c r="W271" s="27">
        <v>155.56800000000001</v>
      </c>
      <c r="X271" s="31"/>
      <c r="Y271" s="31"/>
      <c r="AA271" s="7">
        <v>108</v>
      </c>
      <c r="AB271" s="6">
        <f t="shared" si="44"/>
        <v>-8.8120000000000047</v>
      </c>
      <c r="AC271" s="6">
        <f t="shared" si="44"/>
        <v>-9.3699999999999903</v>
      </c>
      <c r="AD271" s="6">
        <f t="shared" si="44"/>
        <v>-11.488000000000028</v>
      </c>
      <c r="AE271" s="6">
        <f t="shared" si="44"/>
        <v>-12.576000000000008</v>
      </c>
      <c r="AF271" s="6">
        <f t="shared" si="44"/>
        <v>-17.049999999999997</v>
      </c>
      <c r="AG271" s="6">
        <f t="shared" si="44"/>
        <v>-14.814000000000021</v>
      </c>
      <c r="AH271" s="6">
        <f t="shared" si="44"/>
        <v>-15.454000000000036</v>
      </c>
      <c r="AI271" s="6">
        <f t="shared" si="41"/>
        <v>145.05600000000004</v>
      </c>
      <c r="AJ271" s="6">
        <f t="shared" si="41"/>
        <v>145.05600000000004</v>
      </c>
      <c r="AK271" s="6">
        <f t="shared" si="41"/>
        <v>157.06800000000001</v>
      </c>
    </row>
    <row r="272" spans="1:37" x14ac:dyDescent="0.25">
      <c r="A272" s="51">
        <v>109</v>
      </c>
      <c r="B272" s="52">
        <f t="shared" si="43"/>
        <v>-8.8840000000000074</v>
      </c>
      <c r="C272" s="52">
        <f t="shared" si="43"/>
        <v>-9.4580000000000126</v>
      </c>
      <c r="D272" s="52">
        <f t="shared" si="43"/>
        <v>-11.598000000000013</v>
      </c>
      <c r="E272" s="52">
        <f t="shared" si="43"/>
        <v>-12.662000000000006</v>
      </c>
      <c r="F272" s="52">
        <f t="shared" si="43"/>
        <v>-17.208000000000013</v>
      </c>
      <c r="G272" s="52">
        <f t="shared" si="43"/>
        <v>-14.934000000000012</v>
      </c>
      <c r="H272" s="52">
        <f t="shared" si="43"/>
        <v>-15.590000000000003</v>
      </c>
      <c r="I272" s="52">
        <v>144.88600000000002</v>
      </c>
      <c r="J272" s="52">
        <v>144.88600000000002</v>
      </c>
      <c r="K272" s="52">
        <v>157.024</v>
      </c>
      <c r="L272" s="31"/>
      <c r="M272" s="7">
        <v>109</v>
      </c>
      <c r="N272" s="27">
        <v>49.924000000000007</v>
      </c>
      <c r="O272" s="27">
        <v>70.868000000000009</v>
      </c>
      <c r="P272" s="27">
        <v>113.35800000000002</v>
      </c>
      <c r="Q272" s="27">
        <v>121.072</v>
      </c>
      <c r="R272" s="27">
        <v>131.97800000000001</v>
      </c>
      <c r="S272" s="27">
        <v>137.42400000000001</v>
      </c>
      <c r="T272" s="27">
        <v>142.59</v>
      </c>
      <c r="U272" s="27">
        <v>144.88600000000002</v>
      </c>
      <c r="V272" s="27">
        <v>144.88600000000002</v>
      </c>
      <c r="W272" s="27">
        <v>157.024</v>
      </c>
      <c r="X272" s="31"/>
      <c r="Y272" s="31"/>
      <c r="AA272" s="7">
        <v>109</v>
      </c>
      <c r="AB272" s="6">
        <f t="shared" si="44"/>
        <v>-8.8840000000000074</v>
      </c>
      <c r="AC272" s="6">
        <f t="shared" si="44"/>
        <v>-9.4580000000000126</v>
      </c>
      <c r="AD272" s="6">
        <f t="shared" si="44"/>
        <v>-11.598000000000013</v>
      </c>
      <c r="AE272" s="6">
        <f t="shared" si="44"/>
        <v>-12.662000000000006</v>
      </c>
      <c r="AF272" s="6">
        <f t="shared" si="44"/>
        <v>-17.208000000000013</v>
      </c>
      <c r="AG272" s="6">
        <f t="shared" si="44"/>
        <v>-14.934000000000012</v>
      </c>
      <c r="AH272" s="6">
        <f t="shared" si="44"/>
        <v>-15.590000000000003</v>
      </c>
      <c r="AI272" s="6">
        <f t="shared" si="41"/>
        <v>146.38600000000002</v>
      </c>
      <c r="AJ272" s="6">
        <f t="shared" si="41"/>
        <v>146.38600000000002</v>
      </c>
      <c r="AK272" s="6">
        <f t="shared" si="41"/>
        <v>158.524</v>
      </c>
    </row>
    <row r="273" spans="1:37" x14ac:dyDescent="0.25">
      <c r="A273" s="53">
        <v>110</v>
      </c>
      <c r="B273" s="54">
        <f t="shared" si="43"/>
        <v>-8.9660000000000011</v>
      </c>
      <c r="C273" s="54">
        <f t="shared" si="43"/>
        <v>-9.5320000000000178</v>
      </c>
      <c r="D273" s="54">
        <f t="shared" si="43"/>
        <v>-11.670000000000002</v>
      </c>
      <c r="E273" s="54">
        <f t="shared" si="43"/>
        <v>-12.768000000000015</v>
      </c>
      <c r="F273" s="54">
        <f t="shared" si="43"/>
        <v>-17.342000000000013</v>
      </c>
      <c r="G273" s="54">
        <f t="shared" si="43"/>
        <v>-15.064000000000021</v>
      </c>
      <c r="H273" s="54">
        <f t="shared" si="43"/>
        <v>-15.711999999999989</v>
      </c>
      <c r="I273" s="54">
        <v>146.21600000000004</v>
      </c>
      <c r="J273" s="54">
        <v>146.21600000000004</v>
      </c>
      <c r="K273" s="54">
        <v>158.47999999999999</v>
      </c>
      <c r="L273" s="31"/>
      <c r="M273" s="5">
        <v>110</v>
      </c>
      <c r="N273" s="28">
        <v>50.386000000000003</v>
      </c>
      <c r="O273" s="28">
        <v>71.512000000000015</v>
      </c>
      <c r="P273" s="28">
        <v>114.38</v>
      </c>
      <c r="Q273" s="28">
        <v>122.17800000000001</v>
      </c>
      <c r="R273" s="28">
        <v>133.18200000000002</v>
      </c>
      <c r="S273" s="28">
        <v>138.68400000000003</v>
      </c>
      <c r="T273" s="28">
        <v>143.892</v>
      </c>
      <c r="U273" s="28">
        <v>146.21600000000004</v>
      </c>
      <c r="V273" s="28">
        <v>146.21600000000004</v>
      </c>
      <c r="W273" s="28">
        <v>158.47999999999999</v>
      </c>
      <c r="X273" s="31"/>
      <c r="Y273" s="31"/>
      <c r="AA273" s="5">
        <v>110</v>
      </c>
      <c r="AB273" s="4">
        <f t="shared" si="44"/>
        <v>-8.9660000000000011</v>
      </c>
      <c r="AC273" s="4">
        <f t="shared" si="44"/>
        <v>-9.5320000000000178</v>
      </c>
      <c r="AD273" s="4">
        <f t="shared" si="44"/>
        <v>-11.670000000000002</v>
      </c>
      <c r="AE273" s="4">
        <f t="shared" si="44"/>
        <v>-12.768000000000015</v>
      </c>
      <c r="AF273" s="4">
        <f t="shared" si="44"/>
        <v>-17.342000000000013</v>
      </c>
      <c r="AG273" s="4">
        <f t="shared" si="44"/>
        <v>-15.064000000000021</v>
      </c>
      <c r="AH273" s="4">
        <f t="shared" si="44"/>
        <v>-15.711999999999989</v>
      </c>
      <c r="AI273" s="4">
        <f t="shared" si="41"/>
        <v>147.71600000000004</v>
      </c>
      <c r="AJ273" s="4">
        <f t="shared" si="41"/>
        <v>147.71600000000004</v>
      </c>
      <c r="AK273" s="4">
        <f t="shared" si="41"/>
        <v>159.97999999999999</v>
      </c>
    </row>
    <row r="274" spans="1:37" x14ac:dyDescent="0.25">
      <c r="A274" s="49">
        <v>111</v>
      </c>
      <c r="B274" s="50">
        <f t="shared" si="43"/>
        <v>-9.0340000000000131</v>
      </c>
      <c r="C274" s="50">
        <f t="shared" si="43"/>
        <v>-9.6200000000000045</v>
      </c>
      <c r="D274" s="50">
        <f t="shared" si="43"/>
        <v>-11.790000000000006</v>
      </c>
      <c r="E274" s="50">
        <f t="shared" si="43"/>
        <v>-12.888000000000019</v>
      </c>
      <c r="F274" s="50">
        <f t="shared" si="43"/>
        <v>-17.5</v>
      </c>
      <c r="G274" s="50">
        <f t="shared" si="43"/>
        <v>-15.184000000000012</v>
      </c>
      <c r="H274" s="50">
        <f t="shared" si="43"/>
        <v>-15.848000000000013</v>
      </c>
      <c r="I274" s="50">
        <v>147.54600000000002</v>
      </c>
      <c r="J274" s="50">
        <v>147.54600000000002</v>
      </c>
      <c r="K274" s="50">
        <v>159.93600000000004</v>
      </c>
      <c r="L274" s="31"/>
      <c r="M274" s="9">
        <v>111</v>
      </c>
      <c r="N274" s="26">
        <v>50.83400000000001</v>
      </c>
      <c r="O274" s="26">
        <v>72.17</v>
      </c>
      <c r="P274" s="26">
        <v>115.43</v>
      </c>
      <c r="Q274" s="26">
        <v>123.29800000000002</v>
      </c>
      <c r="R274" s="26">
        <v>134.4</v>
      </c>
      <c r="S274" s="26">
        <v>139.94400000000002</v>
      </c>
      <c r="T274" s="26">
        <v>145.20800000000003</v>
      </c>
      <c r="U274" s="26">
        <v>147.54600000000002</v>
      </c>
      <c r="V274" s="26">
        <v>147.54600000000002</v>
      </c>
      <c r="W274" s="26">
        <v>159.93600000000004</v>
      </c>
      <c r="X274" s="31"/>
      <c r="Y274" s="31"/>
      <c r="AA274" s="9">
        <v>111</v>
      </c>
      <c r="AB274" s="8">
        <f t="shared" si="44"/>
        <v>-9.0340000000000131</v>
      </c>
      <c r="AC274" s="8">
        <f t="shared" si="44"/>
        <v>-9.6200000000000045</v>
      </c>
      <c r="AD274" s="8">
        <f t="shared" si="44"/>
        <v>-11.790000000000006</v>
      </c>
      <c r="AE274" s="8">
        <f t="shared" si="44"/>
        <v>-12.888000000000019</v>
      </c>
      <c r="AF274" s="8">
        <f t="shared" si="44"/>
        <v>-17.5</v>
      </c>
      <c r="AG274" s="8">
        <f t="shared" si="44"/>
        <v>-15.184000000000012</v>
      </c>
      <c r="AH274" s="8">
        <f t="shared" si="44"/>
        <v>-15.848000000000013</v>
      </c>
      <c r="AI274" s="8">
        <f t="shared" si="41"/>
        <v>149.04600000000002</v>
      </c>
      <c r="AJ274" s="8">
        <f t="shared" si="41"/>
        <v>149.04600000000002</v>
      </c>
      <c r="AK274" s="8">
        <f t="shared" si="41"/>
        <v>161.43600000000004</v>
      </c>
    </row>
    <row r="275" spans="1:37" x14ac:dyDescent="0.25">
      <c r="A275" s="51">
        <v>112</v>
      </c>
      <c r="B275" s="52">
        <f t="shared" ref="B275:H290" si="45">AN120-B120</f>
        <v>-9.1159999999999997</v>
      </c>
      <c r="C275" s="52">
        <f t="shared" si="45"/>
        <v>-9.7040000000000077</v>
      </c>
      <c r="D275" s="52">
        <f t="shared" si="45"/>
        <v>-11.876000000000005</v>
      </c>
      <c r="E275" s="52">
        <f t="shared" si="45"/>
        <v>-12.984000000000009</v>
      </c>
      <c r="F275" s="52">
        <f t="shared" si="45"/>
        <v>-17.64400000000002</v>
      </c>
      <c r="G275" s="52">
        <f t="shared" si="45"/>
        <v>-15.324000000000012</v>
      </c>
      <c r="H275" s="52">
        <f t="shared" si="45"/>
        <v>-15.97999999999999</v>
      </c>
      <c r="I275" s="52">
        <v>148.87600000000003</v>
      </c>
      <c r="J275" s="52">
        <v>148.87600000000003</v>
      </c>
      <c r="K275" s="52">
        <v>161.392</v>
      </c>
      <c r="L275" s="31"/>
      <c r="M275" s="7">
        <v>112</v>
      </c>
      <c r="N275" s="27">
        <v>51.295999999999999</v>
      </c>
      <c r="O275" s="27">
        <v>72.814000000000007</v>
      </c>
      <c r="P275" s="27">
        <v>116.46600000000001</v>
      </c>
      <c r="Q275" s="27">
        <v>124.40400000000001</v>
      </c>
      <c r="R275" s="27">
        <v>135.60400000000001</v>
      </c>
      <c r="S275" s="27">
        <v>141.20400000000001</v>
      </c>
      <c r="T275" s="27">
        <v>146.51</v>
      </c>
      <c r="U275" s="27">
        <v>148.87600000000003</v>
      </c>
      <c r="V275" s="27">
        <v>148.87600000000003</v>
      </c>
      <c r="W275" s="27">
        <v>161.392</v>
      </c>
      <c r="X275" s="31"/>
      <c r="Y275" s="31"/>
      <c r="AA275" s="7">
        <v>112</v>
      </c>
      <c r="AB275" s="6">
        <f t="shared" si="44"/>
        <v>-9.1159999999999997</v>
      </c>
      <c r="AC275" s="6">
        <f t="shared" si="44"/>
        <v>-9.7040000000000077</v>
      </c>
      <c r="AD275" s="6">
        <f t="shared" si="44"/>
        <v>-11.876000000000005</v>
      </c>
      <c r="AE275" s="6">
        <f t="shared" si="44"/>
        <v>-12.984000000000009</v>
      </c>
      <c r="AF275" s="6">
        <f t="shared" si="44"/>
        <v>-17.64400000000002</v>
      </c>
      <c r="AG275" s="6">
        <f t="shared" si="44"/>
        <v>-15.324000000000012</v>
      </c>
      <c r="AH275" s="6">
        <f t="shared" si="44"/>
        <v>-15.97999999999999</v>
      </c>
      <c r="AI275" s="6">
        <f t="shared" ref="AI275:AK306" si="46">I275+1.5</f>
        <v>150.37600000000003</v>
      </c>
      <c r="AJ275" s="6">
        <f t="shared" si="46"/>
        <v>150.37600000000003</v>
      </c>
      <c r="AK275" s="6">
        <f t="shared" si="46"/>
        <v>162.892</v>
      </c>
    </row>
    <row r="276" spans="1:37" x14ac:dyDescent="0.25">
      <c r="A276" s="51">
        <v>113</v>
      </c>
      <c r="B276" s="52">
        <f t="shared" si="45"/>
        <v>-9.2080000000000055</v>
      </c>
      <c r="C276" s="52">
        <f t="shared" si="45"/>
        <v>-9.7919999999999945</v>
      </c>
      <c r="D276" s="52">
        <f t="shared" si="45"/>
        <v>-11.996000000000009</v>
      </c>
      <c r="E276" s="52">
        <f t="shared" si="45"/>
        <v>-13.090000000000003</v>
      </c>
      <c r="F276" s="52">
        <f t="shared" si="45"/>
        <v>-17.792000000000002</v>
      </c>
      <c r="G276" s="52">
        <f t="shared" si="45"/>
        <v>-15.444000000000031</v>
      </c>
      <c r="H276" s="52">
        <f t="shared" si="45"/>
        <v>-16.126000000000033</v>
      </c>
      <c r="I276" s="52">
        <v>150.20600000000002</v>
      </c>
      <c r="J276" s="52">
        <v>150.20600000000002</v>
      </c>
      <c r="K276" s="52">
        <v>162.84800000000001</v>
      </c>
      <c r="L276" s="31"/>
      <c r="M276" s="7">
        <v>113</v>
      </c>
      <c r="N276" s="27">
        <v>51.758000000000003</v>
      </c>
      <c r="O276" s="27">
        <v>73.471999999999994</v>
      </c>
      <c r="P276" s="27">
        <v>117.51600000000001</v>
      </c>
      <c r="Q276" s="27">
        <v>125.51</v>
      </c>
      <c r="R276" s="27">
        <v>136.822</v>
      </c>
      <c r="S276" s="27">
        <v>142.46400000000003</v>
      </c>
      <c r="T276" s="27">
        <v>147.82600000000002</v>
      </c>
      <c r="U276" s="27">
        <v>150.20600000000002</v>
      </c>
      <c r="V276" s="27">
        <v>150.20600000000002</v>
      </c>
      <c r="W276" s="27">
        <v>162.84800000000001</v>
      </c>
      <c r="X276" s="31"/>
      <c r="Y276" s="31"/>
      <c r="AA276" s="7">
        <v>113</v>
      </c>
      <c r="AB276" s="6">
        <f t="shared" ref="AB276:AH291" si="47">BF121-AB121</f>
        <v>-9.2080000000000055</v>
      </c>
      <c r="AC276" s="6">
        <f t="shared" si="47"/>
        <v>-9.7919999999999874</v>
      </c>
      <c r="AD276" s="6">
        <f t="shared" si="47"/>
        <v>-11.996000000000009</v>
      </c>
      <c r="AE276" s="6">
        <f t="shared" si="47"/>
        <v>-13.090000000000003</v>
      </c>
      <c r="AF276" s="6">
        <f t="shared" si="47"/>
        <v>-17.792000000000002</v>
      </c>
      <c r="AG276" s="6">
        <f t="shared" si="47"/>
        <v>-15.444000000000045</v>
      </c>
      <c r="AH276" s="6">
        <f t="shared" si="47"/>
        <v>-16.126000000000033</v>
      </c>
      <c r="AI276" s="6">
        <f t="shared" si="46"/>
        <v>151.70600000000002</v>
      </c>
      <c r="AJ276" s="6">
        <f t="shared" si="46"/>
        <v>151.70600000000002</v>
      </c>
      <c r="AK276" s="6">
        <f t="shared" si="46"/>
        <v>164.34800000000001</v>
      </c>
    </row>
    <row r="277" spans="1:37" x14ac:dyDescent="0.25">
      <c r="A277" s="51">
        <v>114</v>
      </c>
      <c r="B277" s="52">
        <f t="shared" si="45"/>
        <v>-9.2800000000000011</v>
      </c>
      <c r="C277" s="52">
        <f t="shared" si="45"/>
        <v>-9.8659999999999997</v>
      </c>
      <c r="D277" s="52">
        <f t="shared" si="45"/>
        <v>-12.082000000000008</v>
      </c>
      <c r="E277" s="52">
        <f t="shared" si="45"/>
        <v>-13.209999999999994</v>
      </c>
      <c r="F277" s="52">
        <f t="shared" si="45"/>
        <v>-17.936000000000007</v>
      </c>
      <c r="G277" s="52">
        <f t="shared" si="45"/>
        <v>-15.573999999999984</v>
      </c>
      <c r="H277" s="52">
        <f t="shared" si="45"/>
        <v>-16.248000000000019</v>
      </c>
      <c r="I277" s="52">
        <v>151.53600000000003</v>
      </c>
      <c r="J277" s="52">
        <v>151.53600000000003</v>
      </c>
      <c r="K277" s="52">
        <v>164.304</v>
      </c>
      <c r="L277" s="31"/>
      <c r="M277" s="7">
        <v>114</v>
      </c>
      <c r="N277" s="27">
        <v>52.22</v>
      </c>
      <c r="O277" s="27">
        <v>74.116</v>
      </c>
      <c r="P277" s="27">
        <v>118.55200000000001</v>
      </c>
      <c r="Q277" s="27">
        <v>126.63</v>
      </c>
      <c r="R277" s="27">
        <v>138.02600000000001</v>
      </c>
      <c r="S277" s="27">
        <v>143.72399999999999</v>
      </c>
      <c r="T277" s="27">
        <v>149.12800000000001</v>
      </c>
      <c r="U277" s="27">
        <v>151.53600000000003</v>
      </c>
      <c r="V277" s="27">
        <v>151.53600000000003</v>
      </c>
      <c r="W277" s="27">
        <v>164.304</v>
      </c>
      <c r="X277" s="31"/>
      <c r="Y277" s="31"/>
      <c r="AA277" s="7">
        <v>114</v>
      </c>
      <c r="AB277" s="6">
        <f t="shared" si="47"/>
        <v>-9.2800000000000011</v>
      </c>
      <c r="AC277" s="6">
        <f t="shared" si="47"/>
        <v>-9.8659999999999997</v>
      </c>
      <c r="AD277" s="6">
        <f t="shared" si="47"/>
        <v>-12.082000000000008</v>
      </c>
      <c r="AE277" s="6">
        <f t="shared" si="47"/>
        <v>-13.209999999999994</v>
      </c>
      <c r="AF277" s="6">
        <f t="shared" si="47"/>
        <v>-17.936000000000007</v>
      </c>
      <c r="AG277" s="6">
        <f t="shared" si="47"/>
        <v>-15.573999999999984</v>
      </c>
      <c r="AH277" s="6">
        <f t="shared" si="47"/>
        <v>-16.248000000000019</v>
      </c>
      <c r="AI277" s="6">
        <f t="shared" si="46"/>
        <v>153.03600000000003</v>
      </c>
      <c r="AJ277" s="6">
        <f t="shared" si="46"/>
        <v>153.03600000000003</v>
      </c>
      <c r="AK277" s="6">
        <f t="shared" si="46"/>
        <v>165.804</v>
      </c>
    </row>
    <row r="278" spans="1:37" x14ac:dyDescent="0.25">
      <c r="A278" s="53">
        <v>115</v>
      </c>
      <c r="B278" s="54">
        <f t="shared" si="45"/>
        <v>-9.3580000000000041</v>
      </c>
      <c r="C278" s="54">
        <f t="shared" si="45"/>
        <v>-9.9640000000000128</v>
      </c>
      <c r="D278" s="54">
        <f t="shared" si="45"/>
        <v>-12.168000000000021</v>
      </c>
      <c r="E278" s="54">
        <f t="shared" si="45"/>
        <v>-13.305999999999997</v>
      </c>
      <c r="F278" s="54">
        <f t="shared" si="45"/>
        <v>-18.084000000000032</v>
      </c>
      <c r="G278" s="54">
        <f t="shared" si="45"/>
        <v>-15.694000000000017</v>
      </c>
      <c r="H278" s="54">
        <f t="shared" si="45"/>
        <v>-16.383999999999986</v>
      </c>
      <c r="I278" s="54">
        <v>152.86600000000001</v>
      </c>
      <c r="J278" s="54">
        <v>152.86600000000001</v>
      </c>
      <c r="K278" s="54">
        <v>165.76</v>
      </c>
      <c r="L278" s="31"/>
      <c r="M278" s="5">
        <v>115</v>
      </c>
      <c r="N278" s="28">
        <v>52.668000000000006</v>
      </c>
      <c r="O278" s="28">
        <v>74.774000000000015</v>
      </c>
      <c r="P278" s="28">
        <v>119.58800000000002</v>
      </c>
      <c r="Q278" s="28">
        <v>127.736</v>
      </c>
      <c r="R278" s="28">
        <v>139.24400000000003</v>
      </c>
      <c r="S278" s="28">
        <v>144.98400000000001</v>
      </c>
      <c r="T278" s="28">
        <v>150.44399999999999</v>
      </c>
      <c r="U278" s="28">
        <v>152.86600000000001</v>
      </c>
      <c r="V278" s="28">
        <v>152.86600000000001</v>
      </c>
      <c r="W278" s="28">
        <v>165.76</v>
      </c>
      <c r="X278" s="31"/>
      <c r="Y278" s="31"/>
      <c r="AA278" s="5">
        <v>115</v>
      </c>
      <c r="AB278" s="4">
        <f t="shared" si="47"/>
        <v>-9.3580000000000041</v>
      </c>
      <c r="AC278" s="4">
        <f t="shared" si="47"/>
        <v>-9.9640000000000128</v>
      </c>
      <c r="AD278" s="4">
        <f t="shared" si="47"/>
        <v>-12.168000000000021</v>
      </c>
      <c r="AE278" s="4">
        <f t="shared" si="47"/>
        <v>-13.305999999999983</v>
      </c>
      <c r="AF278" s="4">
        <f t="shared" si="47"/>
        <v>-18.084000000000032</v>
      </c>
      <c r="AG278" s="4">
        <f t="shared" si="47"/>
        <v>-15.694000000000017</v>
      </c>
      <c r="AH278" s="4">
        <f t="shared" si="47"/>
        <v>-16.383999999999986</v>
      </c>
      <c r="AI278" s="4">
        <f t="shared" si="46"/>
        <v>154.36600000000001</v>
      </c>
      <c r="AJ278" s="4">
        <f t="shared" si="46"/>
        <v>154.36600000000001</v>
      </c>
      <c r="AK278" s="4">
        <f t="shared" si="46"/>
        <v>167.26</v>
      </c>
    </row>
    <row r="279" spans="1:37" x14ac:dyDescent="0.25">
      <c r="A279" s="49">
        <v>116</v>
      </c>
      <c r="B279" s="50">
        <f t="shared" si="45"/>
        <v>-9.43</v>
      </c>
      <c r="C279" s="50">
        <f t="shared" si="45"/>
        <v>-10.018000000000015</v>
      </c>
      <c r="D279" s="50">
        <f t="shared" si="45"/>
        <v>-12.27800000000002</v>
      </c>
      <c r="E279" s="50">
        <f t="shared" si="45"/>
        <v>-13.412000000000006</v>
      </c>
      <c r="F279" s="50">
        <f t="shared" si="45"/>
        <v>-18.228000000000009</v>
      </c>
      <c r="G279" s="50">
        <f t="shared" si="45"/>
        <v>-15.824000000000012</v>
      </c>
      <c r="H279" s="50">
        <f t="shared" si="45"/>
        <v>-16.506000000000029</v>
      </c>
      <c r="I279" s="50">
        <v>154.18200000000002</v>
      </c>
      <c r="J279" s="50">
        <v>154.18200000000002</v>
      </c>
      <c r="K279" s="50">
        <v>167.21600000000004</v>
      </c>
      <c r="L279" s="31"/>
      <c r="M279" s="9">
        <v>116</v>
      </c>
      <c r="N279" s="26">
        <v>53.13</v>
      </c>
      <c r="O279" s="26">
        <v>75.418000000000021</v>
      </c>
      <c r="P279" s="26">
        <v>120.63800000000002</v>
      </c>
      <c r="Q279" s="26">
        <v>128.84200000000001</v>
      </c>
      <c r="R279" s="26">
        <v>140.44800000000001</v>
      </c>
      <c r="S279" s="26">
        <v>146.244</v>
      </c>
      <c r="T279" s="26">
        <v>151.74600000000004</v>
      </c>
      <c r="U279" s="26">
        <v>154.18200000000002</v>
      </c>
      <c r="V279" s="26">
        <v>154.18200000000002</v>
      </c>
      <c r="W279" s="26">
        <v>167.21600000000004</v>
      </c>
      <c r="X279" s="31"/>
      <c r="Y279" s="31"/>
      <c r="AA279" s="9">
        <v>116</v>
      </c>
      <c r="AB279" s="8">
        <f t="shared" si="47"/>
        <v>-9.43</v>
      </c>
      <c r="AC279" s="8">
        <f t="shared" si="47"/>
        <v>-10.018000000000015</v>
      </c>
      <c r="AD279" s="8">
        <f t="shared" si="47"/>
        <v>-12.27800000000002</v>
      </c>
      <c r="AE279" s="8">
        <f t="shared" si="47"/>
        <v>-13.412000000000006</v>
      </c>
      <c r="AF279" s="8">
        <f t="shared" si="47"/>
        <v>-18.228000000000009</v>
      </c>
      <c r="AG279" s="8">
        <f t="shared" si="47"/>
        <v>-15.824000000000012</v>
      </c>
      <c r="AH279" s="8">
        <f t="shared" si="47"/>
        <v>-16.506000000000029</v>
      </c>
      <c r="AI279" s="8">
        <f t="shared" si="46"/>
        <v>155.68200000000002</v>
      </c>
      <c r="AJ279" s="8">
        <f t="shared" si="46"/>
        <v>155.68200000000002</v>
      </c>
      <c r="AK279" s="8">
        <f t="shared" si="46"/>
        <v>168.71600000000004</v>
      </c>
    </row>
    <row r="280" spans="1:37" x14ac:dyDescent="0.25">
      <c r="A280" s="51">
        <v>117</v>
      </c>
      <c r="B280" s="52">
        <f t="shared" si="45"/>
        <v>-9.5220000000000056</v>
      </c>
      <c r="C280" s="52">
        <f t="shared" si="45"/>
        <v>-10.102000000000004</v>
      </c>
      <c r="D280" s="52">
        <f t="shared" si="45"/>
        <v>-12.36</v>
      </c>
      <c r="E280" s="52">
        <f t="shared" si="45"/>
        <v>-13.532000000000011</v>
      </c>
      <c r="F280" s="52">
        <f t="shared" si="45"/>
        <v>-18.385999999999996</v>
      </c>
      <c r="G280" s="52">
        <f t="shared" si="45"/>
        <v>-15.943999999999988</v>
      </c>
      <c r="H280" s="52">
        <f t="shared" si="45"/>
        <v>-16.648000000000025</v>
      </c>
      <c r="I280" s="52">
        <v>155.512</v>
      </c>
      <c r="J280" s="52">
        <v>155.512</v>
      </c>
      <c r="K280" s="52">
        <v>168.672</v>
      </c>
      <c r="L280" s="31"/>
      <c r="M280" s="7">
        <v>117</v>
      </c>
      <c r="N280" s="27">
        <v>53.592000000000006</v>
      </c>
      <c r="O280" s="27">
        <v>76.061999999999998</v>
      </c>
      <c r="P280" s="27">
        <v>121.66</v>
      </c>
      <c r="Q280" s="27">
        <v>129.96200000000002</v>
      </c>
      <c r="R280" s="27">
        <v>141.666</v>
      </c>
      <c r="S280" s="27">
        <v>147.50399999999999</v>
      </c>
      <c r="T280" s="27">
        <v>153.04800000000003</v>
      </c>
      <c r="U280" s="27">
        <v>155.512</v>
      </c>
      <c r="V280" s="27">
        <v>155.512</v>
      </c>
      <c r="W280" s="27">
        <v>168.672</v>
      </c>
      <c r="X280" s="31"/>
      <c r="Y280" s="31"/>
      <c r="AA280" s="7">
        <v>117</v>
      </c>
      <c r="AB280" s="6">
        <f t="shared" si="47"/>
        <v>-9.5220000000000056</v>
      </c>
      <c r="AC280" s="6">
        <f t="shared" si="47"/>
        <v>-10.102000000000004</v>
      </c>
      <c r="AD280" s="6">
        <f t="shared" si="47"/>
        <v>-12.36</v>
      </c>
      <c r="AE280" s="6">
        <f t="shared" si="47"/>
        <v>-13.532000000000011</v>
      </c>
      <c r="AF280" s="6">
        <f t="shared" si="47"/>
        <v>-18.385999999999996</v>
      </c>
      <c r="AG280" s="6">
        <f t="shared" si="47"/>
        <v>-15.943999999999988</v>
      </c>
      <c r="AH280" s="6">
        <f t="shared" si="47"/>
        <v>-16.648000000000025</v>
      </c>
      <c r="AI280" s="6">
        <f t="shared" si="46"/>
        <v>157.012</v>
      </c>
      <c r="AJ280" s="6">
        <f t="shared" si="46"/>
        <v>157.012</v>
      </c>
      <c r="AK280" s="6">
        <f t="shared" si="46"/>
        <v>170.172</v>
      </c>
    </row>
    <row r="281" spans="1:37" x14ac:dyDescent="0.25">
      <c r="A281" s="51">
        <v>118</v>
      </c>
      <c r="B281" s="52">
        <f t="shared" si="45"/>
        <v>-9.5799999999999983</v>
      </c>
      <c r="C281" s="52">
        <f t="shared" si="45"/>
        <v>-10.189999999999998</v>
      </c>
      <c r="D281" s="52">
        <f t="shared" si="45"/>
        <v>-12.469999999999999</v>
      </c>
      <c r="E281" s="52">
        <f t="shared" si="45"/>
        <v>-13.628000000000014</v>
      </c>
      <c r="F281" s="52">
        <f t="shared" si="45"/>
        <v>-18.52000000000001</v>
      </c>
      <c r="G281" s="52">
        <f t="shared" si="45"/>
        <v>-16.088000000000022</v>
      </c>
      <c r="H281" s="52">
        <f t="shared" si="45"/>
        <v>-16.783999999999992</v>
      </c>
      <c r="I281" s="52">
        <v>156.84200000000001</v>
      </c>
      <c r="J281" s="52">
        <v>156.84200000000001</v>
      </c>
      <c r="K281" s="52">
        <v>170.12800000000001</v>
      </c>
      <c r="L281" s="31"/>
      <c r="M281" s="7">
        <v>118</v>
      </c>
      <c r="N281" s="27">
        <v>54.04</v>
      </c>
      <c r="O281" s="27">
        <v>76.72</v>
      </c>
      <c r="P281" s="27">
        <v>122.71</v>
      </c>
      <c r="Q281" s="27">
        <v>131.06800000000001</v>
      </c>
      <c r="R281" s="27">
        <v>142.87</v>
      </c>
      <c r="S281" s="27">
        <v>148.77800000000002</v>
      </c>
      <c r="T281" s="27">
        <v>154.364</v>
      </c>
      <c r="U281" s="27">
        <v>156.84200000000001</v>
      </c>
      <c r="V281" s="27">
        <v>156.84200000000001</v>
      </c>
      <c r="W281" s="27">
        <v>170.12800000000001</v>
      </c>
      <c r="X281" s="31"/>
      <c r="Y281" s="31"/>
      <c r="AA281" s="7">
        <v>118</v>
      </c>
      <c r="AB281" s="6">
        <f t="shared" si="47"/>
        <v>-9.5799999999999983</v>
      </c>
      <c r="AC281" s="6">
        <f t="shared" si="47"/>
        <v>-10.189999999999998</v>
      </c>
      <c r="AD281" s="6">
        <f t="shared" si="47"/>
        <v>-12.469999999999999</v>
      </c>
      <c r="AE281" s="6">
        <f t="shared" si="47"/>
        <v>-13.628000000000014</v>
      </c>
      <c r="AF281" s="6">
        <f t="shared" si="47"/>
        <v>-18.52000000000001</v>
      </c>
      <c r="AG281" s="6">
        <f t="shared" si="47"/>
        <v>-16.088000000000022</v>
      </c>
      <c r="AH281" s="6">
        <f t="shared" si="47"/>
        <v>-16.783999999999992</v>
      </c>
      <c r="AI281" s="6">
        <f t="shared" si="46"/>
        <v>158.34200000000001</v>
      </c>
      <c r="AJ281" s="6">
        <f t="shared" si="46"/>
        <v>158.34200000000001</v>
      </c>
      <c r="AK281" s="6">
        <f t="shared" si="46"/>
        <v>171.62800000000001</v>
      </c>
    </row>
    <row r="282" spans="1:37" x14ac:dyDescent="0.25">
      <c r="A282" s="51">
        <v>119</v>
      </c>
      <c r="B282" s="52">
        <f t="shared" si="45"/>
        <v>-9.6720000000000113</v>
      </c>
      <c r="C282" s="52">
        <f t="shared" si="45"/>
        <v>-10.26400000000001</v>
      </c>
      <c r="D282" s="52">
        <f t="shared" si="45"/>
        <v>-12.556000000000012</v>
      </c>
      <c r="E282" s="52">
        <f t="shared" si="45"/>
        <v>-13.734000000000009</v>
      </c>
      <c r="F282" s="52">
        <f t="shared" si="45"/>
        <v>-18.678000000000026</v>
      </c>
      <c r="G282" s="52">
        <f t="shared" si="45"/>
        <v>-16.207999999999998</v>
      </c>
      <c r="H282" s="52">
        <f t="shared" si="45"/>
        <v>-16.906000000000034</v>
      </c>
      <c r="I282" s="52">
        <v>158.172</v>
      </c>
      <c r="J282" s="52">
        <v>158.172</v>
      </c>
      <c r="K282" s="52">
        <v>171.584</v>
      </c>
      <c r="L282" s="31"/>
      <c r="M282" s="7">
        <v>119</v>
      </c>
      <c r="N282" s="27">
        <v>54.50200000000001</v>
      </c>
      <c r="O282" s="27">
        <v>77.364000000000004</v>
      </c>
      <c r="P282" s="27">
        <v>123.74600000000001</v>
      </c>
      <c r="Q282" s="27">
        <v>132.17400000000001</v>
      </c>
      <c r="R282" s="27">
        <v>144.08800000000002</v>
      </c>
      <c r="S282" s="27">
        <v>150.03800000000001</v>
      </c>
      <c r="T282" s="27">
        <v>155.66600000000003</v>
      </c>
      <c r="U282" s="27">
        <v>158.172</v>
      </c>
      <c r="V282" s="27">
        <v>158.172</v>
      </c>
      <c r="W282" s="27">
        <v>171.584</v>
      </c>
      <c r="X282" s="31"/>
      <c r="Y282" s="31"/>
      <c r="AA282" s="7">
        <v>119</v>
      </c>
      <c r="AB282" s="6">
        <f t="shared" si="47"/>
        <v>-9.6720000000000113</v>
      </c>
      <c r="AC282" s="6">
        <f t="shared" si="47"/>
        <v>-10.26400000000001</v>
      </c>
      <c r="AD282" s="6">
        <f t="shared" si="47"/>
        <v>-12.556000000000012</v>
      </c>
      <c r="AE282" s="6">
        <f t="shared" si="47"/>
        <v>-13.734000000000009</v>
      </c>
      <c r="AF282" s="6">
        <f t="shared" si="47"/>
        <v>-18.678000000000026</v>
      </c>
      <c r="AG282" s="6">
        <f t="shared" si="47"/>
        <v>-16.207999999999998</v>
      </c>
      <c r="AH282" s="6">
        <f t="shared" si="47"/>
        <v>-16.906000000000034</v>
      </c>
      <c r="AI282" s="6">
        <f t="shared" si="46"/>
        <v>159.672</v>
      </c>
      <c r="AJ282" s="6">
        <f t="shared" si="46"/>
        <v>159.672</v>
      </c>
      <c r="AK282" s="6">
        <f t="shared" si="46"/>
        <v>173.084</v>
      </c>
    </row>
    <row r="283" spans="1:37" x14ac:dyDescent="0.25">
      <c r="A283" s="53">
        <v>120</v>
      </c>
      <c r="B283" s="54">
        <f t="shared" si="45"/>
        <v>-9.7440000000000069</v>
      </c>
      <c r="C283" s="54">
        <f t="shared" si="45"/>
        <v>-10.352000000000004</v>
      </c>
      <c r="D283" s="54">
        <f t="shared" si="45"/>
        <v>-12.676000000000002</v>
      </c>
      <c r="E283" s="54">
        <f t="shared" si="45"/>
        <v>-13.854000000000013</v>
      </c>
      <c r="F283" s="54">
        <f t="shared" si="45"/>
        <v>-18.822000000000003</v>
      </c>
      <c r="G283" s="54">
        <f t="shared" si="45"/>
        <v>-16.348000000000042</v>
      </c>
      <c r="H283" s="54">
        <f t="shared" si="45"/>
        <v>-17.042000000000002</v>
      </c>
      <c r="I283" s="54">
        <v>159.50200000000001</v>
      </c>
      <c r="J283" s="54">
        <v>159.50200000000001</v>
      </c>
      <c r="K283" s="54">
        <v>173.04</v>
      </c>
      <c r="L283" s="31"/>
      <c r="M283" s="5">
        <v>120</v>
      </c>
      <c r="N283" s="28">
        <v>54.964000000000006</v>
      </c>
      <c r="O283" s="28">
        <v>78.022000000000006</v>
      </c>
      <c r="P283" s="28">
        <v>124.79600000000001</v>
      </c>
      <c r="Q283" s="28">
        <v>133.29400000000001</v>
      </c>
      <c r="R283" s="28">
        <v>145.292</v>
      </c>
      <c r="S283" s="28">
        <v>151.29800000000003</v>
      </c>
      <c r="T283" s="28">
        <v>156.982</v>
      </c>
      <c r="U283" s="28">
        <v>159.50200000000001</v>
      </c>
      <c r="V283" s="28">
        <v>159.50200000000001</v>
      </c>
      <c r="W283" s="28">
        <v>173.04</v>
      </c>
      <c r="X283" s="31"/>
      <c r="Y283" s="31"/>
      <c r="AA283" s="5">
        <v>120</v>
      </c>
      <c r="AB283" s="4">
        <f t="shared" si="47"/>
        <v>-9.7440000000000069</v>
      </c>
      <c r="AC283" s="4">
        <f t="shared" si="47"/>
        <v>-10.352000000000004</v>
      </c>
      <c r="AD283" s="4">
        <f t="shared" si="47"/>
        <v>-12.676000000000002</v>
      </c>
      <c r="AE283" s="4">
        <f t="shared" si="47"/>
        <v>-13.854000000000013</v>
      </c>
      <c r="AF283" s="4">
        <f t="shared" si="47"/>
        <v>-18.822000000000003</v>
      </c>
      <c r="AG283" s="4">
        <f t="shared" si="47"/>
        <v>-16.348000000000042</v>
      </c>
      <c r="AH283" s="4">
        <f t="shared" si="47"/>
        <v>-17.042000000000002</v>
      </c>
      <c r="AI283" s="4">
        <f t="shared" si="46"/>
        <v>161.00200000000001</v>
      </c>
      <c r="AJ283" s="4">
        <f t="shared" si="46"/>
        <v>161.00200000000001</v>
      </c>
      <c r="AK283" s="4">
        <f t="shared" si="46"/>
        <v>174.54</v>
      </c>
    </row>
    <row r="284" spans="1:37" x14ac:dyDescent="0.25">
      <c r="A284" s="49">
        <v>121</v>
      </c>
      <c r="B284" s="50">
        <f t="shared" si="45"/>
        <v>-9.8359999999999985</v>
      </c>
      <c r="C284" s="50">
        <f t="shared" si="45"/>
        <v>-10.436000000000007</v>
      </c>
      <c r="D284" s="50">
        <f t="shared" si="45"/>
        <v>-12.748000000000019</v>
      </c>
      <c r="E284" s="50">
        <f t="shared" si="45"/>
        <v>-13.950000000000003</v>
      </c>
      <c r="F284" s="50">
        <f t="shared" si="45"/>
        <v>-18.956000000000031</v>
      </c>
      <c r="G284" s="50">
        <f t="shared" si="45"/>
        <v>-16.468000000000018</v>
      </c>
      <c r="H284" s="50">
        <f t="shared" si="45"/>
        <v>-17.163999999999987</v>
      </c>
      <c r="I284" s="50">
        <v>160.83200000000002</v>
      </c>
      <c r="J284" s="50">
        <v>160.83200000000002</v>
      </c>
      <c r="K284" s="50">
        <v>174.49600000000004</v>
      </c>
      <c r="L284" s="31"/>
      <c r="M284" s="9">
        <v>121</v>
      </c>
      <c r="N284" s="26">
        <v>55.426000000000002</v>
      </c>
      <c r="O284" s="26">
        <v>78.666000000000011</v>
      </c>
      <c r="P284" s="26">
        <v>125.81800000000001</v>
      </c>
      <c r="Q284" s="26">
        <v>134.4</v>
      </c>
      <c r="R284" s="26">
        <v>146.49600000000004</v>
      </c>
      <c r="S284" s="26">
        <v>152.55800000000002</v>
      </c>
      <c r="T284" s="26">
        <v>158.28399999999999</v>
      </c>
      <c r="U284" s="26">
        <v>160.83200000000002</v>
      </c>
      <c r="V284" s="26">
        <v>160.83200000000002</v>
      </c>
      <c r="W284" s="26">
        <v>174.49600000000004</v>
      </c>
      <c r="X284" s="31"/>
      <c r="Y284" s="31"/>
      <c r="AA284" s="9">
        <v>121</v>
      </c>
      <c r="AB284" s="8">
        <f t="shared" si="47"/>
        <v>-9.8359999999999985</v>
      </c>
      <c r="AC284" s="8">
        <f t="shared" si="47"/>
        <v>-10.436000000000007</v>
      </c>
      <c r="AD284" s="8">
        <f t="shared" si="47"/>
        <v>-12.748000000000019</v>
      </c>
      <c r="AE284" s="8">
        <f t="shared" si="47"/>
        <v>-13.950000000000003</v>
      </c>
      <c r="AF284" s="8">
        <f t="shared" si="47"/>
        <v>-18.956000000000017</v>
      </c>
      <c r="AG284" s="8">
        <f t="shared" si="47"/>
        <v>-16.468000000000018</v>
      </c>
      <c r="AH284" s="8">
        <f t="shared" si="47"/>
        <v>-17.163999999999987</v>
      </c>
      <c r="AI284" s="8">
        <f t="shared" si="46"/>
        <v>162.33200000000002</v>
      </c>
      <c r="AJ284" s="8">
        <f t="shared" si="46"/>
        <v>162.33200000000002</v>
      </c>
      <c r="AK284" s="8">
        <f t="shared" si="46"/>
        <v>175.99600000000004</v>
      </c>
    </row>
    <row r="285" spans="1:37" x14ac:dyDescent="0.25">
      <c r="A285" s="51">
        <v>122</v>
      </c>
      <c r="B285" s="52">
        <f t="shared" si="45"/>
        <v>-9.8940000000000126</v>
      </c>
      <c r="C285" s="52">
        <f t="shared" si="45"/>
        <v>-10.524000000000015</v>
      </c>
      <c r="D285" s="52">
        <f t="shared" si="45"/>
        <v>-12.858000000000018</v>
      </c>
      <c r="E285" s="52">
        <f t="shared" si="45"/>
        <v>-14.055999999999997</v>
      </c>
      <c r="F285" s="52">
        <f t="shared" si="45"/>
        <v>-19.114000000000004</v>
      </c>
      <c r="G285" s="52">
        <f t="shared" si="45"/>
        <v>-16.598000000000013</v>
      </c>
      <c r="H285" s="52">
        <f t="shared" si="45"/>
        <v>-17.319999999999993</v>
      </c>
      <c r="I285" s="52">
        <v>162.16200000000001</v>
      </c>
      <c r="J285" s="52">
        <v>162.16200000000001</v>
      </c>
      <c r="K285" s="52">
        <v>175.952</v>
      </c>
      <c r="L285" s="31"/>
      <c r="M285" s="7">
        <v>122</v>
      </c>
      <c r="N285" s="27">
        <v>55.874000000000009</v>
      </c>
      <c r="O285" s="27">
        <v>79.324000000000012</v>
      </c>
      <c r="P285" s="27">
        <v>126.86800000000002</v>
      </c>
      <c r="Q285" s="27">
        <v>135.506</v>
      </c>
      <c r="R285" s="27">
        <v>147.714</v>
      </c>
      <c r="S285" s="27">
        <v>153.81800000000001</v>
      </c>
      <c r="T285" s="27">
        <v>159.6</v>
      </c>
      <c r="U285" s="27">
        <v>162.16200000000001</v>
      </c>
      <c r="V285" s="27">
        <v>162.16200000000001</v>
      </c>
      <c r="W285" s="27">
        <v>175.952</v>
      </c>
      <c r="X285" s="31"/>
      <c r="Y285" s="31"/>
      <c r="AA285" s="7">
        <v>122</v>
      </c>
      <c r="AB285" s="6">
        <f t="shared" si="47"/>
        <v>-9.8940000000000126</v>
      </c>
      <c r="AC285" s="6">
        <f t="shared" si="47"/>
        <v>-10.524000000000015</v>
      </c>
      <c r="AD285" s="6">
        <f t="shared" si="47"/>
        <v>-12.858000000000018</v>
      </c>
      <c r="AE285" s="6">
        <f t="shared" si="47"/>
        <v>-14.055999999999997</v>
      </c>
      <c r="AF285" s="6">
        <f t="shared" si="47"/>
        <v>-19.114000000000004</v>
      </c>
      <c r="AG285" s="6">
        <f t="shared" si="47"/>
        <v>-16.598000000000013</v>
      </c>
      <c r="AH285" s="6">
        <f t="shared" si="47"/>
        <v>-17.319999999999993</v>
      </c>
      <c r="AI285" s="6">
        <f t="shared" si="46"/>
        <v>163.66200000000001</v>
      </c>
      <c r="AJ285" s="6">
        <f t="shared" si="46"/>
        <v>163.66200000000001</v>
      </c>
      <c r="AK285" s="6">
        <f t="shared" si="46"/>
        <v>177.452</v>
      </c>
    </row>
    <row r="286" spans="1:37" x14ac:dyDescent="0.25">
      <c r="A286" s="51">
        <v>123</v>
      </c>
      <c r="B286" s="52">
        <f t="shared" si="45"/>
        <v>-9.9760000000000062</v>
      </c>
      <c r="C286" s="52">
        <f t="shared" si="45"/>
        <v>-10.598000000000013</v>
      </c>
      <c r="D286" s="52">
        <f t="shared" si="45"/>
        <v>-12.954000000000008</v>
      </c>
      <c r="E286" s="52">
        <f t="shared" si="45"/>
        <v>-14.176000000000002</v>
      </c>
      <c r="F286" s="52">
        <f t="shared" si="45"/>
        <v>-19.25800000000001</v>
      </c>
      <c r="G286" s="52">
        <f t="shared" si="45"/>
        <v>-16.718000000000018</v>
      </c>
      <c r="H286" s="52">
        <f t="shared" si="45"/>
        <v>-17.442000000000007</v>
      </c>
      <c r="I286" s="52">
        <v>163.49200000000002</v>
      </c>
      <c r="J286" s="52">
        <v>163.49200000000002</v>
      </c>
      <c r="K286" s="52">
        <v>177.40800000000002</v>
      </c>
      <c r="L286" s="31"/>
      <c r="M286" s="7">
        <v>123</v>
      </c>
      <c r="N286" s="27">
        <v>56.336000000000006</v>
      </c>
      <c r="O286" s="27">
        <v>79.968000000000018</v>
      </c>
      <c r="P286" s="27">
        <v>127.90400000000001</v>
      </c>
      <c r="Q286" s="27">
        <v>136.626</v>
      </c>
      <c r="R286" s="27">
        <v>148.91800000000001</v>
      </c>
      <c r="S286" s="27">
        <v>155.07800000000003</v>
      </c>
      <c r="T286" s="27">
        <v>160.90200000000002</v>
      </c>
      <c r="U286" s="27">
        <v>163.49200000000002</v>
      </c>
      <c r="V286" s="27">
        <v>163.49200000000002</v>
      </c>
      <c r="W286" s="27">
        <v>177.40800000000002</v>
      </c>
      <c r="X286" s="31"/>
      <c r="Y286" s="31"/>
      <c r="AA286" s="7">
        <v>123</v>
      </c>
      <c r="AB286" s="6">
        <f t="shared" si="47"/>
        <v>-9.9760000000000062</v>
      </c>
      <c r="AC286" s="6">
        <f t="shared" si="47"/>
        <v>-10.598000000000013</v>
      </c>
      <c r="AD286" s="6">
        <f t="shared" si="47"/>
        <v>-12.953999999999994</v>
      </c>
      <c r="AE286" s="6">
        <f t="shared" si="47"/>
        <v>-14.176000000000002</v>
      </c>
      <c r="AF286" s="6">
        <f t="shared" si="47"/>
        <v>-19.25800000000001</v>
      </c>
      <c r="AG286" s="6">
        <f t="shared" si="47"/>
        <v>-16.718000000000018</v>
      </c>
      <c r="AH286" s="6">
        <f t="shared" si="47"/>
        <v>-17.442000000000007</v>
      </c>
      <c r="AI286" s="6">
        <f t="shared" si="46"/>
        <v>164.99200000000002</v>
      </c>
      <c r="AJ286" s="6">
        <f t="shared" si="46"/>
        <v>164.99200000000002</v>
      </c>
      <c r="AK286" s="6">
        <f t="shared" si="46"/>
        <v>178.90800000000002</v>
      </c>
    </row>
    <row r="287" spans="1:37" x14ac:dyDescent="0.25">
      <c r="A287" s="51">
        <v>124</v>
      </c>
      <c r="B287" s="52">
        <f t="shared" si="45"/>
        <v>-10.068000000000005</v>
      </c>
      <c r="C287" s="52">
        <f t="shared" si="45"/>
        <v>-10.681999999999988</v>
      </c>
      <c r="D287" s="52">
        <f t="shared" si="45"/>
        <v>-13.064000000000007</v>
      </c>
      <c r="E287" s="52">
        <f t="shared" si="45"/>
        <v>-14.272000000000006</v>
      </c>
      <c r="F287" s="52">
        <f t="shared" si="45"/>
        <v>-19.406000000000034</v>
      </c>
      <c r="G287" s="52">
        <f t="shared" si="45"/>
        <v>-16.848000000000013</v>
      </c>
      <c r="H287" s="52">
        <f t="shared" si="45"/>
        <v>-17.564000000000021</v>
      </c>
      <c r="I287" s="52">
        <v>164.822</v>
      </c>
      <c r="J287" s="52">
        <v>164.822</v>
      </c>
      <c r="K287" s="52">
        <v>178.864</v>
      </c>
      <c r="L287" s="31"/>
      <c r="M287" s="7">
        <v>124</v>
      </c>
      <c r="N287" s="27">
        <v>56.798000000000002</v>
      </c>
      <c r="O287" s="27">
        <v>80.611999999999995</v>
      </c>
      <c r="P287" s="27">
        <v>128.95400000000001</v>
      </c>
      <c r="Q287" s="27">
        <v>137.732</v>
      </c>
      <c r="R287" s="27">
        <v>150.13600000000002</v>
      </c>
      <c r="S287" s="27">
        <v>156.33800000000002</v>
      </c>
      <c r="T287" s="27">
        <v>162.20400000000001</v>
      </c>
      <c r="U287" s="27">
        <v>164.822</v>
      </c>
      <c r="V287" s="27">
        <v>164.822</v>
      </c>
      <c r="W287" s="27">
        <v>178.864</v>
      </c>
      <c r="X287" s="31"/>
      <c r="Y287" s="31"/>
      <c r="AA287" s="7">
        <v>124</v>
      </c>
      <c r="AB287" s="6">
        <f t="shared" si="47"/>
        <v>-10.068000000000005</v>
      </c>
      <c r="AC287" s="6">
        <f t="shared" si="47"/>
        <v>-10.681999999999988</v>
      </c>
      <c r="AD287" s="6">
        <f t="shared" si="47"/>
        <v>-13.064000000000007</v>
      </c>
      <c r="AE287" s="6">
        <f t="shared" si="47"/>
        <v>-14.272000000000006</v>
      </c>
      <c r="AF287" s="6">
        <f t="shared" si="47"/>
        <v>-19.406000000000034</v>
      </c>
      <c r="AG287" s="6">
        <f t="shared" si="47"/>
        <v>-16.848000000000013</v>
      </c>
      <c r="AH287" s="6">
        <f t="shared" si="47"/>
        <v>-17.564000000000021</v>
      </c>
      <c r="AI287" s="6">
        <f t="shared" si="46"/>
        <v>166.322</v>
      </c>
      <c r="AJ287" s="6">
        <f t="shared" si="46"/>
        <v>166.322</v>
      </c>
      <c r="AK287" s="6">
        <f t="shared" si="46"/>
        <v>180.364</v>
      </c>
    </row>
    <row r="288" spans="1:37" x14ac:dyDescent="0.25">
      <c r="A288" s="53">
        <v>125</v>
      </c>
      <c r="B288" s="54">
        <f t="shared" si="45"/>
        <v>-10.126000000000005</v>
      </c>
      <c r="C288" s="54">
        <f t="shared" si="45"/>
        <v>-10.769999999999996</v>
      </c>
      <c r="D288" s="54">
        <f t="shared" si="45"/>
        <v>-13.135999999999996</v>
      </c>
      <c r="E288" s="54">
        <f t="shared" si="45"/>
        <v>-14.378000000000029</v>
      </c>
      <c r="F288" s="54">
        <f t="shared" si="45"/>
        <v>-19.560000000000002</v>
      </c>
      <c r="G288" s="54">
        <f t="shared" si="45"/>
        <v>-16.968000000000018</v>
      </c>
      <c r="H288" s="54">
        <f t="shared" si="45"/>
        <v>-17.700000000000017</v>
      </c>
      <c r="I288" s="54">
        <v>166.15200000000002</v>
      </c>
      <c r="J288" s="54">
        <v>166.15200000000002</v>
      </c>
      <c r="K288" s="54">
        <v>180.32</v>
      </c>
      <c r="L288" s="31"/>
      <c r="M288" s="5">
        <v>125</v>
      </c>
      <c r="N288" s="28">
        <v>57.246000000000002</v>
      </c>
      <c r="O288" s="28">
        <v>81.27</v>
      </c>
      <c r="P288" s="28">
        <v>129.976</v>
      </c>
      <c r="Q288" s="28">
        <v>138.83800000000002</v>
      </c>
      <c r="R288" s="28">
        <v>151.34</v>
      </c>
      <c r="S288" s="28">
        <v>157.59800000000001</v>
      </c>
      <c r="T288" s="28">
        <v>163.52000000000001</v>
      </c>
      <c r="U288" s="28">
        <v>166.15200000000002</v>
      </c>
      <c r="V288" s="28">
        <v>166.15200000000002</v>
      </c>
      <c r="W288" s="28">
        <v>180.32</v>
      </c>
      <c r="X288" s="31"/>
      <c r="Y288" s="31"/>
      <c r="AA288" s="5">
        <v>125</v>
      </c>
      <c r="AB288" s="4">
        <f t="shared" si="47"/>
        <v>-10.126000000000005</v>
      </c>
      <c r="AC288" s="4">
        <f t="shared" si="47"/>
        <v>-10.769999999999996</v>
      </c>
      <c r="AD288" s="4">
        <f t="shared" si="47"/>
        <v>-13.135999999999996</v>
      </c>
      <c r="AE288" s="4">
        <f t="shared" si="47"/>
        <v>-14.378000000000029</v>
      </c>
      <c r="AF288" s="4">
        <f t="shared" si="47"/>
        <v>-19.560000000000002</v>
      </c>
      <c r="AG288" s="4">
        <f t="shared" si="47"/>
        <v>-16.968000000000018</v>
      </c>
      <c r="AH288" s="4">
        <f t="shared" si="47"/>
        <v>-17.700000000000017</v>
      </c>
      <c r="AI288" s="4">
        <f t="shared" si="46"/>
        <v>167.65200000000002</v>
      </c>
      <c r="AJ288" s="4">
        <f t="shared" si="46"/>
        <v>167.65200000000002</v>
      </c>
      <c r="AK288" s="4">
        <f t="shared" si="46"/>
        <v>181.82</v>
      </c>
    </row>
    <row r="289" spans="1:37" x14ac:dyDescent="0.25">
      <c r="A289" s="49">
        <v>126</v>
      </c>
      <c r="B289" s="50">
        <f t="shared" si="45"/>
        <v>-10.218000000000004</v>
      </c>
      <c r="C289" s="50">
        <f t="shared" si="45"/>
        <v>-10.844000000000023</v>
      </c>
      <c r="D289" s="50">
        <f t="shared" si="45"/>
        <v>-13.256000000000014</v>
      </c>
      <c r="E289" s="50">
        <f t="shared" si="45"/>
        <v>-14.498000000000033</v>
      </c>
      <c r="F289" s="50">
        <f t="shared" si="45"/>
        <v>-19.718000000000018</v>
      </c>
      <c r="G289" s="50">
        <f t="shared" si="45"/>
        <v>-17.098000000000042</v>
      </c>
      <c r="H289" s="50">
        <f t="shared" si="45"/>
        <v>-17.831999999999994</v>
      </c>
      <c r="I289" s="50">
        <v>167.482</v>
      </c>
      <c r="J289" s="50">
        <v>167.482</v>
      </c>
      <c r="K289" s="50">
        <v>181.77600000000004</v>
      </c>
      <c r="L289" s="31"/>
      <c r="M289" s="9">
        <v>126</v>
      </c>
      <c r="N289" s="26">
        <v>57.708000000000006</v>
      </c>
      <c r="O289" s="26">
        <v>81.914000000000016</v>
      </c>
      <c r="P289" s="26">
        <v>131.02600000000001</v>
      </c>
      <c r="Q289" s="26">
        <v>139.95800000000003</v>
      </c>
      <c r="R289" s="26">
        <v>152.55800000000002</v>
      </c>
      <c r="S289" s="26">
        <v>158.85800000000003</v>
      </c>
      <c r="T289" s="26">
        <v>164.822</v>
      </c>
      <c r="U289" s="26">
        <v>167.482</v>
      </c>
      <c r="V289" s="26">
        <v>167.482</v>
      </c>
      <c r="W289" s="26">
        <v>181.77600000000004</v>
      </c>
      <c r="X289" s="31"/>
      <c r="Y289" s="31"/>
      <c r="AA289" s="9">
        <v>126</v>
      </c>
      <c r="AB289" s="8">
        <f t="shared" si="47"/>
        <v>-10.218000000000004</v>
      </c>
      <c r="AC289" s="8">
        <f t="shared" si="47"/>
        <v>-10.844000000000023</v>
      </c>
      <c r="AD289" s="8">
        <f t="shared" si="47"/>
        <v>-13.256000000000014</v>
      </c>
      <c r="AE289" s="8">
        <f t="shared" si="47"/>
        <v>-14.498000000000033</v>
      </c>
      <c r="AF289" s="8">
        <f t="shared" si="47"/>
        <v>-19.718000000000018</v>
      </c>
      <c r="AG289" s="8">
        <f t="shared" si="47"/>
        <v>-17.098000000000042</v>
      </c>
      <c r="AH289" s="8">
        <f t="shared" si="47"/>
        <v>-17.831999999999994</v>
      </c>
      <c r="AI289" s="8">
        <f t="shared" si="46"/>
        <v>168.982</v>
      </c>
      <c r="AJ289" s="8">
        <f t="shared" si="46"/>
        <v>168.982</v>
      </c>
      <c r="AK289" s="8">
        <f t="shared" si="46"/>
        <v>183.27600000000004</v>
      </c>
    </row>
    <row r="290" spans="1:37" x14ac:dyDescent="0.25">
      <c r="A290" s="51">
        <v>127</v>
      </c>
      <c r="B290" s="52">
        <f t="shared" si="45"/>
        <v>-10.29</v>
      </c>
      <c r="C290" s="52">
        <f t="shared" si="45"/>
        <v>-10.932000000000002</v>
      </c>
      <c r="D290" s="52">
        <f t="shared" si="45"/>
        <v>-13.342000000000013</v>
      </c>
      <c r="E290" s="52">
        <f t="shared" si="45"/>
        <v>-14.594000000000023</v>
      </c>
      <c r="F290" s="52">
        <f t="shared" si="45"/>
        <v>-19.861999999999995</v>
      </c>
      <c r="G290" s="52">
        <f t="shared" si="45"/>
        <v>-17.218000000000018</v>
      </c>
      <c r="H290" s="52">
        <f t="shared" si="45"/>
        <v>-17.978000000000037</v>
      </c>
      <c r="I290" s="52">
        <v>168.81200000000001</v>
      </c>
      <c r="J290" s="52">
        <v>168.81200000000001</v>
      </c>
      <c r="K290" s="52">
        <v>183.232</v>
      </c>
      <c r="L290" s="31"/>
      <c r="M290" s="7">
        <v>127</v>
      </c>
      <c r="N290" s="27">
        <v>58.17</v>
      </c>
      <c r="O290" s="27">
        <v>82.572000000000003</v>
      </c>
      <c r="P290" s="27">
        <v>132.06200000000001</v>
      </c>
      <c r="Q290" s="27">
        <v>141.06400000000002</v>
      </c>
      <c r="R290" s="27">
        <v>153.762</v>
      </c>
      <c r="S290" s="27">
        <v>160.11800000000002</v>
      </c>
      <c r="T290" s="27">
        <v>166.13800000000003</v>
      </c>
      <c r="U290" s="27">
        <v>168.81200000000001</v>
      </c>
      <c r="V290" s="27">
        <v>168.81200000000001</v>
      </c>
      <c r="W290" s="27">
        <v>183.232</v>
      </c>
      <c r="X290" s="31"/>
      <c r="Y290" s="31"/>
      <c r="AA290" s="7">
        <v>127</v>
      </c>
      <c r="AB290" s="6">
        <f t="shared" si="47"/>
        <v>-10.29</v>
      </c>
      <c r="AC290" s="6">
        <f t="shared" si="47"/>
        <v>-10.932000000000002</v>
      </c>
      <c r="AD290" s="6">
        <f t="shared" si="47"/>
        <v>-13.342000000000013</v>
      </c>
      <c r="AE290" s="6">
        <f t="shared" si="47"/>
        <v>-14.594000000000023</v>
      </c>
      <c r="AF290" s="6">
        <f t="shared" si="47"/>
        <v>-19.861999999999995</v>
      </c>
      <c r="AG290" s="6">
        <f t="shared" si="47"/>
        <v>-17.218000000000018</v>
      </c>
      <c r="AH290" s="6">
        <f t="shared" si="47"/>
        <v>-17.978000000000037</v>
      </c>
      <c r="AI290" s="6">
        <f t="shared" si="46"/>
        <v>170.31200000000001</v>
      </c>
      <c r="AJ290" s="6">
        <f t="shared" si="46"/>
        <v>170.31200000000001</v>
      </c>
      <c r="AK290" s="6">
        <f t="shared" si="46"/>
        <v>184.732</v>
      </c>
    </row>
    <row r="291" spans="1:37" x14ac:dyDescent="0.25">
      <c r="A291" s="51">
        <v>128</v>
      </c>
      <c r="B291" s="52">
        <f t="shared" ref="B291:H306" si="48">AN136-B136</f>
        <v>-10.382000000000005</v>
      </c>
      <c r="C291" s="52">
        <f t="shared" si="48"/>
        <v>-10.996000000000009</v>
      </c>
      <c r="D291" s="52">
        <f t="shared" si="48"/>
        <v>-13.451999999999998</v>
      </c>
      <c r="E291" s="52">
        <f t="shared" si="48"/>
        <v>-14.699999999999989</v>
      </c>
      <c r="F291" s="52">
        <f t="shared" si="48"/>
        <v>-20.009999999999991</v>
      </c>
      <c r="G291" s="52">
        <f t="shared" si="48"/>
        <v>-17.348000000000013</v>
      </c>
      <c r="H291" s="52">
        <f t="shared" si="48"/>
        <v>-18.099999999999994</v>
      </c>
      <c r="I291" s="52">
        <v>170.142</v>
      </c>
      <c r="J291" s="52">
        <v>170.142</v>
      </c>
      <c r="K291" s="52">
        <v>184.68800000000002</v>
      </c>
      <c r="L291" s="31"/>
      <c r="M291" s="7">
        <v>128</v>
      </c>
      <c r="N291" s="27">
        <v>58.632000000000005</v>
      </c>
      <c r="O291" s="27">
        <v>83.216000000000008</v>
      </c>
      <c r="P291" s="27">
        <v>133.11199999999999</v>
      </c>
      <c r="Q291" s="27">
        <v>142.16999999999999</v>
      </c>
      <c r="R291" s="27">
        <v>154.97999999999999</v>
      </c>
      <c r="S291" s="27">
        <v>161.37800000000001</v>
      </c>
      <c r="T291" s="27">
        <v>167.44</v>
      </c>
      <c r="U291" s="27">
        <v>170.142</v>
      </c>
      <c r="V291" s="27">
        <v>170.142</v>
      </c>
      <c r="W291" s="27">
        <v>184.68800000000002</v>
      </c>
      <c r="X291" s="31"/>
      <c r="Y291" s="31"/>
      <c r="AA291" s="7">
        <v>128</v>
      </c>
      <c r="AB291" s="6">
        <f t="shared" si="47"/>
        <v>-10.382000000000005</v>
      </c>
      <c r="AC291" s="6">
        <f t="shared" si="47"/>
        <v>-10.996000000000009</v>
      </c>
      <c r="AD291" s="6">
        <f t="shared" si="47"/>
        <v>-13.451999999999998</v>
      </c>
      <c r="AE291" s="6">
        <f t="shared" si="47"/>
        <v>-14.699999999999989</v>
      </c>
      <c r="AF291" s="6">
        <f t="shared" si="47"/>
        <v>-20.009999999999991</v>
      </c>
      <c r="AG291" s="6">
        <f t="shared" si="47"/>
        <v>-17.348000000000013</v>
      </c>
      <c r="AH291" s="6">
        <f t="shared" si="47"/>
        <v>-18.099999999999994</v>
      </c>
      <c r="AI291" s="6">
        <f t="shared" si="46"/>
        <v>171.642</v>
      </c>
      <c r="AJ291" s="6">
        <f t="shared" si="46"/>
        <v>171.642</v>
      </c>
      <c r="AK291" s="6">
        <f t="shared" si="46"/>
        <v>186.18800000000002</v>
      </c>
    </row>
    <row r="292" spans="1:37" x14ac:dyDescent="0.25">
      <c r="A292" s="51">
        <v>129</v>
      </c>
      <c r="B292" s="52">
        <f t="shared" si="48"/>
        <v>-10.439999999999998</v>
      </c>
      <c r="C292" s="52">
        <f t="shared" si="48"/>
        <v>-11.084000000000003</v>
      </c>
      <c r="D292" s="52">
        <f t="shared" si="48"/>
        <v>-13.54800000000003</v>
      </c>
      <c r="E292" s="52">
        <f t="shared" si="48"/>
        <v>-14.819999999999993</v>
      </c>
      <c r="F292" s="52">
        <f t="shared" si="48"/>
        <v>-20.153999999999996</v>
      </c>
      <c r="G292" s="52">
        <f t="shared" si="48"/>
        <v>-17.468000000000046</v>
      </c>
      <c r="H292" s="52">
        <f t="shared" si="48"/>
        <v>-18.236000000000018</v>
      </c>
      <c r="I292" s="52">
        <v>171.47200000000001</v>
      </c>
      <c r="J292" s="52">
        <v>171.47200000000001</v>
      </c>
      <c r="K292" s="52">
        <v>186.14400000000001</v>
      </c>
      <c r="L292" s="31"/>
      <c r="M292" s="7">
        <v>129</v>
      </c>
      <c r="N292" s="27">
        <v>59.08</v>
      </c>
      <c r="O292" s="27">
        <v>83.874000000000009</v>
      </c>
      <c r="P292" s="27">
        <v>134.14800000000002</v>
      </c>
      <c r="Q292" s="27">
        <v>143.29</v>
      </c>
      <c r="R292" s="27">
        <v>156.184</v>
      </c>
      <c r="S292" s="27">
        <v>162.63800000000003</v>
      </c>
      <c r="T292" s="27">
        <v>168.75600000000003</v>
      </c>
      <c r="U292" s="27">
        <v>171.47200000000001</v>
      </c>
      <c r="V292" s="27">
        <v>171.47200000000001</v>
      </c>
      <c r="W292" s="27">
        <v>186.14400000000001</v>
      </c>
      <c r="X292" s="31"/>
      <c r="Y292" s="31"/>
      <c r="AA292" s="7">
        <v>129</v>
      </c>
      <c r="AB292" s="6">
        <f t="shared" ref="AB292:AH307" si="49">BF137-AB137</f>
        <v>-10.439999999999998</v>
      </c>
      <c r="AC292" s="6">
        <f t="shared" si="49"/>
        <v>-11.084000000000003</v>
      </c>
      <c r="AD292" s="6">
        <f t="shared" si="49"/>
        <v>-13.54800000000003</v>
      </c>
      <c r="AE292" s="6">
        <f t="shared" si="49"/>
        <v>-14.819999999999993</v>
      </c>
      <c r="AF292" s="6">
        <f t="shared" si="49"/>
        <v>-20.153999999999996</v>
      </c>
      <c r="AG292" s="6">
        <f t="shared" si="49"/>
        <v>-17.468000000000046</v>
      </c>
      <c r="AH292" s="6">
        <f t="shared" si="49"/>
        <v>-18.236000000000018</v>
      </c>
      <c r="AI292" s="6">
        <f t="shared" si="46"/>
        <v>172.97200000000001</v>
      </c>
      <c r="AJ292" s="6">
        <f t="shared" si="46"/>
        <v>172.97200000000001</v>
      </c>
      <c r="AK292" s="6">
        <f t="shared" si="46"/>
        <v>187.64400000000001</v>
      </c>
    </row>
    <row r="293" spans="1:37" x14ac:dyDescent="0.25">
      <c r="A293" s="53">
        <v>130</v>
      </c>
      <c r="B293" s="54">
        <f t="shared" si="48"/>
        <v>-10.532000000000011</v>
      </c>
      <c r="C293" s="54">
        <f t="shared" si="48"/>
        <v>-11.168000000000021</v>
      </c>
      <c r="D293" s="54">
        <f t="shared" si="48"/>
        <v>-13.634000000000029</v>
      </c>
      <c r="E293" s="54">
        <f t="shared" si="48"/>
        <v>-14.916000000000025</v>
      </c>
      <c r="F293" s="54">
        <f t="shared" si="48"/>
        <v>-20.312000000000012</v>
      </c>
      <c r="G293" s="54">
        <f t="shared" si="48"/>
        <v>-17.608000000000033</v>
      </c>
      <c r="H293" s="54">
        <f t="shared" si="48"/>
        <v>-18.358000000000033</v>
      </c>
      <c r="I293" s="54">
        <v>172.80200000000002</v>
      </c>
      <c r="J293" s="54">
        <v>172.80200000000002</v>
      </c>
      <c r="K293" s="54">
        <v>187.6</v>
      </c>
      <c r="L293" s="31"/>
      <c r="M293" s="5">
        <v>130</v>
      </c>
      <c r="N293" s="28">
        <v>59.542000000000009</v>
      </c>
      <c r="O293" s="28">
        <v>84.518000000000015</v>
      </c>
      <c r="P293" s="28">
        <v>135.18400000000003</v>
      </c>
      <c r="Q293" s="28">
        <v>144.39600000000002</v>
      </c>
      <c r="R293" s="28">
        <v>157.40200000000002</v>
      </c>
      <c r="S293" s="28">
        <v>163.89800000000002</v>
      </c>
      <c r="T293" s="28">
        <v>170.05800000000002</v>
      </c>
      <c r="U293" s="28">
        <v>172.80200000000002</v>
      </c>
      <c r="V293" s="28">
        <v>172.80200000000002</v>
      </c>
      <c r="W293" s="28">
        <v>187.6</v>
      </c>
      <c r="X293" s="31"/>
      <c r="Y293" s="31"/>
      <c r="AA293" s="5">
        <v>130</v>
      </c>
      <c r="AB293" s="4">
        <f t="shared" si="49"/>
        <v>-10.532000000000011</v>
      </c>
      <c r="AC293" s="4">
        <f t="shared" si="49"/>
        <v>-11.168000000000021</v>
      </c>
      <c r="AD293" s="4">
        <f t="shared" si="49"/>
        <v>-13.634000000000029</v>
      </c>
      <c r="AE293" s="4">
        <f t="shared" si="49"/>
        <v>-14.916000000000025</v>
      </c>
      <c r="AF293" s="4">
        <f t="shared" si="49"/>
        <v>-20.312000000000012</v>
      </c>
      <c r="AG293" s="4">
        <f t="shared" si="49"/>
        <v>-17.608000000000033</v>
      </c>
      <c r="AH293" s="4">
        <f t="shared" si="49"/>
        <v>-18.358000000000033</v>
      </c>
      <c r="AI293" s="4">
        <f t="shared" si="46"/>
        <v>174.30200000000002</v>
      </c>
      <c r="AJ293" s="4">
        <f t="shared" si="46"/>
        <v>174.30200000000002</v>
      </c>
      <c r="AK293" s="4">
        <f t="shared" si="46"/>
        <v>189.1</v>
      </c>
    </row>
    <row r="294" spans="1:37" x14ac:dyDescent="0.25">
      <c r="A294" s="49">
        <v>131</v>
      </c>
      <c r="B294" s="50">
        <f t="shared" si="48"/>
        <v>-10.604000000000013</v>
      </c>
      <c r="C294" s="50">
        <f t="shared" si="48"/>
        <v>-11.256</v>
      </c>
      <c r="D294" s="50">
        <f t="shared" si="48"/>
        <v>-13.744000000000014</v>
      </c>
      <c r="E294" s="50">
        <f t="shared" si="48"/>
        <v>-15.02200000000002</v>
      </c>
      <c r="F294" s="50">
        <f t="shared" si="48"/>
        <v>-20.446000000000026</v>
      </c>
      <c r="G294" s="50">
        <f t="shared" si="48"/>
        <v>-17.728000000000009</v>
      </c>
      <c r="H294" s="50">
        <f t="shared" si="48"/>
        <v>-18.503999999999991</v>
      </c>
      <c r="I294" s="50">
        <v>174.13200000000001</v>
      </c>
      <c r="J294" s="50">
        <v>174.13200000000001</v>
      </c>
      <c r="K294" s="50">
        <v>189.05600000000004</v>
      </c>
      <c r="L294" s="31"/>
      <c r="M294" s="9">
        <v>131</v>
      </c>
      <c r="N294" s="26">
        <v>60.004000000000012</v>
      </c>
      <c r="O294" s="26">
        <v>85.176000000000002</v>
      </c>
      <c r="P294" s="26">
        <v>136.23400000000001</v>
      </c>
      <c r="Q294" s="26">
        <v>145.50200000000001</v>
      </c>
      <c r="R294" s="26">
        <v>158.60600000000002</v>
      </c>
      <c r="S294" s="26">
        <v>165.15800000000002</v>
      </c>
      <c r="T294" s="26">
        <v>171.374</v>
      </c>
      <c r="U294" s="26">
        <v>174.13200000000001</v>
      </c>
      <c r="V294" s="26">
        <v>174.13200000000001</v>
      </c>
      <c r="W294" s="26">
        <v>189.05600000000004</v>
      </c>
      <c r="X294" s="31"/>
      <c r="Y294" s="31"/>
      <c r="AA294" s="9">
        <v>131</v>
      </c>
      <c r="AB294" s="8">
        <f t="shared" si="49"/>
        <v>-10.604000000000013</v>
      </c>
      <c r="AC294" s="8">
        <f t="shared" si="49"/>
        <v>-11.256</v>
      </c>
      <c r="AD294" s="8">
        <f t="shared" si="49"/>
        <v>-13.744000000000014</v>
      </c>
      <c r="AE294" s="8">
        <f t="shared" si="49"/>
        <v>-15.02200000000002</v>
      </c>
      <c r="AF294" s="8">
        <f t="shared" si="49"/>
        <v>-20.446000000000026</v>
      </c>
      <c r="AG294" s="8">
        <f t="shared" si="49"/>
        <v>-17.728000000000009</v>
      </c>
      <c r="AH294" s="8">
        <f t="shared" si="49"/>
        <v>-18.503999999999991</v>
      </c>
      <c r="AI294" s="8">
        <f t="shared" si="46"/>
        <v>175.63200000000001</v>
      </c>
      <c r="AJ294" s="8">
        <f t="shared" si="46"/>
        <v>175.63200000000001</v>
      </c>
      <c r="AK294" s="8">
        <f t="shared" si="46"/>
        <v>190.55600000000004</v>
      </c>
    </row>
    <row r="295" spans="1:37" x14ac:dyDescent="0.25">
      <c r="A295" s="51">
        <v>132</v>
      </c>
      <c r="B295" s="52">
        <f t="shared" si="48"/>
        <v>-10.682000000000002</v>
      </c>
      <c r="C295" s="52">
        <f t="shared" si="48"/>
        <v>-11.329999999999998</v>
      </c>
      <c r="D295" s="52">
        <f t="shared" si="48"/>
        <v>-13.816000000000003</v>
      </c>
      <c r="E295" s="52">
        <f t="shared" si="48"/>
        <v>-15.142000000000024</v>
      </c>
      <c r="F295" s="52">
        <f t="shared" si="48"/>
        <v>-20.604000000000013</v>
      </c>
      <c r="G295" s="52">
        <f t="shared" si="48"/>
        <v>-17.858000000000033</v>
      </c>
      <c r="H295" s="52">
        <f t="shared" si="48"/>
        <v>-18.636000000000024</v>
      </c>
      <c r="I295" s="52">
        <v>175.44800000000004</v>
      </c>
      <c r="J295" s="52">
        <v>175.44800000000004</v>
      </c>
      <c r="K295" s="52">
        <v>190.512</v>
      </c>
      <c r="L295" s="31"/>
      <c r="M295" s="7">
        <v>132</v>
      </c>
      <c r="N295" s="27">
        <v>60.452000000000005</v>
      </c>
      <c r="O295" s="27">
        <v>85.82</v>
      </c>
      <c r="P295" s="27">
        <v>137.256</v>
      </c>
      <c r="Q295" s="27">
        <v>146.62200000000001</v>
      </c>
      <c r="R295" s="27">
        <v>159.82400000000001</v>
      </c>
      <c r="S295" s="27">
        <v>166.41800000000003</v>
      </c>
      <c r="T295" s="27">
        <v>172.67600000000002</v>
      </c>
      <c r="U295" s="27">
        <v>175.44800000000004</v>
      </c>
      <c r="V295" s="27">
        <v>175.44800000000004</v>
      </c>
      <c r="W295" s="27">
        <v>190.512</v>
      </c>
      <c r="X295" s="31"/>
      <c r="Y295" s="31"/>
      <c r="AA295" s="7">
        <v>132</v>
      </c>
      <c r="AB295" s="6">
        <f t="shared" si="49"/>
        <v>-10.682000000000002</v>
      </c>
      <c r="AC295" s="6">
        <f t="shared" si="49"/>
        <v>-11.329999999999998</v>
      </c>
      <c r="AD295" s="6">
        <f t="shared" si="49"/>
        <v>-13.816000000000003</v>
      </c>
      <c r="AE295" s="6">
        <f t="shared" si="49"/>
        <v>-15.142000000000024</v>
      </c>
      <c r="AF295" s="6">
        <f t="shared" si="49"/>
        <v>-20.604000000000013</v>
      </c>
      <c r="AG295" s="6">
        <f t="shared" si="49"/>
        <v>-17.858000000000033</v>
      </c>
      <c r="AH295" s="6">
        <f t="shared" si="49"/>
        <v>-18.636000000000024</v>
      </c>
      <c r="AI295" s="6">
        <f t="shared" si="46"/>
        <v>176.94800000000004</v>
      </c>
      <c r="AJ295" s="6">
        <f t="shared" si="46"/>
        <v>176.94800000000004</v>
      </c>
      <c r="AK295" s="6">
        <f t="shared" si="46"/>
        <v>192.012</v>
      </c>
    </row>
    <row r="296" spans="1:37" x14ac:dyDescent="0.25">
      <c r="A296" s="51">
        <v>133</v>
      </c>
      <c r="B296" s="52">
        <f t="shared" si="48"/>
        <v>-10.754000000000012</v>
      </c>
      <c r="C296" s="52">
        <f t="shared" si="48"/>
        <v>-11.414000000000016</v>
      </c>
      <c r="D296" s="52">
        <f t="shared" si="48"/>
        <v>-13.936000000000007</v>
      </c>
      <c r="E296" s="52">
        <f t="shared" si="48"/>
        <v>-15.238</v>
      </c>
      <c r="F296" s="52">
        <f t="shared" si="48"/>
        <v>-20.748000000000019</v>
      </c>
      <c r="G296" s="52">
        <f t="shared" si="48"/>
        <v>-17.978000000000037</v>
      </c>
      <c r="H296" s="52">
        <f t="shared" si="48"/>
        <v>-18.758000000000038</v>
      </c>
      <c r="I296" s="52">
        <v>176.77800000000002</v>
      </c>
      <c r="J296" s="52">
        <v>176.77800000000002</v>
      </c>
      <c r="K296" s="52">
        <v>191.96800000000002</v>
      </c>
      <c r="L296" s="31"/>
      <c r="M296" s="7">
        <v>133</v>
      </c>
      <c r="N296" s="27">
        <v>60.914000000000009</v>
      </c>
      <c r="O296" s="27">
        <v>86.464000000000013</v>
      </c>
      <c r="P296" s="27">
        <v>138.30600000000001</v>
      </c>
      <c r="Q296" s="27">
        <v>147.72800000000001</v>
      </c>
      <c r="R296" s="27">
        <v>161.02800000000002</v>
      </c>
      <c r="S296" s="27">
        <v>167.67800000000003</v>
      </c>
      <c r="T296" s="27">
        <v>173.97800000000004</v>
      </c>
      <c r="U296" s="27">
        <v>176.77800000000002</v>
      </c>
      <c r="V296" s="27">
        <v>176.77800000000002</v>
      </c>
      <c r="W296" s="27">
        <v>191.96800000000002</v>
      </c>
      <c r="X296" s="31"/>
      <c r="Y296" s="31"/>
      <c r="AA296" s="7">
        <v>133</v>
      </c>
      <c r="AB296" s="6">
        <f t="shared" si="49"/>
        <v>-10.754000000000012</v>
      </c>
      <c r="AC296" s="6">
        <f t="shared" si="49"/>
        <v>-11.414000000000016</v>
      </c>
      <c r="AD296" s="6">
        <f t="shared" si="49"/>
        <v>-13.936000000000007</v>
      </c>
      <c r="AE296" s="6">
        <f t="shared" si="49"/>
        <v>-15.238</v>
      </c>
      <c r="AF296" s="6">
        <f t="shared" si="49"/>
        <v>-20.748000000000019</v>
      </c>
      <c r="AG296" s="6">
        <f t="shared" si="49"/>
        <v>-17.978000000000037</v>
      </c>
      <c r="AH296" s="6">
        <f t="shared" si="49"/>
        <v>-18.758000000000038</v>
      </c>
      <c r="AI296" s="6">
        <f t="shared" si="46"/>
        <v>178.27800000000002</v>
      </c>
      <c r="AJ296" s="6">
        <f t="shared" si="46"/>
        <v>178.27800000000002</v>
      </c>
      <c r="AK296" s="6">
        <f t="shared" si="46"/>
        <v>193.46800000000002</v>
      </c>
    </row>
    <row r="297" spans="1:37" x14ac:dyDescent="0.25">
      <c r="A297" s="51">
        <v>134</v>
      </c>
      <c r="B297" s="52">
        <f t="shared" si="48"/>
        <v>-10.846000000000004</v>
      </c>
      <c r="C297" s="52">
        <f t="shared" si="48"/>
        <v>-11.501999999999995</v>
      </c>
      <c r="D297" s="52">
        <f t="shared" si="48"/>
        <v>-14.02200000000002</v>
      </c>
      <c r="E297" s="52">
        <f t="shared" si="48"/>
        <v>-15.343999999999994</v>
      </c>
      <c r="F297" s="52">
        <f t="shared" si="48"/>
        <v>-20.896000000000043</v>
      </c>
      <c r="G297" s="52">
        <f t="shared" si="48"/>
        <v>-18.108000000000004</v>
      </c>
      <c r="H297" s="52">
        <f t="shared" si="48"/>
        <v>-18.894000000000005</v>
      </c>
      <c r="I297" s="52">
        <v>178.10800000000003</v>
      </c>
      <c r="J297" s="52">
        <v>178.10800000000003</v>
      </c>
      <c r="K297" s="52">
        <v>193.42400000000001</v>
      </c>
      <c r="L297" s="31"/>
      <c r="M297" s="7">
        <v>134</v>
      </c>
      <c r="N297" s="27">
        <v>61.376000000000005</v>
      </c>
      <c r="O297" s="27">
        <v>87.122</v>
      </c>
      <c r="P297" s="27">
        <v>139.34200000000001</v>
      </c>
      <c r="Q297" s="27">
        <v>148.834</v>
      </c>
      <c r="R297" s="27">
        <v>162.24600000000004</v>
      </c>
      <c r="S297" s="27">
        <v>168.93800000000002</v>
      </c>
      <c r="T297" s="27">
        <v>175.29400000000001</v>
      </c>
      <c r="U297" s="27">
        <v>178.10800000000003</v>
      </c>
      <c r="V297" s="27">
        <v>178.10800000000003</v>
      </c>
      <c r="W297" s="27">
        <v>193.42400000000001</v>
      </c>
      <c r="X297" s="31"/>
      <c r="Y297" s="31"/>
      <c r="AA297" s="7">
        <v>134</v>
      </c>
      <c r="AB297" s="6">
        <f t="shared" si="49"/>
        <v>-10.846000000000004</v>
      </c>
      <c r="AC297" s="6">
        <f t="shared" si="49"/>
        <v>-11.501999999999995</v>
      </c>
      <c r="AD297" s="6">
        <f t="shared" si="49"/>
        <v>-14.02200000000002</v>
      </c>
      <c r="AE297" s="6">
        <f t="shared" si="49"/>
        <v>-15.343999999999994</v>
      </c>
      <c r="AF297" s="6">
        <f t="shared" si="49"/>
        <v>-20.896000000000043</v>
      </c>
      <c r="AG297" s="6">
        <f t="shared" si="49"/>
        <v>-18.108000000000004</v>
      </c>
      <c r="AH297" s="6">
        <f t="shared" si="49"/>
        <v>-18.894000000000005</v>
      </c>
      <c r="AI297" s="6">
        <f t="shared" si="46"/>
        <v>179.60800000000003</v>
      </c>
      <c r="AJ297" s="6">
        <f t="shared" si="46"/>
        <v>179.60800000000003</v>
      </c>
      <c r="AK297" s="6">
        <f t="shared" si="46"/>
        <v>194.92400000000001</v>
      </c>
    </row>
    <row r="298" spans="1:37" x14ac:dyDescent="0.25">
      <c r="A298" s="53">
        <v>135</v>
      </c>
      <c r="B298" s="54">
        <f t="shared" si="48"/>
        <v>-10.917999999999999</v>
      </c>
      <c r="C298" s="54">
        <f t="shared" si="48"/>
        <v>-11.576000000000008</v>
      </c>
      <c r="D298" s="54">
        <f t="shared" si="48"/>
        <v>-14.141999999999996</v>
      </c>
      <c r="E298" s="54">
        <f t="shared" si="48"/>
        <v>-15.463999999999999</v>
      </c>
      <c r="F298" s="54">
        <f t="shared" si="48"/>
        <v>-21.039999999999992</v>
      </c>
      <c r="G298" s="54">
        <f t="shared" si="48"/>
        <v>-18.228000000000037</v>
      </c>
      <c r="H298" s="54">
        <f t="shared" si="48"/>
        <v>-19.026000000000039</v>
      </c>
      <c r="I298" s="54">
        <v>179.43800000000002</v>
      </c>
      <c r="J298" s="54">
        <v>179.43800000000002</v>
      </c>
      <c r="K298" s="54">
        <v>194.88</v>
      </c>
      <c r="L298" s="31"/>
      <c r="M298" s="5">
        <v>135</v>
      </c>
      <c r="N298" s="28">
        <v>61.838000000000001</v>
      </c>
      <c r="O298" s="28">
        <v>87.766000000000005</v>
      </c>
      <c r="P298" s="28">
        <v>140.392</v>
      </c>
      <c r="Q298" s="28">
        <v>149.95400000000001</v>
      </c>
      <c r="R298" s="28">
        <v>163.44999999999999</v>
      </c>
      <c r="S298" s="28">
        <v>170.19800000000004</v>
      </c>
      <c r="T298" s="28">
        <v>176.59600000000003</v>
      </c>
      <c r="U298" s="28">
        <v>179.43800000000002</v>
      </c>
      <c r="V298" s="28">
        <v>179.43800000000002</v>
      </c>
      <c r="W298" s="28">
        <v>194.88</v>
      </c>
      <c r="X298" s="31"/>
      <c r="Y298" s="31"/>
      <c r="AA298" s="5">
        <v>135</v>
      </c>
      <c r="AB298" s="4">
        <f t="shared" si="49"/>
        <v>-10.917999999999999</v>
      </c>
      <c r="AC298" s="4">
        <f t="shared" si="49"/>
        <v>-11.576000000000008</v>
      </c>
      <c r="AD298" s="4">
        <f t="shared" si="49"/>
        <v>-14.141999999999996</v>
      </c>
      <c r="AE298" s="4">
        <f t="shared" si="49"/>
        <v>-15.463999999999999</v>
      </c>
      <c r="AF298" s="4">
        <f t="shared" si="49"/>
        <v>-21.039999999999992</v>
      </c>
      <c r="AG298" s="4">
        <f t="shared" si="49"/>
        <v>-18.228000000000037</v>
      </c>
      <c r="AH298" s="4">
        <f t="shared" si="49"/>
        <v>-19.026000000000039</v>
      </c>
      <c r="AI298" s="4">
        <f t="shared" si="46"/>
        <v>180.93800000000002</v>
      </c>
      <c r="AJ298" s="4">
        <f t="shared" si="46"/>
        <v>180.93800000000002</v>
      </c>
      <c r="AK298" s="4">
        <f t="shared" si="46"/>
        <v>196.38</v>
      </c>
    </row>
    <row r="299" spans="1:37" x14ac:dyDescent="0.25">
      <c r="A299" s="49">
        <v>136</v>
      </c>
      <c r="B299" s="50">
        <f t="shared" si="48"/>
        <v>-10.986000000000004</v>
      </c>
      <c r="C299" s="50">
        <f t="shared" si="48"/>
        <v>-11.664000000000001</v>
      </c>
      <c r="D299" s="50">
        <f t="shared" si="48"/>
        <v>-14.214000000000013</v>
      </c>
      <c r="E299" s="50">
        <f t="shared" si="48"/>
        <v>-15.550000000000011</v>
      </c>
      <c r="F299" s="50">
        <f t="shared" si="48"/>
        <v>-21.198000000000036</v>
      </c>
      <c r="G299" s="50">
        <f t="shared" si="48"/>
        <v>-18.348000000000013</v>
      </c>
      <c r="H299" s="50">
        <f t="shared" si="48"/>
        <v>-19.162000000000006</v>
      </c>
      <c r="I299" s="50">
        <v>180.76800000000003</v>
      </c>
      <c r="J299" s="50">
        <v>180.76800000000003</v>
      </c>
      <c r="K299" s="50">
        <v>196.33600000000004</v>
      </c>
      <c r="L299" s="31"/>
      <c r="M299" s="9">
        <v>136</v>
      </c>
      <c r="N299" s="26">
        <v>62.286000000000001</v>
      </c>
      <c r="O299" s="26">
        <v>88.424000000000007</v>
      </c>
      <c r="P299" s="26">
        <v>141.41400000000002</v>
      </c>
      <c r="Q299" s="26">
        <v>151.06</v>
      </c>
      <c r="R299" s="26">
        <v>164.66800000000003</v>
      </c>
      <c r="S299" s="26">
        <v>171.45800000000003</v>
      </c>
      <c r="T299" s="26">
        <v>177.91200000000001</v>
      </c>
      <c r="U299" s="26">
        <v>180.76800000000003</v>
      </c>
      <c r="V299" s="26">
        <v>180.76800000000003</v>
      </c>
      <c r="W299" s="26">
        <v>196.33600000000004</v>
      </c>
      <c r="X299" s="31"/>
      <c r="Y299" s="31"/>
      <c r="AA299" s="9">
        <v>136</v>
      </c>
      <c r="AB299" s="8">
        <f t="shared" si="49"/>
        <v>-10.986000000000004</v>
      </c>
      <c r="AC299" s="8">
        <f t="shared" si="49"/>
        <v>-11.664000000000001</v>
      </c>
      <c r="AD299" s="8">
        <f t="shared" si="49"/>
        <v>-14.214000000000027</v>
      </c>
      <c r="AE299" s="8">
        <f t="shared" si="49"/>
        <v>-15.550000000000011</v>
      </c>
      <c r="AF299" s="8">
        <f t="shared" si="49"/>
        <v>-21.198000000000036</v>
      </c>
      <c r="AG299" s="8">
        <f t="shared" si="49"/>
        <v>-18.348000000000013</v>
      </c>
      <c r="AH299" s="8">
        <f t="shared" si="49"/>
        <v>-19.162000000000006</v>
      </c>
      <c r="AI299" s="8">
        <f t="shared" si="46"/>
        <v>182.26800000000003</v>
      </c>
      <c r="AJ299" s="8">
        <f t="shared" si="46"/>
        <v>182.26800000000003</v>
      </c>
      <c r="AK299" s="8">
        <f t="shared" si="46"/>
        <v>197.83600000000004</v>
      </c>
    </row>
    <row r="300" spans="1:37" x14ac:dyDescent="0.25">
      <c r="A300" s="51">
        <v>137</v>
      </c>
      <c r="B300" s="52">
        <f t="shared" si="48"/>
        <v>-11.078000000000003</v>
      </c>
      <c r="C300" s="52">
        <f t="shared" si="48"/>
        <v>-11.748000000000019</v>
      </c>
      <c r="D300" s="52">
        <f t="shared" si="48"/>
        <v>-14.324000000000041</v>
      </c>
      <c r="E300" s="52">
        <f t="shared" si="48"/>
        <v>-15.666000000000025</v>
      </c>
      <c r="F300" s="52">
        <f t="shared" si="48"/>
        <v>-21.332000000000022</v>
      </c>
      <c r="G300" s="52">
        <f t="shared" si="48"/>
        <v>-18.49199999999999</v>
      </c>
      <c r="H300" s="52">
        <f t="shared" si="48"/>
        <v>-19.283999999999992</v>
      </c>
      <c r="I300" s="52">
        <v>182.09800000000001</v>
      </c>
      <c r="J300" s="52">
        <v>182.09800000000001</v>
      </c>
      <c r="K300" s="52">
        <v>197.792</v>
      </c>
      <c r="L300" s="31"/>
      <c r="M300" s="7">
        <v>137</v>
      </c>
      <c r="N300" s="27">
        <v>62.748000000000005</v>
      </c>
      <c r="O300" s="27">
        <v>89.068000000000012</v>
      </c>
      <c r="P300" s="27">
        <v>142.46400000000003</v>
      </c>
      <c r="Q300" s="27">
        <v>152.16600000000003</v>
      </c>
      <c r="R300" s="27">
        <v>165.87200000000001</v>
      </c>
      <c r="S300" s="27">
        <v>172.732</v>
      </c>
      <c r="T300" s="27">
        <v>179.214</v>
      </c>
      <c r="U300" s="27">
        <v>182.09800000000001</v>
      </c>
      <c r="V300" s="27">
        <v>182.09800000000001</v>
      </c>
      <c r="W300" s="27">
        <v>197.792</v>
      </c>
      <c r="X300" s="31"/>
      <c r="Y300" s="31"/>
      <c r="AA300" s="7">
        <v>137</v>
      </c>
      <c r="AB300" s="6">
        <f t="shared" si="49"/>
        <v>-11.078000000000003</v>
      </c>
      <c r="AC300" s="6">
        <f t="shared" si="49"/>
        <v>-11.748000000000019</v>
      </c>
      <c r="AD300" s="6">
        <f t="shared" si="49"/>
        <v>-14.324000000000041</v>
      </c>
      <c r="AE300" s="6">
        <f t="shared" si="49"/>
        <v>-15.666000000000025</v>
      </c>
      <c r="AF300" s="6">
        <f t="shared" si="49"/>
        <v>-21.332000000000022</v>
      </c>
      <c r="AG300" s="6">
        <f t="shared" si="49"/>
        <v>-18.49199999999999</v>
      </c>
      <c r="AH300" s="6">
        <f t="shared" si="49"/>
        <v>-19.283999999999992</v>
      </c>
      <c r="AI300" s="6">
        <f t="shared" si="46"/>
        <v>183.59800000000001</v>
      </c>
      <c r="AJ300" s="6">
        <f t="shared" si="46"/>
        <v>183.59800000000001</v>
      </c>
      <c r="AK300" s="6">
        <f t="shared" si="46"/>
        <v>199.292</v>
      </c>
    </row>
    <row r="301" spans="1:37" x14ac:dyDescent="0.25">
      <c r="A301" s="51">
        <v>138</v>
      </c>
      <c r="B301" s="52">
        <f t="shared" si="48"/>
        <v>-11.149999999999999</v>
      </c>
      <c r="C301" s="52">
        <f t="shared" si="48"/>
        <v>-11.835999999999999</v>
      </c>
      <c r="D301" s="52">
        <f t="shared" si="48"/>
        <v>-14.409999999999997</v>
      </c>
      <c r="E301" s="52">
        <f t="shared" si="48"/>
        <v>-15.78600000000003</v>
      </c>
      <c r="F301" s="52">
        <f t="shared" si="48"/>
        <v>-21.490000000000009</v>
      </c>
      <c r="G301" s="52">
        <f t="shared" si="48"/>
        <v>-18.612000000000023</v>
      </c>
      <c r="H301" s="52">
        <f t="shared" si="48"/>
        <v>-19.430000000000007</v>
      </c>
      <c r="I301" s="52">
        <v>183.42800000000003</v>
      </c>
      <c r="J301" s="52">
        <v>183.42800000000003</v>
      </c>
      <c r="K301" s="52">
        <v>199.24800000000002</v>
      </c>
      <c r="L301" s="31"/>
      <c r="M301" s="7">
        <v>138</v>
      </c>
      <c r="N301" s="27">
        <v>63.21</v>
      </c>
      <c r="O301" s="27">
        <v>89.725999999999999</v>
      </c>
      <c r="P301" s="27">
        <v>143.5</v>
      </c>
      <c r="Q301" s="27">
        <v>153.28600000000003</v>
      </c>
      <c r="R301" s="27">
        <v>167.09</v>
      </c>
      <c r="S301" s="27">
        <v>173.99200000000002</v>
      </c>
      <c r="T301" s="27">
        <v>180.53</v>
      </c>
      <c r="U301" s="27">
        <v>183.42800000000003</v>
      </c>
      <c r="V301" s="27">
        <v>183.42800000000003</v>
      </c>
      <c r="W301" s="27">
        <v>199.24800000000002</v>
      </c>
      <c r="X301" s="31"/>
      <c r="Y301" s="31"/>
      <c r="AA301" s="7">
        <v>138</v>
      </c>
      <c r="AB301" s="6">
        <f t="shared" si="49"/>
        <v>-11.150000000000006</v>
      </c>
      <c r="AC301" s="6">
        <f t="shared" si="49"/>
        <v>-11.835999999999999</v>
      </c>
      <c r="AD301" s="6">
        <f t="shared" si="49"/>
        <v>-14.409999999999997</v>
      </c>
      <c r="AE301" s="6">
        <f t="shared" si="49"/>
        <v>-15.78600000000003</v>
      </c>
      <c r="AF301" s="6">
        <f t="shared" si="49"/>
        <v>-21.490000000000009</v>
      </c>
      <c r="AG301" s="6">
        <f t="shared" si="49"/>
        <v>-18.612000000000023</v>
      </c>
      <c r="AH301" s="6">
        <f t="shared" si="49"/>
        <v>-19.430000000000007</v>
      </c>
      <c r="AI301" s="6">
        <f t="shared" si="46"/>
        <v>184.92800000000003</v>
      </c>
      <c r="AJ301" s="6">
        <f t="shared" si="46"/>
        <v>184.92800000000003</v>
      </c>
      <c r="AK301" s="6">
        <f t="shared" si="46"/>
        <v>200.74800000000002</v>
      </c>
    </row>
    <row r="302" spans="1:37" x14ac:dyDescent="0.25">
      <c r="A302" s="51">
        <v>139</v>
      </c>
      <c r="B302" s="52">
        <f t="shared" si="48"/>
        <v>-11.228000000000002</v>
      </c>
      <c r="C302" s="52">
        <f t="shared" si="48"/>
        <v>-11.900000000000006</v>
      </c>
      <c r="D302" s="52">
        <f t="shared" si="48"/>
        <v>-14.530000000000001</v>
      </c>
      <c r="E302" s="52">
        <f t="shared" si="48"/>
        <v>-15.871999999999986</v>
      </c>
      <c r="F302" s="52">
        <f t="shared" si="48"/>
        <v>-21.634000000000015</v>
      </c>
      <c r="G302" s="52">
        <f t="shared" si="48"/>
        <v>-18.75200000000001</v>
      </c>
      <c r="H302" s="52">
        <f t="shared" si="48"/>
        <v>-19.562000000000012</v>
      </c>
      <c r="I302" s="52">
        <v>184.75800000000001</v>
      </c>
      <c r="J302" s="52">
        <v>184.75800000000001</v>
      </c>
      <c r="K302" s="52">
        <v>200.70400000000001</v>
      </c>
      <c r="L302" s="31"/>
      <c r="M302" s="7">
        <v>139</v>
      </c>
      <c r="N302" s="27">
        <v>63.658000000000001</v>
      </c>
      <c r="O302" s="27">
        <v>90.37</v>
      </c>
      <c r="P302" s="27">
        <v>144.55000000000001</v>
      </c>
      <c r="Q302" s="27">
        <v>154.392</v>
      </c>
      <c r="R302" s="27">
        <v>168.29400000000001</v>
      </c>
      <c r="S302" s="27">
        <v>175.25200000000001</v>
      </c>
      <c r="T302" s="27">
        <v>181.83200000000002</v>
      </c>
      <c r="U302" s="27">
        <v>184.75800000000001</v>
      </c>
      <c r="V302" s="27">
        <v>184.75800000000001</v>
      </c>
      <c r="W302" s="27">
        <v>200.70400000000001</v>
      </c>
      <c r="X302" s="31"/>
      <c r="Y302" s="31"/>
      <c r="AA302" s="7">
        <v>139</v>
      </c>
      <c r="AB302" s="6">
        <f t="shared" si="49"/>
        <v>-11.228000000000002</v>
      </c>
      <c r="AC302" s="6">
        <f t="shared" si="49"/>
        <v>-11.900000000000006</v>
      </c>
      <c r="AD302" s="6">
        <f t="shared" si="49"/>
        <v>-14.530000000000001</v>
      </c>
      <c r="AE302" s="6">
        <f t="shared" si="49"/>
        <v>-15.871999999999986</v>
      </c>
      <c r="AF302" s="6">
        <f t="shared" si="49"/>
        <v>-21.634000000000015</v>
      </c>
      <c r="AG302" s="6">
        <f t="shared" si="49"/>
        <v>-18.75200000000001</v>
      </c>
      <c r="AH302" s="6">
        <f t="shared" si="49"/>
        <v>-19.562000000000012</v>
      </c>
      <c r="AI302" s="6">
        <f t="shared" si="46"/>
        <v>186.25800000000001</v>
      </c>
      <c r="AJ302" s="6">
        <f t="shared" si="46"/>
        <v>186.25800000000001</v>
      </c>
      <c r="AK302" s="6">
        <f t="shared" si="46"/>
        <v>202.20400000000001</v>
      </c>
    </row>
    <row r="303" spans="1:37" x14ac:dyDescent="0.25">
      <c r="A303" s="53">
        <v>140</v>
      </c>
      <c r="B303" s="54">
        <f t="shared" si="48"/>
        <v>-11.300000000000004</v>
      </c>
      <c r="C303" s="54">
        <f t="shared" si="48"/>
        <v>-11.974000000000004</v>
      </c>
      <c r="D303" s="54">
        <f t="shared" si="48"/>
        <v>-14.602000000000004</v>
      </c>
      <c r="E303" s="54">
        <f t="shared" si="48"/>
        <v>-15.978000000000009</v>
      </c>
      <c r="F303" s="54">
        <f t="shared" si="48"/>
        <v>-21.782000000000011</v>
      </c>
      <c r="G303" s="54">
        <f t="shared" si="48"/>
        <v>-18.861999999999995</v>
      </c>
      <c r="H303" s="54">
        <f t="shared" si="48"/>
        <v>-19.684000000000026</v>
      </c>
      <c r="I303" s="54">
        <v>186.08800000000002</v>
      </c>
      <c r="J303" s="54">
        <v>186.08800000000002</v>
      </c>
      <c r="K303" s="54">
        <v>202.16</v>
      </c>
      <c r="L303" s="31"/>
      <c r="M303" s="5">
        <v>140</v>
      </c>
      <c r="N303" s="28">
        <v>64.12</v>
      </c>
      <c r="O303" s="28">
        <v>91.01400000000001</v>
      </c>
      <c r="P303" s="28">
        <v>145.572</v>
      </c>
      <c r="Q303" s="28">
        <v>155.49800000000002</v>
      </c>
      <c r="R303" s="28">
        <v>169.512</v>
      </c>
      <c r="S303" s="28">
        <v>176.512</v>
      </c>
      <c r="T303" s="28">
        <v>183.13400000000001</v>
      </c>
      <c r="U303" s="28">
        <v>186.08800000000002</v>
      </c>
      <c r="V303" s="28">
        <v>186.08800000000002</v>
      </c>
      <c r="W303" s="28">
        <v>202.16</v>
      </c>
      <c r="X303" s="31"/>
      <c r="Y303" s="31"/>
      <c r="AA303" s="5">
        <v>140</v>
      </c>
      <c r="AB303" s="4">
        <f t="shared" si="49"/>
        <v>-11.300000000000004</v>
      </c>
      <c r="AC303" s="4">
        <f t="shared" si="49"/>
        <v>-11.974000000000004</v>
      </c>
      <c r="AD303" s="4">
        <f t="shared" si="49"/>
        <v>-14.602000000000004</v>
      </c>
      <c r="AE303" s="4">
        <f t="shared" si="49"/>
        <v>-15.978000000000009</v>
      </c>
      <c r="AF303" s="4">
        <f t="shared" si="49"/>
        <v>-21.782000000000011</v>
      </c>
      <c r="AG303" s="4">
        <f t="shared" si="49"/>
        <v>-18.861999999999995</v>
      </c>
      <c r="AH303" s="4">
        <f t="shared" si="49"/>
        <v>-19.684000000000026</v>
      </c>
      <c r="AI303" s="4">
        <f t="shared" si="46"/>
        <v>187.58800000000002</v>
      </c>
      <c r="AJ303" s="4">
        <f t="shared" si="46"/>
        <v>187.58800000000002</v>
      </c>
      <c r="AK303" s="4">
        <f t="shared" si="46"/>
        <v>203.66</v>
      </c>
    </row>
    <row r="304" spans="1:37" x14ac:dyDescent="0.25">
      <c r="A304" s="49">
        <v>141</v>
      </c>
      <c r="B304" s="50">
        <f t="shared" si="48"/>
        <v>-11.39200000000001</v>
      </c>
      <c r="C304" s="50">
        <f t="shared" si="48"/>
        <v>-12.061999999999998</v>
      </c>
      <c r="D304" s="50">
        <f t="shared" si="48"/>
        <v>-14.722000000000008</v>
      </c>
      <c r="E304" s="50">
        <f t="shared" si="48"/>
        <v>-16.108000000000033</v>
      </c>
      <c r="F304" s="50">
        <f t="shared" si="48"/>
        <v>-21.926000000000045</v>
      </c>
      <c r="G304" s="50">
        <f t="shared" si="48"/>
        <v>-19.00200000000001</v>
      </c>
      <c r="H304" s="50">
        <f t="shared" si="48"/>
        <v>-19.819999999999993</v>
      </c>
      <c r="I304" s="50">
        <v>187.41800000000003</v>
      </c>
      <c r="J304" s="50">
        <v>187.41800000000003</v>
      </c>
      <c r="K304" s="50">
        <v>203.61600000000004</v>
      </c>
      <c r="L304" s="31"/>
      <c r="M304" s="9">
        <v>141</v>
      </c>
      <c r="N304" s="26">
        <v>64.582000000000008</v>
      </c>
      <c r="O304" s="26">
        <v>91.671999999999997</v>
      </c>
      <c r="P304" s="26">
        <v>146.62200000000001</v>
      </c>
      <c r="Q304" s="26">
        <v>156.61800000000002</v>
      </c>
      <c r="R304" s="26">
        <v>170.71600000000004</v>
      </c>
      <c r="S304" s="26">
        <v>177.77200000000002</v>
      </c>
      <c r="T304" s="26">
        <v>184.45</v>
      </c>
      <c r="U304" s="26">
        <v>187.41800000000003</v>
      </c>
      <c r="V304" s="26">
        <v>187.41800000000003</v>
      </c>
      <c r="W304" s="26">
        <v>203.61600000000004</v>
      </c>
      <c r="X304" s="31"/>
      <c r="Y304" s="31"/>
      <c r="AA304" s="9">
        <v>141</v>
      </c>
      <c r="AB304" s="8">
        <f t="shared" si="49"/>
        <v>-11.39200000000001</v>
      </c>
      <c r="AC304" s="8">
        <f t="shared" si="49"/>
        <v>-12.061999999999998</v>
      </c>
      <c r="AD304" s="8">
        <f t="shared" si="49"/>
        <v>-14.722000000000008</v>
      </c>
      <c r="AE304" s="8">
        <f t="shared" si="49"/>
        <v>-16.108000000000033</v>
      </c>
      <c r="AF304" s="8">
        <f t="shared" si="49"/>
        <v>-21.926000000000045</v>
      </c>
      <c r="AG304" s="8">
        <f t="shared" si="49"/>
        <v>-19.00200000000001</v>
      </c>
      <c r="AH304" s="8">
        <f t="shared" si="49"/>
        <v>-19.819999999999993</v>
      </c>
      <c r="AI304" s="8">
        <f t="shared" si="46"/>
        <v>188.91800000000003</v>
      </c>
      <c r="AJ304" s="8">
        <f t="shared" si="46"/>
        <v>188.91800000000003</v>
      </c>
      <c r="AK304" s="8">
        <f t="shared" si="46"/>
        <v>205.11600000000004</v>
      </c>
    </row>
    <row r="305" spans="1:37" x14ac:dyDescent="0.25">
      <c r="A305" s="51">
        <v>142</v>
      </c>
      <c r="B305" s="52">
        <f t="shared" si="48"/>
        <v>-11.464000000000013</v>
      </c>
      <c r="C305" s="52">
        <f t="shared" si="48"/>
        <v>-12.146000000000001</v>
      </c>
      <c r="D305" s="52">
        <f t="shared" si="48"/>
        <v>-14.822000000000003</v>
      </c>
      <c r="E305" s="52">
        <f t="shared" si="48"/>
        <v>-16.193999999999988</v>
      </c>
      <c r="F305" s="52">
        <f t="shared" si="48"/>
        <v>-22.073999999999984</v>
      </c>
      <c r="G305" s="52">
        <f t="shared" si="48"/>
        <v>-19.122000000000014</v>
      </c>
      <c r="H305" s="52">
        <f t="shared" si="48"/>
        <v>-19.942000000000007</v>
      </c>
      <c r="I305" s="52">
        <v>188.74800000000002</v>
      </c>
      <c r="J305" s="52">
        <v>188.74800000000002</v>
      </c>
      <c r="K305" s="52">
        <v>205.072</v>
      </c>
      <c r="L305" s="31"/>
      <c r="M305" s="7">
        <v>142</v>
      </c>
      <c r="N305" s="27">
        <v>65.044000000000011</v>
      </c>
      <c r="O305" s="27">
        <v>92.316000000000003</v>
      </c>
      <c r="P305" s="27">
        <v>147.672</v>
      </c>
      <c r="Q305" s="27">
        <v>157.72399999999999</v>
      </c>
      <c r="R305" s="27">
        <v>171.934</v>
      </c>
      <c r="S305" s="27">
        <v>179.03200000000001</v>
      </c>
      <c r="T305" s="27">
        <v>185.75200000000001</v>
      </c>
      <c r="U305" s="27">
        <v>188.74800000000002</v>
      </c>
      <c r="V305" s="27">
        <v>188.74800000000002</v>
      </c>
      <c r="W305" s="27">
        <v>205.072</v>
      </c>
      <c r="X305" s="31"/>
      <c r="Y305" s="31"/>
      <c r="AA305" s="7">
        <v>142</v>
      </c>
      <c r="AB305" s="6">
        <f t="shared" si="49"/>
        <v>-11.464000000000013</v>
      </c>
      <c r="AC305" s="6">
        <f t="shared" si="49"/>
        <v>-12.146000000000001</v>
      </c>
      <c r="AD305" s="6">
        <f t="shared" si="49"/>
        <v>-14.822000000000003</v>
      </c>
      <c r="AE305" s="6">
        <f t="shared" si="49"/>
        <v>-16.193999999999988</v>
      </c>
      <c r="AF305" s="6">
        <f t="shared" si="49"/>
        <v>-22.073999999999984</v>
      </c>
      <c r="AG305" s="6">
        <f t="shared" si="49"/>
        <v>-19.122000000000014</v>
      </c>
      <c r="AH305" s="6">
        <f t="shared" si="49"/>
        <v>-19.942000000000007</v>
      </c>
      <c r="AI305" s="6">
        <f t="shared" si="46"/>
        <v>190.24800000000002</v>
      </c>
      <c r="AJ305" s="6">
        <f t="shared" si="46"/>
        <v>190.24800000000002</v>
      </c>
      <c r="AK305" s="6">
        <f t="shared" si="46"/>
        <v>206.572</v>
      </c>
    </row>
    <row r="306" spans="1:37" x14ac:dyDescent="0.25">
      <c r="A306" s="51">
        <v>143</v>
      </c>
      <c r="B306" s="52">
        <f t="shared" si="48"/>
        <v>-11.542000000000002</v>
      </c>
      <c r="C306" s="52">
        <f t="shared" si="48"/>
        <v>-12.234000000000023</v>
      </c>
      <c r="D306" s="52">
        <f t="shared" si="48"/>
        <v>-14.908000000000015</v>
      </c>
      <c r="E306" s="52">
        <f t="shared" si="48"/>
        <v>-16.300000000000011</v>
      </c>
      <c r="F306" s="52">
        <f t="shared" si="48"/>
        <v>-22.228000000000037</v>
      </c>
      <c r="G306" s="52">
        <f t="shared" si="48"/>
        <v>-19.25200000000001</v>
      </c>
      <c r="H306" s="52">
        <f t="shared" si="48"/>
        <v>-20.078000000000003</v>
      </c>
      <c r="I306" s="52">
        <v>190.07800000000003</v>
      </c>
      <c r="J306" s="52">
        <v>190.07800000000003</v>
      </c>
      <c r="K306" s="52">
        <v>206.52800000000002</v>
      </c>
      <c r="L306" s="31"/>
      <c r="M306" s="7">
        <v>143</v>
      </c>
      <c r="N306" s="27">
        <v>65.492000000000004</v>
      </c>
      <c r="O306" s="27">
        <v>92.974000000000018</v>
      </c>
      <c r="P306" s="27">
        <v>148.70800000000003</v>
      </c>
      <c r="Q306" s="27">
        <v>158.83000000000001</v>
      </c>
      <c r="R306" s="27">
        <v>173.13800000000003</v>
      </c>
      <c r="S306" s="27">
        <v>180.292</v>
      </c>
      <c r="T306" s="27">
        <v>187.06800000000001</v>
      </c>
      <c r="U306" s="27">
        <v>190.07800000000003</v>
      </c>
      <c r="V306" s="27">
        <v>190.07800000000003</v>
      </c>
      <c r="W306" s="27">
        <v>206.52800000000002</v>
      </c>
      <c r="X306" s="31"/>
      <c r="Y306" s="31"/>
      <c r="AA306" s="7">
        <v>143</v>
      </c>
      <c r="AB306" s="6">
        <f t="shared" si="49"/>
        <v>-11.542000000000002</v>
      </c>
      <c r="AC306" s="6">
        <f t="shared" si="49"/>
        <v>-12.234000000000023</v>
      </c>
      <c r="AD306" s="6">
        <f t="shared" si="49"/>
        <v>-14.908000000000015</v>
      </c>
      <c r="AE306" s="6">
        <f t="shared" si="49"/>
        <v>-16.300000000000011</v>
      </c>
      <c r="AF306" s="6">
        <f t="shared" si="49"/>
        <v>-22.228000000000037</v>
      </c>
      <c r="AG306" s="6">
        <f t="shared" si="49"/>
        <v>-19.25200000000001</v>
      </c>
      <c r="AH306" s="6">
        <f t="shared" si="49"/>
        <v>-20.078000000000003</v>
      </c>
      <c r="AI306" s="6">
        <f t="shared" si="46"/>
        <v>191.57800000000003</v>
      </c>
      <c r="AJ306" s="6">
        <f t="shared" si="46"/>
        <v>191.57800000000003</v>
      </c>
      <c r="AK306" s="6">
        <f t="shared" si="46"/>
        <v>208.02800000000002</v>
      </c>
    </row>
    <row r="307" spans="1:37" x14ac:dyDescent="0.25">
      <c r="A307" s="51">
        <v>144</v>
      </c>
      <c r="B307" s="52">
        <f t="shared" ref="B307:H314" si="50">AN152-B152</f>
        <v>-11.614000000000004</v>
      </c>
      <c r="C307" s="52">
        <f t="shared" si="50"/>
        <v>-12.308000000000007</v>
      </c>
      <c r="D307" s="52">
        <f t="shared" si="50"/>
        <v>-15.003999999999991</v>
      </c>
      <c r="E307" s="52">
        <f t="shared" si="50"/>
        <v>-16.419999999999987</v>
      </c>
      <c r="F307" s="52">
        <f t="shared" si="50"/>
        <v>-22.386000000000024</v>
      </c>
      <c r="G307" s="52">
        <f t="shared" si="50"/>
        <v>-19.372000000000014</v>
      </c>
      <c r="H307" s="52">
        <f t="shared" si="50"/>
        <v>-20.22</v>
      </c>
      <c r="I307" s="52">
        <v>191.40800000000002</v>
      </c>
      <c r="J307" s="52">
        <v>191.40800000000002</v>
      </c>
      <c r="K307" s="52">
        <v>207.98400000000001</v>
      </c>
      <c r="L307" s="31"/>
      <c r="M307" s="7">
        <v>144</v>
      </c>
      <c r="N307" s="27">
        <v>65.954000000000008</v>
      </c>
      <c r="O307" s="27">
        <v>93.618000000000009</v>
      </c>
      <c r="P307" s="27">
        <v>149.744</v>
      </c>
      <c r="Q307" s="27">
        <v>159.94999999999999</v>
      </c>
      <c r="R307" s="27">
        <v>174.35600000000002</v>
      </c>
      <c r="S307" s="27">
        <v>181.55200000000002</v>
      </c>
      <c r="T307" s="27">
        <v>188.37</v>
      </c>
      <c r="U307" s="27">
        <v>191.40800000000002</v>
      </c>
      <c r="V307" s="27">
        <v>191.40800000000002</v>
      </c>
      <c r="W307" s="27">
        <v>207.98400000000001</v>
      </c>
      <c r="X307" s="31"/>
      <c r="Y307" s="31"/>
      <c r="AA307" s="7">
        <v>144</v>
      </c>
      <c r="AB307" s="6">
        <f t="shared" si="49"/>
        <v>-11.614000000000004</v>
      </c>
      <c r="AC307" s="6">
        <f t="shared" si="49"/>
        <v>-12.308000000000007</v>
      </c>
      <c r="AD307" s="6">
        <f t="shared" si="49"/>
        <v>-15.003999999999991</v>
      </c>
      <c r="AE307" s="6">
        <f t="shared" si="49"/>
        <v>-16.419999999999987</v>
      </c>
      <c r="AF307" s="6">
        <f t="shared" si="49"/>
        <v>-22.386000000000024</v>
      </c>
      <c r="AG307" s="6">
        <f t="shared" si="49"/>
        <v>-19.372000000000014</v>
      </c>
      <c r="AH307" s="6">
        <f t="shared" si="49"/>
        <v>-20.22</v>
      </c>
      <c r="AI307" s="6">
        <f t="shared" ref="AI307:AK313" si="51">I307+1.5</f>
        <v>192.90800000000002</v>
      </c>
      <c r="AJ307" s="6">
        <f t="shared" si="51"/>
        <v>192.90800000000002</v>
      </c>
      <c r="AK307" s="6">
        <f t="shared" si="51"/>
        <v>209.48400000000001</v>
      </c>
    </row>
    <row r="308" spans="1:37" x14ac:dyDescent="0.25">
      <c r="A308" s="53">
        <v>145</v>
      </c>
      <c r="B308" s="54">
        <f t="shared" si="50"/>
        <v>-11.705999999999996</v>
      </c>
      <c r="C308" s="54">
        <f t="shared" si="50"/>
        <v>-12.396000000000015</v>
      </c>
      <c r="D308" s="54">
        <f t="shared" si="50"/>
        <v>-15.099999999999994</v>
      </c>
      <c r="E308" s="54">
        <f t="shared" si="50"/>
        <v>-16.516000000000048</v>
      </c>
      <c r="F308" s="54">
        <f t="shared" si="50"/>
        <v>-22.53</v>
      </c>
      <c r="G308" s="54">
        <f t="shared" si="50"/>
        <v>-19.50200000000001</v>
      </c>
      <c r="H308" s="54">
        <f t="shared" si="50"/>
        <v>-20.356000000000023</v>
      </c>
      <c r="I308" s="54">
        <v>192.73800000000003</v>
      </c>
      <c r="J308" s="54">
        <v>192.73800000000003</v>
      </c>
      <c r="K308" s="54">
        <v>209.44</v>
      </c>
      <c r="L308" s="31"/>
      <c r="M308" s="5">
        <v>145</v>
      </c>
      <c r="N308" s="28">
        <v>66.415999999999997</v>
      </c>
      <c r="O308" s="28">
        <v>94.27600000000001</v>
      </c>
      <c r="P308" s="28">
        <v>150.78</v>
      </c>
      <c r="Q308" s="28">
        <v>161.05600000000004</v>
      </c>
      <c r="R308" s="28">
        <v>175.56</v>
      </c>
      <c r="S308" s="28">
        <v>182.81200000000001</v>
      </c>
      <c r="T308" s="28">
        <v>189.68600000000004</v>
      </c>
      <c r="U308" s="28">
        <v>192.73800000000003</v>
      </c>
      <c r="V308" s="28">
        <v>192.73800000000003</v>
      </c>
      <c r="W308" s="28">
        <v>209.44</v>
      </c>
      <c r="X308" s="31"/>
      <c r="Y308" s="31"/>
      <c r="AA308" s="5">
        <v>145</v>
      </c>
      <c r="AB308" s="4">
        <f t="shared" ref="AB308:AH314" si="52">BF153-AB153</f>
        <v>-11.705999999999996</v>
      </c>
      <c r="AC308" s="4">
        <f t="shared" si="52"/>
        <v>-12.396000000000015</v>
      </c>
      <c r="AD308" s="4">
        <f t="shared" si="52"/>
        <v>-15.099999999999994</v>
      </c>
      <c r="AE308" s="4">
        <f t="shared" si="52"/>
        <v>-16.516000000000048</v>
      </c>
      <c r="AF308" s="4">
        <f t="shared" si="52"/>
        <v>-22.53</v>
      </c>
      <c r="AG308" s="4">
        <f t="shared" si="52"/>
        <v>-19.50200000000001</v>
      </c>
      <c r="AH308" s="4">
        <f t="shared" si="52"/>
        <v>-20.356000000000023</v>
      </c>
      <c r="AI308" s="4">
        <f t="shared" si="51"/>
        <v>194.23800000000003</v>
      </c>
      <c r="AJ308" s="4">
        <f t="shared" si="51"/>
        <v>194.23800000000003</v>
      </c>
      <c r="AK308" s="4">
        <f t="shared" si="51"/>
        <v>210.94</v>
      </c>
    </row>
    <row r="309" spans="1:37" x14ac:dyDescent="0.25">
      <c r="A309" s="49">
        <v>146</v>
      </c>
      <c r="B309" s="50">
        <f t="shared" si="50"/>
        <v>-11.764000000000003</v>
      </c>
      <c r="C309" s="50">
        <f t="shared" si="50"/>
        <v>-12.480000000000004</v>
      </c>
      <c r="D309" s="50">
        <f t="shared" si="50"/>
        <v>-15.210000000000008</v>
      </c>
      <c r="E309" s="50">
        <f t="shared" si="50"/>
        <v>-16.622000000000014</v>
      </c>
      <c r="F309" s="50">
        <f t="shared" si="50"/>
        <v>-22.664000000000016</v>
      </c>
      <c r="G309" s="50">
        <f t="shared" si="50"/>
        <v>-19.622000000000014</v>
      </c>
      <c r="H309" s="50">
        <f t="shared" si="50"/>
        <v>-20.478000000000037</v>
      </c>
      <c r="I309" s="50">
        <v>194.06800000000001</v>
      </c>
      <c r="J309" s="50">
        <v>194.06800000000001</v>
      </c>
      <c r="K309" s="50">
        <v>210.89600000000004</v>
      </c>
      <c r="L309" s="31"/>
      <c r="M309" s="9">
        <v>146</v>
      </c>
      <c r="N309" s="26">
        <v>66.864000000000004</v>
      </c>
      <c r="O309" s="26">
        <v>94.92</v>
      </c>
      <c r="P309" s="26">
        <v>151.83000000000001</v>
      </c>
      <c r="Q309" s="26">
        <v>162.16200000000001</v>
      </c>
      <c r="R309" s="26">
        <v>176.76400000000001</v>
      </c>
      <c r="S309" s="26">
        <v>184.072</v>
      </c>
      <c r="T309" s="26">
        <v>190.98800000000003</v>
      </c>
      <c r="U309" s="26">
        <v>194.06800000000001</v>
      </c>
      <c r="V309" s="26">
        <v>194.06800000000001</v>
      </c>
      <c r="W309" s="26">
        <v>210.89600000000004</v>
      </c>
      <c r="X309" s="31"/>
      <c r="Y309" s="31"/>
      <c r="AA309" s="9">
        <v>146</v>
      </c>
      <c r="AB309" s="8">
        <f t="shared" si="52"/>
        <v>-11.764000000000003</v>
      </c>
      <c r="AC309" s="8">
        <f t="shared" si="52"/>
        <v>-12.480000000000004</v>
      </c>
      <c r="AD309" s="8">
        <f t="shared" si="52"/>
        <v>-15.210000000000008</v>
      </c>
      <c r="AE309" s="8">
        <f t="shared" si="52"/>
        <v>-16.622000000000014</v>
      </c>
      <c r="AF309" s="8">
        <f t="shared" si="52"/>
        <v>-22.664000000000016</v>
      </c>
      <c r="AG309" s="8">
        <f t="shared" si="52"/>
        <v>-19.622000000000014</v>
      </c>
      <c r="AH309" s="8">
        <f t="shared" si="52"/>
        <v>-20.478000000000037</v>
      </c>
      <c r="AI309" s="8">
        <f t="shared" si="51"/>
        <v>195.56800000000001</v>
      </c>
      <c r="AJ309" s="8">
        <f t="shared" si="51"/>
        <v>195.56800000000001</v>
      </c>
      <c r="AK309" s="8">
        <f t="shared" si="51"/>
        <v>212.39600000000004</v>
      </c>
    </row>
    <row r="310" spans="1:37" x14ac:dyDescent="0.25">
      <c r="A310" s="51">
        <v>147</v>
      </c>
      <c r="B310" s="52">
        <f t="shared" si="50"/>
        <v>-11.856000000000009</v>
      </c>
      <c r="C310" s="52">
        <f t="shared" si="50"/>
        <v>-12.554000000000002</v>
      </c>
      <c r="D310" s="52">
        <f t="shared" si="50"/>
        <v>-15.296000000000021</v>
      </c>
      <c r="E310" s="52">
        <f t="shared" si="50"/>
        <v>-16.742000000000019</v>
      </c>
      <c r="F310" s="52">
        <f t="shared" si="50"/>
        <v>-22.822000000000003</v>
      </c>
      <c r="G310" s="52">
        <f t="shared" si="50"/>
        <v>-19.75200000000001</v>
      </c>
      <c r="H310" s="52">
        <f t="shared" si="50"/>
        <v>-20.599999999999994</v>
      </c>
      <c r="I310" s="52">
        <v>195.39800000000002</v>
      </c>
      <c r="J310" s="52">
        <v>195.39800000000002</v>
      </c>
      <c r="K310" s="52">
        <v>212.352</v>
      </c>
      <c r="L310" s="31"/>
      <c r="M310" s="7">
        <v>147</v>
      </c>
      <c r="N310" s="27">
        <v>67.326000000000008</v>
      </c>
      <c r="O310" s="27">
        <v>95.564000000000007</v>
      </c>
      <c r="P310" s="27">
        <v>152.86600000000001</v>
      </c>
      <c r="Q310" s="27">
        <v>163.28200000000001</v>
      </c>
      <c r="R310" s="27">
        <v>177.982</v>
      </c>
      <c r="S310" s="27">
        <v>185.33200000000002</v>
      </c>
      <c r="T310" s="27">
        <v>192.29</v>
      </c>
      <c r="U310" s="27">
        <v>195.39800000000002</v>
      </c>
      <c r="V310" s="27">
        <v>195.39800000000002</v>
      </c>
      <c r="W310" s="27">
        <v>212.352</v>
      </c>
      <c r="X310" s="31"/>
      <c r="Y310" s="31"/>
      <c r="AA310" s="7">
        <v>147</v>
      </c>
      <c r="AB310" s="6">
        <f t="shared" si="52"/>
        <v>-11.856000000000009</v>
      </c>
      <c r="AC310" s="6">
        <f t="shared" si="52"/>
        <v>-12.554000000000002</v>
      </c>
      <c r="AD310" s="6">
        <f t="shared" si="52"/>
        <v>-15.296000000000021</v>
      </c>
      <c r="AE310" s="6">
        <f t="shared" si="52"/>
        <v>-16.742000000000019</v>
      </c>
      <c r="AF310" s="6">
        <f t="shared" si="52"/>
        <v>-22.822000000000003</v>
      </c>
      <c r="AG310" s="6">
        <f t="shared" si="52"/>
        <v>-19.75200000000001</v>
      </c>
      <c r="AH310" s="6">
        <f t="shared" si="52"/>
        <v>-20.599999999999994</v>
      </c>
      <c r="AI310" s="6">
        <f t="shared" si="51"/>
        <v>196.89800000000002</v>
      </c>
      <c r="AJ310" s="6">
        <f t="shared" si="51"/>
        <v>196.89800000000002</v>
      </c>
      <c r="AK310" s="6">
        <f t="shared" si="51"/>
        <v>213.852</v>
      </c>
    </row>
    <row r="311" spans="1:37" x14ac:dyDescent="0.25">
      <c r="A311" s="51">
        <v>148</v>
      </c>
      <c r="B311" s="52">
        <f t="shared" si="50"/>
        <v>-11.938000000000009</v>
      </c>
      <c r="C311" s="52">
        <f t="shared" si="50"/>
        <v>-12.64200000000001</v>
      </c>
      <c r="D311" s="52">
        <f t="shared" si="50"/>
        <v>-15.402000000000015</v>
      </c>
      <c r="E311" s="52">
        <f t="shared" si="50"/>
        <v>-16.838000000000022</v>
      </c>
      <c r="F311" s="52">
        <f t="shared" si="50"/>
        <v>-22.966000000000037</v>
      </c>
      <c r="G311" s="52">
        <f t="shared" si="50"/>
        <v>-19.872000000000014</v>
      </c>
      <c r="H311" s="52">
        <f t="shared" si="50"/>
        <v>-20.756000000000029</v>
      </c>
      <c r="I311" s="52">
        <v>196.72800000000004</v>
      </c>
      <c r="J311" s="52">
        <v>196.72800000000004</v>
      </c>
      <c r="K311" s="52">
        <v>213.80800000000002</v>
      </c>
      <c r="L311" s="31"/>
      <c r="M311" s="7">
        <v>148</v>
      </c>
      <c r="N311" s="27">
        <v>67.788000000000011</v>
      </c>
      <c r="O311" s="27">
        <v>96.222000000000008</v>
      </c>
      <c r="P311" s="27">
        <v>153.90200000000002</v>
      </c>
      <c r="Q311" s="27">
        <v>164.38800000000003</v>
      </c>
      <c r="R311" s="27">
        <v>179.18600000000004</v>
      </c>
      <c r="S311" s="27">
        <v>186.59200000000001</v>
      </c>
      <c r="T311" s="27">
        <v>193.60600000000002</v>
      </c>
      <c r="U311" s="27">
        <v>196.72800000000004</v>
      </c>
      <c r="V311" s="27">
        <v>196.72800000000004</v>
      </c>
      <c r="W311" s="27">
        <v>213.80800000000002</v>
      </c>
      <c r="X311" s="31"/>
      <c r="Y311" s="31"/>
      <c r="AA311" s="7">
        <v>148</v>
      </c>
      <c r="AB311" s="6">
        <f t="shared" si="52"/>
        <v>-11.938000000000009</v>
      </c>
      <c r="AC311" s="6">
        <f t="shared" si="52"/>
        <v>-12.64200000000001</v>
      </c>
      <c r="AD311" s="6">
        <f t="shared" si="52"/>
        <v>-15.402000000000015</v>
      </c>
      <c r="AE311" s="6">
        <f t="shared" si="52"/>
        <v>-16.838000000000022</v>
      </c>
      <c r="AF311" s="6">
        <f t="shared" si="52"/>
        <v>-22.966000000000037</v>
      </c>
      <c r="AG311" s="6">
        <f t="shared" si="52"/>
        <v>-19.872000000000014</v>
      </c>
      <c r="AH311" s="6">
        <f t="shared" si="52"/>
        <v>-20.756000000000029</v>
      </c>
      <c r="AI311" s="6">
        <f t="shared" si="51"/>
        <v>198.22800000000004</v>
      </c>
      <c r="AJ311" s="6">
        <f t="shared" si="51"/>
        <v>198.22800000000004</v>
      </c>
      <c r="AK311" s="6">
        <f t="shared" si="51"/>
        <v>215.30800000000002</v>
      </c>
    </row>
    <row r="312" spans="1:37" x14ac:dyDescent="0.25">
      <c r="A312" s="51">
        <v>149</v>
      </c>
      <c r="B312" s="52">
        <f t="shared" si="50"/>
        <v>-11.996000000000002</v>
      </c>
      <c r="C312" s="52">
        <f t="shared" si="50"/>
        <v>-12.715999999999994</v>
      </c>
      <c r="D312" s="52">
        <f t="shared" si="50"/>
        <v>-15.488000000000028</v>
      </c>
      <c r="E312" s="52">
        <f t="shared" si="50"/>
        <v>-16.943999999999988</v>
      </c>
      <c r="F312" s="52">
        <f t="shared" si="50"/>
        <v>-23.114000000000004</v>
      </c>
      <c r="G312" s="52">
        <f t="shared" si="50"/>
        <v>-20.012</v>
      </c>
      <c r="H312" s="52">
        <f t="shared" si="50"/>
        <v>-20.878000000000014</v>
      </c>
      <c r="I312" s="52">
        <v>198.04400000000001</v>
      </c>
      <c r="J312" s="52">
        <v>198.04400000000001</v>
      </c>
      <c r="K312" s="52">
        <v>215.26400000000001</v>
      </c>
      <c r="L312" s="31"/>
      <c r="M312" s="7">
        <v>149</v>
      </c>
      <c r="N312" s="27">
        <v>68.236000000000004</v>
      </c>
      <c r="O312" s="27">
        <v>96.866</v>
      </c>
      <c r="P312" s="27">
        <v>154.93800000000002</v>
      </c>
      <c r="Q312" s="27">
        <v>165.494</v>
      </c>
      <c r="R312" s="27">
        <v>180.404</v>
      </c>
      <c r="S312" s="27">
        <v>187.852</v>
      </c>
      <c r="T312" s="27">
        <v>194.90800000000002</v>
      </c>
      <c r="U312" s="27">
        <v>198.04400000000001</v>
      </c>
      <c r="V312" s="27">
        <v>198.04400000000001</v>
      </c>
      <c r="W312" s="27">
        <v>215.26400000000001</v>
      </c>
      <c r="X312" s="31"/>
      <c r="Y312" s="31"/>
      <c r="AA312" s="7">
        <v>149</v>
      </c>
      <c r="AB312" s="6">
        <f t="shared" si="52"/>
        <v>-11.996000000000002</v>
      </c>
      <c r="AC312" s="6">
        <f t="shared" si="52"/>
        <v>-12.715999999999994</v>
      </c>
      <c r="AD312" s="6">
        <f t="shared" si="52"/>
        <v>-15.488000000000028</v>
      </c>
      <c r="AE312" s="6">
        <f t="shared" si="52"/>
        <v>-16.943999999999988</v>
      </c>
      <c r="AF312" s="6">
        <f t="shared" si="52"/>
        <v>-23.114000000000004</v>
      </c>
      <c r="AG312" s="6">
        <f t="shared" si="52"/>
        <v>-20.012</v>
      </c>
      <c r="AH312" s="6">
        <f t="shared" si="52"/>
        <v>-20.878000000000014</v>
      </c>
      <c r="AI312" s="6">
        <f t="shared" si="51"/>
        <v>199.54400000000001</v>
      </c>
      <c r="AJ312" s="6">
        <f t="shared" si="51"/>
        <v>199.54400000000001</v>
      </c>
      <c r="AK312" s="6">
        <f t="shared" si="51"/>
        <v>216.76400000000001</v>
      </c>
    </row>
    <row r="313" spans="1:37" x14ac:dyDescent="0.25">
      <c r="A313" s="53">
        <v>150</v>
      </c>
      <c r="B313" s="54">
        <f t="shared" si="50"/>
        <v>-12.088000000000008</v>
      </c>
      <c r="C313" s="54">
        <f t="shared" si="50"/>
        <v>-12.794000000000011</v>
      </c>
      <c r="D313" s="54">
        <f t="shared" si="50"/>
        <v>-15.598000000000042</v>
      </c>
      <c r="E313" s="54">
        <f t="shared" si="50"/>
        <v>-17.063999999999993</v>
      </c>
      <c r="F313" s="54">
        <f t="shared" si="50"/>
        <v>-23.258000000000038</v>
      </c>
      <c r="G313" s="54">
        <f t="shared" si="50"/>
        <v>-20.132000000000033</v>
      </c>
      <c r="H313" s="54">
        <f t="shared" si="50"/>
        <v>-21.01400000000001</v>
      </c>
      <c r="I313" s="54">
        <v>199.374</v>
      </c>
      <c r="J313" s="54">
        <v>199.374</v>
      </c>
      <c r="K313" s="54">
        <v>216.72</v>
      </c>
      <c r="L313" s="31"/>
      <c r="M313" s="5">
        <v>150</v>
      </c>
      <c r="N313" s="28">
        <v>68.698000000000008</v>
      </c>
      <c r="O313" s="28">
        <v>97.524000000000015</v>
      </c>
      <c r="P313" s="28">
        <v>155.98800000000003</v>
      </c>
      <c r="Q313" s="28">
        <v>166.614</v>
      </c>
      <c r="R313" s="28">
        <v>181.60800000000003</v>
      </c>
      <c r="S313" s="28">
        <v>189.11200000000002</v>
      </c>
      <c r="T313" s="28">
        <v>196.22400000000002</v>
      </c>
      <c r="U313" s="28">
        <v>199.374</v>
      </c>
      <c r="V313" s="28">
        <v>199.374</v>
      </c>
      <c r="W313" s="28">
        <v>216.72</v>
      </c>
      <c r="X313" s="31"/>
      <c r="Y313" s="31"/>
      <c r="AA313" s="5">
        <v>150</v>
      </c>
      <c r="AB313" s="4">
        <f t="shared" si="52"/>
        <v>-12.088000000000008</v>
      </c>
      <c r="AC313" s="4">
        <f t="shared" si="52"/>
        <v>-12.794000000000011</v>
      </c>
      <c r="AD313" s="4">
        <f t="shared" si="52"/>
        <v>-15.598000000000042</v>
      </c>
      <c r="AE313" s="4">
        <f t="shared" si="52"/>
        <v>-17.063999999999993</v>
      </c>
      <c r="AF313" s="4">
        <f t="shared" si="52"/>
        <v>-23.258000000000038</v>
      </c>
      <c r="AG313" s="4">
        <f t="shared" si="52"/>
        <v>-20.132000000000033</v>
      </c>
      <c r="AH313" s="4">
        <f t="shared" si="52"/>
        <v>-21.01400000000001</v>
      </c>
      <c r="AI313" s="4">
        <f t="shared" si="51"/>
        <v>200.874</v>
      </c>
      <c r="AJ313" s="4">
        <f t="shared" si="51"/>
        <v>200.874</v>
      </c>
      <c r="AK313" s="4">
        <f t="shared" si="51"/>
        <v>218.22</v>
      </c>
    </row>
    <row r="314" spans="1:37" x14ac:dyDescent="0.25">
      <c r="A314" s="53" t="s">
        <v>49</v>
      </c>
      <c r="B314" s="54">
        <f t="shared" si="50"/>
        <v>-8.0586666666666695E-2</v>
      </c>
      <c r="C314" s="54">
        <f t="shared" si="50"/>
        <v>-8.5293333333333332E-2</v>
      </c>
      <c r="D314" s="54">
        <f t="shared" si="50"/>
        <v>-0.10398666666666689</v>
      </c>
      <c r="E314" s="54">
        <f t="shared" si="50"/>
        <v>-0.11375999999999986</v>
      </c>
      <c r="F314" s="54">
        <f t="shared" si="50"/>
        <v>-0.15505333333333371</v>
      </c>
      <c r="G314" s="54">
        <f t="shared" si="50"/>
        <v>-0.13421333333333374</v>
      </c>
      <c r="H314" s="54">
        <f t="shared" si="50"/>
        <v>-0.1400933333333334</v>
      </c>
      <c r="I314" s="54">
        <v>1.3291599999999999</v>
      </c>
      <c r="J314" s="54">
        <v>1.3291599999999999</v>
      </c>
      <c r="K314" s="54">
        <v>1.4448000000000001</v>
      </c>
      <c r="L314" s="32"/>
      <c r="M314" s="5" t="s">
        <v>49</v>
      </c>
      <c r="N314" s="4">
        <f t="shared" ref="N314:W314" si="53">N313/150</f>
        <v>0.45798666666666671</v>
      </c>
      <c r="O314" s="4">
        <f t="shared" si="53"/>
        <v>0.65016000000000007</v>
      </c>
      <c r="P314" s="4">
        <f t="shared" si="53"/>
        <v>1.0399200000000002</v>
      </c>
      <c r="Q314" s="4">
        <f t="shared" si="53"/>
        <v>1.11076</v>
      </c>
      <c r="R314" s="4">
        <f t="shared" si="53"/>
        <v>1.2107200000000002</v>
      </c>
      <c r="S314" s="4">
        <f t="shared" si="53"/>
        <v>1.2607466666666669</v>
      </c>
      <c r="T314" s="4">
        <f t="shared" si="53"/>
        <v>1.3081600000000002</v>
      </c>
      <c r="U314" s="4">
        <f t="shared" si="53"/>
        <v>1.3291599999999999</v>
      </c>
      <c r="V314" s="4">
        <f t="shared" si="53"/>
        <v>1.3291599999999999</v>
      </c>
      <c r="W314" s="4">
        <f t="shared" si="53"/>
        <v>1.4448000000000001</v>
      </c>
      <c r="X314" s="32"/>
      <c r="Y314" s="32"/>
      <c r="AA314" s="5" t="s">
        <v>49</v>
      </c>
      <c r="AB314" s="4">
        <f t="shared" si="52"/>
        <v>-8.0586666666666695E-2</v>
      </c>
      <c r="AC314" s="4">
        <f t="shared" si="52"/>
        <v>-8.5293333333333332E-2</v>
      </c>
      <c r="AD314" s="4">
        <f t="shared" si="52"/>
        <v>-0.10398666666666689</v>
      </c>
      <c r="AE314" s="4">
        <f t="shared" si="52"/>
        <v>-0.11375999999999986</v>
      </c>
      <c r="AF314" s="4">
        <f t="shared" si="52"/>
        <v>-0.15505333333333371</v>
      </c>
      <c r="AG314" s="4">
        <f t="shared" si="52"/>
        <v>-0.13421333333333374</v>
      </c>
      <c r="AH314" s="4">
        <f t="shared" si="52"/>
        <v>-0.1400933333333334</v>
      </c>
      <c r="AI314" s="4">
        <f>AI313/150</f>
        <v>1.3391599999999999</v>
      </c>
      <c r="AJ314" s="4">
        <f>AJ313/150</f>
        <v>1.3391599999999999</v>
      </c>
      <c r="AK314" s="4">
        <f>AK313/150</f>
        <v>1.4548000000000001</v>
      </c>
    </row>
  </sheetData>
  <mergeCells count="8">
    <mergeCell ref="BB1:BC1"/>
    <mergeCell ref="BK1:BL1"/>
    <mergeCell ref="I1:J1"/>
    <mergeCell ref="Q1:S1"/>
    <mergeCell ref="U1:V1"/>
    <mergeCell ref="AI1:AJ1"/>
    <mergeCell ref="AS1:AT1"/>
    <mergeCell ref="AZ1:BA1"/>
  </mergeCells>
  <phoneticPr fontId="56"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Y310"/>
  <sheetViews>
    <sheetView zoomScale="87" zoomScaleNormal="87" zoomScaleSheetLayoutView="100" workbookViewId="0">
      <selection sqref="A1:XFD1048576"/>
    </sheetView>
  </sheetViews>
  <sheetFormatPr defaultColWidth="9.109375" defaultRowHeight="13.2" x14ac:dyDescent="0.25"/>
  <cols>
    <col min="1" max="1" width="9.33203125" style="120" bestFit="1" customWidth="1"/>
    <col min="2" max="2" width="8" style="120" customWidth="1"/>
    <col min="3" max="7" width="7" style="120" bestFit="1" customWidth="1"/>
    <col min="8" max="8" width="7.109375" style="120" bestFit="1" customWidth="1"/>
    <col min="9" max="9" width="3.5546875" style="120" customWidth="1"/>
    <col min="10" max="10" width="8.44140625" style="120" customWidth="1"/>
    <col min="11" max="11" width="8" style="120" customWidth="1"/>
    <col min="12" max="16" width="7" style="120" bestFit="1" customWidth="1"/>
    <col min="17" max="17" width="6.88671875" style="120" bestFit="1" customWidth="1"/>
    <col min="18" max="16384" width="9.109375" style="120"/>
  </cols>
  <sheetData>
    <row r="1" spans="1:25" ht="15.6" x14ac:dyDescent="0.3">
      <c r="A1" s="689" t="s">
        <v>69</v>
      </c>
      <c r="B1" s="715"/>
      <c r="C1" s="716"/>
      <c r="D1" s="693"/>
      <c r="E1" s="693"/>
      <c r="F1" s="578"/>
      <c r="G1" s="717"/>
      <c r="H1" s="717"/>
      <c r="I1" s="718"/>
      <c r="J1" s="689" t="s">
        <v>69</v>
      </c>
      <c r="K1" s="715"/>
      <c r="L1" s="716"/>
      <c r="M1" s="693"/>
      <c r="N1" s="696"/>
      <c r="O1" s="696"/>
      <c r="P1" s="696"/>
      <c r="Q1" s="697"/>
    </row>
    <row r="2" spans="1:25" x14ac:dyDescent="0.25">
      <c r="A2" s="698" t="s">
        <v>59</v>
      </c>
      <c r="B2" s="693"/>
      <c r="C2" s="577"/>
      <c r="D2" s="577"/>
      <c r="E2" s="577"/>
      <c r="F2" s="578"/>
      <c r="G2" s="579"/>
      <c r="H2" s="579"/>
      <c r="I2" s="579"/>
      <c r="J2" s="698" t="s">
        <v>68</v>
      </c>
      <c r="K2" s="693"/>
      <c r="L2" s="577"/>
      <c r="M2" s="577"/>
      <c r="N2" s="577"/>
      <c r="O2" s="578"/>
      <c r="P2" s="579"/>
      <c r="Q2" s="579"/>
    </row>
    <row r="3" spans="1:25" x14ac:dyDescent="0.25">
      <c r="A3" s="699" t="s">
        <v>58</v>
      </c>
      <c r="B3" s="693"/>
      <c r="C3" s="693"/>
      <c r="D3" s="693"/>
      <c r="E3" s="693"/>
      <c r="F3" s="700"/>
      <c r="G3" s="701"/>
      <c r="H3" s="702"/>
      <c r="I3" s="702"/>
      <c r="J3" s="699" t="s">
        <v>58</v>
      </c>
      <c r="K3" s="693"/>
      <c r="L3" s="693"/>
      <c r="M3" s="693"/>
      <c r="N3" s="693"/>
      <c r="O3" s="700"/>
      <c r="P3" s="701"/>
      <c r="Q3" s="702"/>
    </row>
    <row r="4" spans="1:25" x14ac:dyDescent="0.25">
      <c r="A4" s="703" t="s">
        <v>67</v>
      </c>
      <c r="B4" s="703"/>
      <c r="C4" s="703"/>
      <c r="D4" s="703"/>
      <c r="E4" s="703"/>
      <c r="F4" s="703"/>
      <c r="G4" s="703"/>
      <c r="H4" s="703"/>
      <c r="I4" s="703"/>
      <c r="J4" s="704" t="s">
        <v>312</v>
      </c>
      <c r="K4" s="703"/>
      <c r="L4" s="703"/>
      <c r="M4" s="703"/>
      <c r="N4" s="703"/>
      <c r="O4" s="703"/>
      <c r="P4" s="703"/>
      <c r="Q4" s="703"/>
    </row>
    <row r="5" spans="1:25" x14ac:dyDescent="0.25">
      <c r="A5" s="705" t="s">
        <v>12</v>
      </c>
      <c r="B5" s="705" t="s">
        <v>66</v>
      </c>
      <c r="C5" s="705" t="s">
        <v>65</v>
      </c>
      <c r="D5" s="705" t="s">
        <v>64</v>
      </c>
      <c r="E5" s="705" t="s">
        <v>63</v>
      </c>
      <c r="F5" s="705" t="s">
        <v>62</v>
      </c>
      <c r="G5" s="705" t="s">
        <v>61</v>
      </c>
      <c r="H5" s="705" t="s">
        <v>60</v>
      </c>
      <c r="I5" s="706"/>
      <c r="J5" s="705" t="s">
        <v>12</v>
      </c>
      <c r="K5" s="705" t="s">
        <v>66</v>
      </c>
      <c r="L5" s="705" t="s">
        <v>65</v>
      </c>
      <c r="M5" s="705" t="s">
        <v>64</v>
      </c>
      <c r="N5" s="705" t="s">
        <v>63</v>
      </c>
      <c r="O5" s="705" t="s">
        <v>62</v>
      </c>
      <c r="P5" s="705" t="s">
        <v>61</v>
      </c>
      <c r="Q5" s="705" t="s">
        <v>60</v>
      </c>
    </row>
    <row r="6" spans="1:25" x14ac:dyDescent="0.25">
      <c r="A6" s="705" t="s">
        <v>32</v>
      </c>
      <c r="B6" s="712">
        <v>5.9</v>
      </c>
      <c r="C6" s="712">
        <v>5.9</v>
      </c>
      <c r="D6" s="712">
        <v>6.89</v>
      </c>
      <c r="E6" s="712">
        <v>7.42</v>
      </c>
      <c r="F6" s="712">
        <v>7.48</v>
      </c>
      <c r="G6" s="712">
        <v>8.25</v>
      </c>
      <c r="H6" s="712">
        <v>8.3800000000000008</v>
      </c>
      <c r="I6" s="116"/>
      <c r="J6" s="705" t="s">
        <v>32</v>
      </c>
      <c r="K6" s="712">
        <v>7.55</v>
      </c>
      <c r="L6" s="712">
        <v>7.55</v>
      </c>
      <c r="M6" s="712">
        <v>8.5399999999999991</v>
      </c>
      <c r="N6" s="712">
        <v>9.07</v>
      </c>
      <c r="O6" s="712">
        <v>9.1300000000000008</v>
      </c>
      <c r="P6" s="712">
        <v>9.89</v>
      </c>
      <c r="Q6" s="712">
        <v>10.029999999999999</v>
      </c>
      <c r="S6" s="709"/>
      <c r="T6" s="709"/>
      <c r="U6" s="709"/>
      <c r="V6" s="709"/>
      <c r="W6" s="709"/>
      <c r="X6" s="709"/>
      <c r="Y6" s="709"/>
    </row>
    <row r="7" spans="1:25" x14ac:dyDescent="0.25">
      <c r="A7" s="117">
        <v>1</v>
      </c>
      <c r="B7" s="710">
        <v>5.87</v>
      </c>
      <c r="C7" s="710">
        <v>5.95</v>
      </c>
      <c r="D7" s="710">
        <v>7.4</v>
      </c>
      <c r="E7" s="710">
        <v>7.85</v>
      </c>
      <c r="F7" s="710">
        <v>7.9</v>
      </c>
      <c r="G7" s="710">
        <v>8.39</v>
      </c>
      <c r="H7" s="710">
        <v>8.84</v>
      </c>
      <c r="I7" s="116"/>
      <c r="J7" s="117">
        <v>1</v>
      </c>
      <c r="K7" s="710">
        <v>7.5</v>
      </c>
      <c r="L7" s="710">
        <v>7.6</v>
      </c>
      <c r="M7" s="710">
        <v>9.0500000000000007</v>
      </c>
      <c r="N7" s="710">
        <v>9.49</v>
      </c>
      <c r="O7" s="710">
        <v>9.5399999999999991</v>
      </c>
      <c r="P7" s="710">
        <v>10.039999999999999</v>
      </c>
      <c r="Q7" s="710">
        <v>10.48</v>
      </c>
      <c r="S7" s="709"/>
      <c r="T7" s="709"/>
      <c r="U7" s="709"/>
      <c r="V7" s="709"/>
      <c r="W7" s="709"/>
      <c r="X7" s="709"/>
      <c r="Y7" s="709"/>
    </row>
    <row r="8" spans="1:25" x14ac:dyDescent="0.25">
      <c r="A8" s="118">
        <v>2</v>
      </c>
      <c r="B8" s="711">
        <v>5.95</v>
      </c>
      <c r="C8" s="711">
        <v>6.76</v>
      </c>
      <c r="D8" s="711">
        <v>8.66</v>
      </c>
      <c r="E8" s="711">
        <v>9.59</v>
      </c>
      <c r="F8" s="711">
        <v>10.42</v>
      </c>
      <c r="G8" s="711">
        <v>11.12</v>
      </c>
      <c r="H8" s="711">
        <v>11.42</v>
      </c>
      <c r="I8" s="116"/>
      <c r="J8" s="118">
        <v>2</v>
      </c>
      <c r="K8" s="711">
        <v>7.6</v>
      </c>
      <c r="L8" s="711">
        <v>8.4</v>
      </c>
      <c r="M8" s="711">
        <v>10.3</v>
      </c>
      <c r="N8" s="711">
        <v>11.24</v>
      </c>
      <c r="O8" s="711">
        <v>12.07</v>
      </c>
      <c r="P8" s="711">
        <v>12.76</v>
      </c>
      <c r="Q8" s="711">
        <v>13.06</v>
      </c>
      <c r="S8" s="709"/>
      <c r="T8" s="709"/>
      <c r="U8" s="709"/>
      <c r="V8" s="709"/>
      <c r="W8" s="709"/>
      <c r="X8" s="709"/>
      <c r="Y8" s="709"/>
    </row>
    <row r="9" spans="1:25" x14ac:dyDescent="0.25">
      <c r="A9" s="118">
        <v>3</v>
      </c>
      <c r="B9" s="711">
        <v>5.95</v>
      </c>
      <c r="C9" s="711">
        <v>7.15</v>
      </c>
      <c r="D9" s="711">
        <v>9.77</v>
      </c>
      <c r="E9" s="711">
        <v>10.62</v>
      </c>
      <c r="F9" s="711">
        <v>11.77</v>
      </c>
      <c r="G9" s="711">
        <v>12.23</v>
      </c>
      <c r="H9" s="711">
        <v>12.75</v>
      </c>
      <c r="I9" s="116"/>
      <c r="J9" s="118">
        <v>3</v>
      </c>
      <c r="K9" s="711">
        <v>7.6</v>
      </c>
      <c r="L9" s="711">
        <v>8.8000000000000007</v>
      </c>
      <c r="M9" s="711">
        <v>11.41</v>
      </c>
      <c r="N9" s="711">
        <v>12.26</v>
      </c>
      <c r="O9" s="711">
        <v>13.41</v>
      </c>
      <c r="P9" s="711">
        <v>13.88</v>
      </c>
      <c r="Q9" s="711">
        <v>14.4</v>
      </c>
      <c r="S9" s="709"/>
      <c r="T9" s="709"/>
      <c r="U9" s="709"/>
      <c r="V9" s="709"/>
      <c r="W9" s="709"/>
      <c r="X9" s="709"/>
      <c r="Y9" s="709"/>
    </row>
    <row r="10" spans="1:25" x14ac:dyDescent="0.25">
      <c r="A10" s="118">
        <v>4</v>
      </c>
      <c r="B10" s="711">
        <v>5.95</v>
      </c>
      <c r="C10" s="711">
        <v>7.58</v>
      </c>
      <c r="D10" s="711">
        <v>10.81</v>
      </c>
      <c r="E10" s="711">
        <v>11.77</v>
      </c>
      <c r="F10" s="711">
        <v>13.05</v>
      </c>
      <c r="G10" s="711">
        <v>13.46</v>
      </c>
      <c r="H10" s="711">
        <v>13.92</v>
      </c>
      <c r="I10" s="116"/>
      <c r="J10" s="118">
        <v>4</v>
      </c>
      <c r="K10" s="711">
        <v>7.6</v>
      </c>
      <c r="L10" s="711">
        <v>9.2200000000000006</v>
      </c>
      <c r="M10" s="711">
        <v>12.45</v>
      </c>
      <c r="N10" s="711">
        <v>13.41</v>
      </c>
      <c r="O10" s="711">
        <v>14.7</v>
      </c>
      <c r="P10" s="711">
        <v>15.1</v>
      </c>
      <c r="Q10" s="711">
        <v>15.57</v>
      </c>
      <c r="S10" s="709"/>
      <c r="T10" s="709"/>
      <c r="U10" s="709"/>
      <c r="V10" s="709"/>
      <c r="W10" s="709"/>
      <c r="X10" s="709"/>
      <c r="Y10" s="709"/>
    </row>
    <row r="11" spans="1:25" x14ac:dyDescent="0.25">
      <c r="A11" s="119">
        <v>5</v>
      </c>
      <c r="B11" s="712">
        <v>6.16</v>
      </c>
      <c r="C11" s="712">
        <v>8.06</v>
      </c>
      <c r="D11" s="712">
        <v>11.73</v>
      </c>
      <c r="E11" s="712">
        <v>12.9</v>
      </c>
      <c r="F11" s="712">
        <v>14.24</v>
      </c>
      <c r="G11" s="712">
        <v>14.65</v>
      </c>
      <c r="H11" s="712">
        <v>15.22</v>
      </c>
      <c r="I11" s="116"/>
      <c r="J11" s="119">
        <v>5</v>
      </c>
      <c r="K11" s="712">
        <v>7.8</v>
      </c>
      <c r="L11" s="712">
        <v>9.7100000000000009</v>
      </c>
      <c r="M11" s="712">
        <v>13.37</v>
      </c>
      <c r="N11" s="712">
        <v>14.54</v>
      </c>
      <c r="O11" s="712">
        <v>15.88</v>
      </c>
      <c r="P11" s="712">
        <v>16.29</v>
      </c>
      <c r="Q11" s="712">
        <v>16.87</v>
      </c>
      <c r="S11" s="709"/>
      <c r="T11" s="709"/>
      <c r="U11" s="709"/>
      <c r="V11" s="709"/>
      <c r="W11" s="709"/>
      <c r="X11" s="709"/>
      <c r="Y11" s="709"/>
    </row>
    <row r="12" spans="1:25" x14ac:dyDescent="0.25">
      <c r="A12" s="117">
        <v>6</v>
      </c>
      <c r="B12" s="710">
        <v>6.33</v>
      </c>
      <c r="C12" s="710">
        <v>8.19</v>
      </c>
      <c r="D12" s="710">
        <v>12.81</v>
      </c>
      <c r="E12" s="710">
        <v>14.01</v>
      </c>
      <c r="F12" s="710">
        <v>15.2</v>
      </c>
      <c r="G12" s="710">
        <v>15.62</v>
      </c>
      <c r="H12" s="710">
        <v>16.170000000000002</v>
      </c>
      <c r="I12" s="116"/>
      <c r="J12" s="117">
        <v>6</v>
      </c>
      <c r="K12" s="710">
        <v>7.98</v>
      </c>
      <c r="L12" s="710">
        <v>9.83</v>
      </c>
      <c r="M12" s="710">
        <v>14.46</v>
      </c>
      <c r="N12" s="710">
        <v>15.66</v>
      </c>
      <c r="O12" s="710">
        <v>16.850000000000001</v>
      </c>
      <c r="P12" s="710">
        <v>17.260000000000002</v>
      </c>
      <c r="Q12" s="710">
        <v>17.809999999999999</v>
      </c>
      <c r="S12" s="709"/>
      <c r="T12" s="709"/>
      <c r="U12" s="709"/>
      <c r="V12" s="709"/>
      <c r="W12" s="709"/>
      <c r="X12" s="709"/>
      <c r="Y12" s="709"/>
    </row>
    <row r="13" spans="1:25" x14ac:dyDescent="0.25">
      <c r="A13" s="118">
        <v>7</v>
      </c>
      <c r="B13" s="711">
        <v>6.7</v>
      </c>
      <c r="C13" s="711">
        <v>9.1999999999999993</v>
      </c>
      <c r="D13" s="711">
        <v>13.86</v>
      </c>
      <c r="E13" s="711">
        <v>14.94</v>
      </c>
      <c r="F13" s="711">
        <v>16.489999999999998</v>
      </c>
      <c r="G13" s="711">
        <v>16.73</v>
      </c>
      <c r="H13" s="711">
        <v>17.440000000000001</v>
      </c>
      <c r="I13" s="116"/>
      <c r="J13" s="118">
        <v>7</v>
      </c>
      <c r="K13" s="711">
        <v>8.34</v>
      </c>
      <c r="L13" s="711">
        <v>10.85</v>
      </c>
      <c r="M13" s="711">
        <v>15.5</v>
      </c>
      <c r="N13" s="711">
        <v>16.579999999999998</v>
      </c>
      <c r="O13" s="711">
        <v>18.12</v>
      </c>
      <c r="P13" s="711">
        <v>18.37</v>
      </c>
      <c r="Q13" s="711">
        <v>19.09</v>
      </c>
      <c r="S13" s="709"/>
      <c r="T13" s="709"/>
      <c r="U13" s="709"/>
      <c r="V13" s="709"/>
      <c r="W13" s="709"/>
      <c r="X13" s="709"/>
      <c r="Y13" s="709"/>
    </row>
    <row r="14" spans="1:25" x14ac:dyDescent="0.25">
      <c r="A14" s="118">
        <v>8</v>
      </c>
      <c r="B14" s="711">
        <v>6.83</v>
      </c>
      <c r="C14" s="711">
        <v>9.6</v>
      </c>
      <c r="D14" s="711">
        <v>14.83</v>
      </c>
      <c r="E14" s="711">
        <v>16.22</v>
      </c>
      <c r="F14" s="711">
        <v>17.63</v>
      </c>
      <c r="G14" s="711">
        <v>17.989999999999998</v>
      </c>
      <c r="H14" s="711">
        <v>18.62</v>
      </c>
      <c r="I14" s="116"/>
      <c r="J14" s="118">
        <v>8</v>
      </c>
      <c r="K14" s="711">
        <v>8.48</v>
      </c>
      <c r="L14" s="711">
        <v>11.25</v>
      </c>
      <c r="M14" s="711">
        <v>16.48</v>
      </c>
      <c r="N14" s="711">
        <v>17.86</v>
      </c>
      <c r="O14" s="711">
        <v>19.27</v>
      </c>
      <c r="P14" s="711">
        <v>19.63</v>
      </c>
      <c r="Q14" s="711">
        <v>20.27</v>
      </c>
      <c r="S14" s="709"/>
      <c r="T14" s="709"/>
      <c r="U14" s="709"/>
      <c r="V14" s="709"/>
      <c r="W14" s="709"/>
      <c r="X14" s="709"/>
      <c r="Y14" s="709"/>
    </row>
    <row r="15" spans="1:25" x14ac:dyDescent="0.25">
      <c r="A15" s="118">
        <v>9</v>
      </c>
      <c r="B15" s="711">
        <v>7.18</v>
      </c>
      <c r="C15" s="711">
        <v>9.8800000000000008</v>
      </c>
      <c r="D15" s="711">
        <v>15.79</v>
      </c>
      <c r="E15" s="711">
        <v>17.27</v>
      </c>
      <c r="F15" s="711">
        <v>18.82</v>
      </c>
      <c r="G15" s="711">
        <v>19.260000000000002</v>
      </c>
      <c r="H15" s="711">
        <v>19.82</v>
      </c>
      <c r="I15" s="116"/>
      <c r="J15" s="118">
        <v>9</v>
      </c>
      <c r="K15" s="711">
        <v>8.83</v>
      </c>
      <c r="L15" s="711">
        <v>11.53</v>
      </c>
      <c r="M15" s="711">
        <v>17.440000000000001</v>
      </c>
      <c r="N15" s="711">
        <v>18.920000000000002</v>
      </c>
      <c r="O15" s="711">
        <v>20.46</v>
      </c>
      <c r="P15" s="711">
        <v>20.9</v>
      </c>
      <c r="Q15" s="711">
        <v>21.46</v>
      </c>
      <c r="S15" s="709"/>
      <c r="T15" s="709"/>
      <c r="U15" s="709"/>
      <c r="V15" s="709"/>
      <c r="W15" s="709"/>
      <c r="X15" s="709"/>
      <c r="Y15" s="709"/>
    </row>
    <row r="16" spans="1:25" x14ac:dyDescent="0.25">
      <c r="A16" s="119">
        <v>10</v>
      </c>
      <c r="B16" s="712">
        <v>7.57</v>
      </c>
      <c r="C16" s="712">
        <v>10.31</v>
      </c>
      <c r="D16" s="712">
        <v>16.68</v>
      </c>
      <c r="E16" s="712">
        <v>18.399999999999999</v>
      </c>
      <c r="F16" s="712">
        <v>19.989999999999998</v>
      </c>
      <c r="G16" s="712">
        <v>20.52</v>
      </c>
      <c r="H16" s="712">
        <v>21.08</v>
      </c>
      <c r="I16" s="116"/>
      <c r="J16" s="119">
        <v>10</v>
      </c>
      <c r="K16" s="712">
        <v>9.1999999999999993</v>
      </c>
      <c r="L16" s="712">
        <v>11.95</v>
      </c>
      <c r="M16" s="712">
        <v>18.329999999999998</v>
      </c>
      <c r="N16" s="712">
        <v>20.05</v>
      </c>
      <c r="O16" s="712">
        <v>21.63</v>
      </c>
      <c r="P16" s="712">
        <v>22.17</v>
      </c>
      <c r="Q16" s="712">
        <v>22.73</v>
      </c>
      <c r="S16" s="709"/>
      <c r="T16" s="709"/>
      <c r="U16" s="709"/>
      <c r="V16" s="709"/>
      <c r="W16" s="709"/>
      <c r="X16" s="709"/>
      <c r="Y16" s="709"/>
    </row>
    <row r="17" spans="1:25" x14ac:dyDescent="0.25">
      <c r="A17" s="117">
        <v>11</v>
      </c>
      <c r="B17" s="710">
        <v>7.72</v>
      </c>
      <c r="C17" s="710">
        <v>10.72</v>
      </c>
      <c r="D17" s="710">
        <v>17.46</v>
      </c>
      <c r="E17" s="710">
        <v>19.36</v>
      </c>
      <c r="F17" s="710">
        <v>21.17</v>
      </c>
      <c r="G17" s="710">
        <v>21.71</v>
      </c>
      <c r="H17" s="710">
        <v>22.35</v>
      </c>
      <c r="I17" s="116"/>
      <c r="J17" s="117">
        <v>11</v>
      </c>
      <c r="K17" s="710">
        <v>9.3699999999999992</v>
      </c>
      <c r="L17" s="710">
        <v>12.37</v>
      </c>
      <c r="M17" s="710">
        <v>19.11</v>
      </c>
      <c r="N17" s="710">
        <v>21.01</v>
      </c>
      <c r="O17" s="710">
        <v>22.81</v>
      </c>
      <c r="P17" s="710">
        <v>23.36</v>
      </c>
      <c r="Q17" s="710">
        <v>23.99</v>
      </c>
      <c r="S17" s="709"/>
      <c r="T17" s="709"/>
      <c r="U17" s="709"/>
      <c r="V17" s="709"/>
      <c r="W17" s="709"/>
      <c r="X17" s="709"/>
      <c r="Y17" s="709"/>
    </row>
    <row r="18" spans="1:25" x14ac:dyDescent="0.25">
      <c r="A18" s="118">
        <v>12</v>
      </c>
      <c r="B18" s="711">
        <v>7.99</v>
      </c>
      <c r="C18" s="711">
        <v>11.19</v>
      </c>
      <c r="D18" s="711">
        <v>18.36</v>
      </c>
      <c r="E18" s="711">
        <v>20.43</v>
      </c>
      <c r="F18" s="711">
        <v>22.35</v>
      </c>
      <c r="G18" s="711">
        <v>22.99</v>
      </c>
      <c r="H18" s="711">
        <v>23.55</v>
      </c>
      <c r="I18" s="116"/>
      <c r="J18" s="118">
        <v>12</v>
      </c>
      <c r="K18" s="711">
        <v>9.64</v>
      </c>
      <c r="L18" s="711">
        <v>12.83</v>
      </c>
      <c r="M18" s="711">
        <v>20.010000000000002</v>
      </c>
      <c r="N18" s="711">
        <v>22.08</v>
      </c>
      <c r="O18" s="711">
        <v>23.99</v>
      </c>
      <c r="P18" s="711">
        <v>24.63</v>
      </c>
      <c r="Q18" s="711">
        <v>25.19</v>
      </c>
      <c r="S18" s="709"/>
      <c r="T18" s="709"/>
      <c r="U18" s="709"/>
      <c r="V18" s="709"/>
      <c r="W18" s="709"/>
      <c r="X18" s="709"/>
      <c r="Y18" s="709"/>
    </row>
    <row r="19" spans="1:25" x14ac:dyDescent="0.25">
      <c r="A19" s="118">
        <v>13</v>
      </c>
      <c r="B19" s="711">
        <v>8.26</v>
      </c>
      <c r="C19" s="711">
        <v>11.75</v>
      </c>
      <c r="D19" s="711">
        <v>19.36</v>
      </c>
      <c r="E19" s="711">
        <v>21.36</v>
      </c>
      <c r="F19" s="711">
        <v>23.43</v>
      </c>
      <c r="G19" s="711">
        <v>24.25</v>
      </c>
      <c r="H19" s="711">
        <v>24.81</v>
      </c>
      <c r="I19" s="116"/>
      <c r="J19" s="118">
        <v>13</v>
      </c>
      <c r="K19" s="711">
        <v>9.9</v>
      </c>
      <c r="L19" s="711">
        <v>13.39</v>
      </c>
      <c r="M19" s="711">
        <v>21.01</v>
      </c>
      <c r="N19" s="711">
        <v>23.01</v>
      </c>
      <c r="O19" s="711">
        <v>25.08</v>
      </c>
      <c r="P19" s="711">
        <v>25.9</v>
      </c>
      <c r="Q19" s="711">
        <v>26.45</v>
      </c>
      <c r="S19" s="709"/>
      <c r="T19" s="709"/>
      <c r="U19" s="709"/>
      <c r="V19" s="709"/>
      <c r="W19" s="709"/>
      <c r="X19" s="709"/>
      <c r="Y19" s="709"/>
    </row>
    <row r="20" spans="1:25" x14ac:dyDescent="0.25">
      <c r="A20" s="118">
        <v>14</v>
      </c>
      <c r="B20" s="711">
        <v>8.3699999999999992</v>
      </c>
      <c r="C20" s="711">
        <v>12.35</v>
      </c>
      <c r="D20" s="711">
        <v>20.27</v>
      </c>
      <c r="E20" s="711">
        <v>22.34</v>
      </c>
      <c r="F20" s="711">
        <v>24.39</v>
      </c>
      <c r="G20" s="711">
        <v>25.52</v>
      </c>
      <c r="H20" s="711">
        <v>26.02</v>
      </c>
      <c r="I20" s="116"/>
      <c r="J20" s="118">
        <v>14</v>
      </c>
      <c r="K20" s="711">
        <v>10.02</v>
      </c>
      <c r="L20" s="711">
        <v>13.99</v>
      </c>
      <c r="M20" s="711">
        <v>21.91</v>
      </c>
      <c r="N20" s="711">
        <v>23.98</v>
      </c>
      <c r="O20" s="711">
        <v>26.04</v>
      </c>
      <c r="P20" s="711">
        <v>27.17</v>
      </c>
      <c r="Q20" s="711">
        <v>27.67</v>
      </c>
      <c r="S20" s="709"/>
      <c r="T20" s="709"/>
      <c r="U20" s="709"/>
      <c r="V20" s="709"/>
      <c r="W20" s="709"/>
      <c r="X20" s="709"/>
      <c r="Y20" s="709"/>
    </row>
    <row r="21" spans="1:25" x14ac:dyDescent="0.25">
      <c r="A21" s="119">
        <v>15</v>
      </c>
      <c r="B21" s="712">
        <v>8.67</v>
      </c>
      <c r="C21" s="712">
        <v>12.81</v>
      </c>
      <c r="D21" s="712">
        <v>21.32</v>
      </c>
      <c r="E21" s="712">
        <v>23.29</v>
      </c>
      <c r="F21" s="712">
        <v>25.33</v>
      </c>
      <c r="G21" s="712">
        <v>26.64</v>
      </c>
      <c r="H21" s="712">
        <v>27.29</v>
      </c>
      <c r="I21" s="116"/>
      <c r="J21" s="119">
        <v>15</v>
      </c>
      <c r="K21" s="712">
        <v>10.31</v>
      </c>
      <c r="L21" s="712">
        <v>14.46</v>
      </c>
      <c r="M21" s="712">
        <v>22.97</v>
      </c>
      <c r="N21" s="712">
        <v>24.93</v>
      </c>
      <c r="O21" s="712">
        <v>26.97</v>
      </c>
      <c r="P21" s="712">
        <v>28.29</v>
      </c>
      <c r="Q21" s="712">
        <v>28.94</v>
      </c>
      <c r="S21" s="709"/>
      <c r="T21" s="709"/>
      <c r="U21" s="709"/>
      <c r="V21" s="709"/>
      <c r="W21" s="709"/>
      <c r="X21" s="709"/>
      <c r="Y21" s="709"/>
    </row>
    <row r="22" spans="1:25" x14ac:dyDescent="0.25">
      <c r="A22" s="117">
        <v>16</v>
      </c>
      <c r="B22" s="710">
        <v>9.01</v>
      </c>
      <c r="C22" s="710">
        <v>13.27</v>
      </c>
      <c r="D22" s="710">
        <v>22.06</v>
      </c>
      <c r="E22" s="710">
        <v>24.21</v>
      </c>
      <c r="F22" s="710">
        <v>26.27</v>
      </c>
      <c r="G22" s="710">
        <v>27.5</v>
      </c>
      <c r="H22" s="710">
        <v>28.33</v>
      </c>
      <c r="I22" s="116"/>
      <c r="J22" s="117">
        <v>16</v>
      </c>
      <c r="K22" s="710">
        <v>10.66</v>
      </c>
      <c r="L22" s="710">
        <v>14.91</v>
      </c>
      <c r="M22" s="710">
        <v>23.69</v>
      </c>
      <c r="N22" s="710">
        <v>25.85</v>
      </c>
      <c r="O22" s="710">
        <v>27.91</v>
      </c>
      <c r="P22" s="710">
        <v>29.15</v>
      </c>
      <c r="Q22" s="710">
        <v>29.97</v>
      </c>
      <c r="S22" s="709"/>
      <c r="T22" s="709"/>
      <c r="U22" s="709"/>
      <c r="V22" s="709"/>
      <c r="W22" s="709"/>
      <c r="X22" s="709"/>
      <c r="Y22" s="709"/>
    </row>
    <row r="23" spans="1:25" x14ac:dyDescent="0.25">
      <c r="A23" s="118">
        <v>17</v>
      </c>
      <c r="B23" s="711">
        <v>9.19</v>
      </c>
      <c r="C23" s="711">
        <v>13.57</v>
      </c>
      <c r="D23" s="711">
        <v>23.11</v>
      </c>
      <c r="E23" s="711">
        <v>25.12</v>
      </c>
      <c r="F23" s="711">
        <v>27.14</v>
      </c>
      <c r="G23" s="711">
        <v>28.23</v>
      </c>
      <c r="H23" s="711">
        <v>29.03</v>
      </c>
      <c r="I23" s="116"/>
      <c r="J23" s="118">
        <v>17</v>
      </c>
      <c r="K23" s="711">
        <v>10.84</v>
      </c>
      <c r="L23" s="711">
        <v>15.21</v>
      </c>
      <c r="M23" s="711">
        <v>24.76</v>
      </c>
      <c r="N23" s="711">
        <v>26.77</v>
      </c>
      <c r="O23" s="711">
        <v>28.78</v>
      </c>
      <c r="P23" s="711">
        <v>29.88</v>
      </c>
      <c r="Q23" s="711">
        <v>30.68</v>
      </c>
      <c r="S23" s="709"/>
      <c r="T23" s="709"/>
      <c r="U23" s="709"/>
      <c r="V23" s="709"/>
      <c r="W23" s="709"/>
      <c r="X23" s="709"/>
      <c r="Y23" s="709"/>
    </row>
    <row r="24" spans="1:25" x14ac:dyDescent="0.25">
      <c r="A24" s="118">
        <v>18</v>
      </c>
      <c r="B24" s="711">
        <v>9.67</v>
      </c>
      <c r="C24" s="711">
        <v>13.82</v>
      </c>
      <c r="D24" s="711">
        <v>23.77</v>
      </c>
      <c r="E24" s="711">
        <v>25.91</v>
      </c>
      <c r="F24" s="711">
        <v>27.78</v>
      </c>
      <c r="G24" s="711">
        <v>28.87</v>
      </c>
      <c r="H24" s="711">
        <v>29.66</v>
      </c>
      <c r="I24" s="116"/>
      <c r="J24" s="118">
        <v>18</v>
      </c>
      <c r="K24" s="711">
        <v>11.31</v>
      </c>
      <c r="L24" s="711">
        <v>15.46</v>
      </c>
      <c r="M24" s="711">
        <v>25.42</v>
      </c>
      <c r="N24" s="711">
        <v>27.55</v>
      </c>
      <c r="O24" s="711">
        <v>29.43</v>
      </c>
      <c r="P24" s="711">
        <v>30.51</v>
      </c>
      <c r="Q24" s="711">
        <v>31.31</v>
      </c>
      <c r="S24" s="709"/>
      <c r="T24" s="709"/>
      <c r="U24" s="709"/>
      <c r="V24" s="709"/>
      <c r="W24" s="709"/>
      <c r="X24" s="709"/>
      <c r="Y24" s="709"/>
    </row>
    <row r="25" spans="1:25" x14ac:dyDescent="0.25">
      <c r="A25" s="118">
        <v>19</v>
      </c>
      <c r="B25" s="711">
        <v>9.9600000000000009</v>
      </c>
      <c r="C25" s="711">
        <v>14.18</v>
      </c>
      <c r="D25" s="711">
        <v>24.49</v>
      </c>
      <c r="E25" s="711">
        <v>26.45</v>
      </c>
      <c r="F25" s="711">
        <v>28.38</v>
      </c>
      <c r="G25" s="711">
        <v>29.5</v>
      </c>
      <c r="H25" s="711">
        <v>30.46</v>
      </c>
      <c r="I25" s="116"/>
      <c r="J25" s="118">
        <v>19</v>
      </c>
      <c r="K25" s="711">
        <v>11.6</v>
      </c>
      <c r="L25" s="711">
        <v>15.83</v>
      </c>
      <c r="M25" s="711">
        <v>26.13</v>
      </c>
      <c r="N25" s="711">
        <v>28.1</v>
      </c>
      <c r="O25" s="711">
        <v>30.03</v>
      </c>
      <c r="P25" s="711">
        <v>31.14</v>
      </c>
      <c r="Q25" s="711">
        <v>32.11</v>
      </c>
      <c r="S25" s="709"/>
      <c r="T25" s="709"/>
      <c r="U25" s="709"/>
      <c r="V25" s="709"/>
      <c r="W25" s="709"/>
      <c r="X25" s="709"/>
      <c r="Y25" s="709"/>
    </row>
    <row r="26" spans="1:25" x14ac:dyDescent="0.25">
      <c r="A26" s="119">
        <v>20</v>
      </c>
      <c r="B26" s="712">
        <v>10.220000000000001</v>
      </c>
      <c r="C26" s="712">
        <v>14.57</v>
      </c>
      <c r="D26" s="712">
        <v>25.06</v>
      </c>
      <c r="E26" s="712">
        <v>27</v>
      </c>
      <c r="F26" s="712">
        <v>29.02</v>
      </c>
      <c r="G26" s="712">
        <v>30.15</v>
      </c>
      <c r="H26" s="712">
        <v>31.25</v>
      </c>
      <c r="I26" s="116"/>
      <c r="J26" s="119">
        <v>20</v>
      </c>
      <c r="K26" s="712">
        <v>11.86</v>
      </c>
      <c r="L26" s="712">
        <v>16.22</v>
      </c>
      <c r="M26" s="712">
        <v>26.7</v>
      </c>
      <c r="N26" s="712">
        <v>28.65</v>
      </c>
      <c r="O26" s="712">
        <v>30.67</v>
      </c>
      <c r="P26" s="712">
        <v>31.8</v>
      </c>
      <c r="Q26" s="712">
        <v>32.89</v>
      </c>
      <c r="S26" s="709"/>
      <c r="T26" s="709"/>
      <c r="U26" s="709"/>
      <c r="V26" s="709"/>
      <c r="W26" s="709"/>
      <c r="X26" s="709"/>
      <c r="Y26" s="709"/>
    </row>
    <row r="27" spans="1:25" x14ac:dyDescent="0.25">
      <c r="A27" s="117">
        <v>21</v>
      </c>
      <c r="B27" s="710">
        <v>10.41</v>
      </c>
      <c r="C27" s="710">
        <v>15</v>
      </c>
      <c r="D27" s="710">
        <v>27</v>
      </c>
      <c r="E27" s="710">
        <v>29.36</v>
      </c>
      <c r="F27" s="710">
        <v>31.41</v>
      </c>
      <c r="G27" s="710">
        <v>32.74</v>
      </c>
      <c r="H27" s="710">
        <v>33.92</v>
      </c>
      <c r="I27" s="116"/>
      <c r="J27" s="117">
        <v>21</v>
      </c>
      <c r="K27" s="710">
        <v>12.06</v>
      </c>
      <c r="L27" s="710">
        <v>16.64</v>
      </c>
      <c r="M27" s="710">
        <v>28.65</v>
      </c>
      <c r="N27" s="710">
        <v>31.01</v>
      </c>
      <c r="O27" s="710">
        <v>33.06</v>
      </c>
      <c r="P27" s="710">
        <v>34.380000000000003</v>
      </c>
      <c r="Q27" s="710">
        <v>35.56</v>
      </c>
      <c r="S27" s="709"/>
      <c r="T27" s="709"/>
      <c r="U27" s="709"/>
      <c r="V27" s="709"/>
      <c r="W27" s="709"/>
      <c r="X27" s="709"/>
      <c r="Y27" s="709"/>
    </row>
    <row r="28" spans="1:25" x14ac:dyDescent="0.25">
      <c r="A28" s="118">
        <v>22</v>
      </c>
      <c r="B28" s="711">
        <v>10.68</v>
      </c>
      <c r="C28" s="711">
        <v>15.29</v>
      </c>
      <c r="D28" s="711">
        <v>27.74</v>
      </c>
      <c r="E28" s="711">
        <v>30.08</v>
      </c>
      <c r="F28" s="711">
        <v>32.340000000000003</v>
      </c>
      <c r="G28" s="711">
        <v>33.67</v>
      </c>
      <c r="H28" s="711">
        <v>34.840000000000003</v>
      </c>
      <c r="I28" s="116"/>
      <c r="J28" s="118">
        <v>22</v>
      </c>
      <c r="K28" s="711">
        <v>12.33</v>
      </c>
      <c r="L28" s="711">
        <v>16.93</v>
      </c>
      <c r="M28" s="711">
        <v>29.38</v>
      </c>
      <c r="N28" s="711">
        <v>31.72</v>
      </c>
      <c r="O28" s="711">
        <v>33.99</v>
      </c>
      <c r="P28" s="711">
        <v>35.31</v>
      </c>
      <c r="Q28" s="711">
        <v>36.479999999999997</v>
      </c>
      <c r="S28" s="709"/>
      <c r="T28" s="709"/>
      <c r="U28" s="709"/>
      <c r="V28" s="709"/>
      <c r="W28" s="709"/>
      <c r="X28" s="709"/>
      <c r="Y28" s="709"/>
    </row>
    <row r="29" spans="1:25" x14ac:dyDescent="0.25">
      <c r="A29" s="118">
        <v>23</v>
      </c>
      <c r="B29" s="711">
        <v>11.06</v>
      </c>
      <c r="C29" s="711">
        <v>15.63</v>
      </c>
      <c r="D29" s="711">
        <v>28.43</v>
      </c>
      <c r="E29" s="711">
        <v>30.77</v>
      </c>
      <c r="F29" s="711">
        <v>33.15</v>
      </c>
      <c r="G29" s="711">
        <v>34.58</v>
      </c>
      <c r="H29" s="711">
        <v>35.590000000000003</v>
      </c>
      <c r="I29" s="116"/>
      <c r="J29" s="118">
        <v>23</v>
      </c>
      <c r="K29" s="711">
        <v>12.71</v>
      </c>
      <c r="L29" s="711">
        <v>17.27</v>
      </c>
      <c r="M29" s="711">
        <v>30.08</v>
      </c>
      <c r="N29" s="711">
        <v>32.42</v>
      </c>
      <c r="O29" s="711">
        <v>34.799999999999997</v>
      </c>
      <c r="P29" s="711">
        <v>36.229999999999997</v>
      </c>
      <c r="Q29" s="711">
        <v>37.24</v>
      </c>
      <c r="S29" s="709"/>
      <c r="T29" s="709"/>
      <c r="U29" s="709"/>
      <c r="V29" s="709"/>
      <c r="W29" s="709"/>
      <c r="X29" s="709"/>
      <c r="Y29" s="709"/>
    </row>
    <row r="30" spans="1:25" x14ac:dyDescent="0.25">
      <c r="A30" s="118">
        <v>24</v>
      </c>
      <c r="B30" s="711">
        <v>11.23</v>
      </c>
      <c r="C30" s="711">
        <v>15.91</v>
      </c>
      <c r="D30" s="711">
        <v>29.22</v>
      </c>
      <c r="E30" s="711">
        <v>31.52</v>
      </c>
      <c r="F30" s="711">
        <v>33.92</v>
      </c>
      <c r="G30" s="711">
        <v>35.31</v>
      </c>
      <c r="H30" s="711">
        <v>36.42</v>
      </c>
      <c r="I30" s="116"/>
      <c r="J30" s="118">
        <v>24</v>
      </c>
      <c r="K30" s="711">
        <v>12.88</v>
      </c>
      <c r="L30" s="711">
        <v>17.54</v>
      </c>
      <c r="M30" s="711">
        <v>30.86</v>
      </c>
      <c r="N30" s="711">
        <v>33.159999999999997</v>
      </c>
      <c r="O30" s="711">
        <v>35.56</v>
      </c>
      <c r="P30" s="711">
        <v>36.96</v>
      </c>
      <c r="Q30" s="711">
        <v>38.07</v>
      </c>
      <c r="S30" s="709"/>
      <c r="T30" s="709"/>
      <c r="U30" s="709"/>
      <c r="V30" s="709"/>
      <c r="W30" s="709"/>
      <c r="X30" s="709"/>
      <c r="Y30" s="709"/>
    </row>
    <row r="31" spans="1:25" x14ac:dyDescent="0.25">
      <c r="A31" s="119">
        <v>25</v>
      </c>
      <c r="B31" s="712">
        <v>11.53</v>
      </c>
      <c r="C31" s="712">
        <v>16.170000000000002</v>
      </c>
      <c r="D31" s="712">
        <v>29.99</v>
      </c>
      <c r="E31" s="712">
        <v>32.32</v>
      </c>
      <c r="F31" s="712">
        <v>34.82</v>
      </c>
      <c r="G31" s="712">
        <v>36.1</v>
      </c>
      <c r="H31" s="712">
        <v>37.18</v>
      </c>
      <c r="I31" s="116"/>
      <c r="J31" s="119">
        <v>25</v>
      </c>
      <c r="K31" s="712">
        <v>13.18</v>
      </c>
      <c r="L31" s="712">
        <v>17.809999999999999</v>
      </c>
      <c r="M31" s="712">
        <v>31.64</v>
      </c>
      <c r="N31" s="712">
        <v>33.97</v>
      </c>
      <c r="O31" s="712">
        <v>36.46</v>
      </c>
      <c r="P31" s="712">
        <v>37.75</v>
      </c>
      <c r="Q31" s="712">
        <v>38.82</v>
      </c>
      <c r="S31" s="709"/>
      <c r="T31" s="709"/>
      <c r="U31" s="709"/>
      <c r="V31" s="709"/>
      <c r="W31" s="709"/>
      <c r="X31" s="709"/>
      <c r="Y31" s="709"/>
    </row>
    <row r="32" spans="1:25" x14ac:dyDescent="0.25">
      <c r="A32" s="117">
        <v>26</v>
      </c>
      <c r="B32" s="710">
        <v>11.8</v>
      </c>
      <c r="C32" s="710">
        <v>16.52</v>
      </c>
      <c r="D32" s="710">
        <v>30.79</v>
      </c>
      <c r="E32" s="710">
        <v>33.369999999999997</v>
      </c>
      <c r="F32" s="710">
        <v>35.74</v>
      </c>
      <c r="G32" s="710">
        <v>37.36</v>
      </c>
      <c r="H32" s="710">
        <v>38.090000000000003</v>
      </c>
      <c r="I32" s="116"/>
      <c r="J32" s="117">
        <v>26</v>
      </c>
      <c r="K32" s="710">
        <v>13.44</v>
      </c>
      <c r="L32" s="710">
        <v>18.16</v>
      </c>
      <c r="M32" s="710">
        <v>32.44</v>
      </c>
      <c r="N32" s="710">
        <v>35.01</v>
      </c>
      <c r="O32" s="710">
        <v>37.380000000000003</v>
      </c>
      <c r="P32" s="710">
        <v>39.01</v>
      </c>
      <c r="Q32" s="710">
        <v>39.729999999999997</v>
      </c>
      <c r="S32" s="709"/>
      <c r="T32" s="709"/>
      <c r="U32" s="709"/>
      <c r="V32" s="709"/>
      <c r="W32" s="709"/>
      <c r="X32" s="709"/>
      <c r="Y32" s="709"/>
    </row>
    <row r="33" spans="1:25" x14ac:dyDescent="0.25">
      <c r="A33" s="118">
        <v>27</v>
      </c>
      <c r="B33" s="711">
        <v>12.06</v>
      </c>
      <c r="C33" s="711">
        <v>16.98</v>
      </c>
      <c r="D33" s="711">
        <v>31.68</v>
      </c>
      <c r="E33" s="711">
        <v>34.159999999999997</v>
      </c>
      <c r="F33" s="711">
        <v>36.58</v>
      </c>
      <c r="G33" s="711">
        <v>38.14</v>
      </c>
      <c r="H33" s="711">
        <v>38.92</v>
      </c>
      <c r="I33" s="116"/>
      <c r="J33" s="118">
        <v>27</v>
      </c>
      <c r="K33" s="711">
        <v>13.7</v>
      </c>
      <c r="L33" s="711">
        <v>18.63</v>
      </c>
      <c r="M33" s="711">
        <v>33.33</v>
      </c>
      <c r="N33" s="711">
        <v>35.799999999999997</v>
      </c>
      <c r="O33" s="711">
        <v>38.21</v>
      </c>
      <c r="P33" s="711">
        <v>39.79</v>
      </c>
      <c r="Q33" s="711">
        <v>40.56</v>
      </c>
      <c r="S33" s="709"/>
      <c r="T33" s="709"/>
      <c r="U33" s="709"/>
      <c r="V33" s="709"/>
      <c r="W33" s="709"/>
      <c r="X33" s="709"/>
      <c r="Y33" s="709"/>
    </row>
    <row r="34" spans="1:25" x14ac:dyDescent="0.25">
      <c r="A34" s="118">
        <v>28</v>
      </c>
      <c r="B34" s="711">
        <v>12.24</v>
      </c>
      <c r="C34" s="711">
        <v>17.45</v>
      </c>
      <c r="D34" s="711">
        <v>32.49</v>
      </c>
      <c r="E34" s="711">
        <v>34.909999999999997</v>
      </c>
      <c r="F34" s="711">
        <v>37.270000000000003</v>
      </c>
      <c r="G34" s="711">
        <v>39.090000000000003</v>
      </c>
      <c r="H34" s="711">
        <v>39.92</v>
      </c>
      <c r="I34" s="116"/>
      <c r="J34" s="118">
        <v>28</v>
      </c>
      <c r="K34" s="711">
        <v>13.89</v>
      </c>
      <c r="L34" s="711">
        <v>19.100000000000001</v>
      </c>
      <c r="M34" s="711">
        <v>34.130000000000003</v>
      </c>
      <c r="N34" s="711">
        <v>36.56</v>
      </c>
      <c r="O34" s="711">
        <v>38.92</v>
      </c>
      <c r="P34" s="711">
        <v>40.74</v>
      </c>
      <c r="Q34" s="711">
        <v>41.56</v>
      </c>
      <c r="S34" s="709"/>
      <c r="T34" s="709"/>
      <c r="U34" s="709"/>
      <c r="V34" s="709"/>
      <c r="W34" s="709"/>
      <c r="X34" s="709"/>
      <c r="Y34" s="709"/>
    </row>
    <row r="35" spans="1:25" x14ac:dyDescent="0.25">
      <c r="A35" s="118">
        <v>29</v>
      </c>
      <c r="B35" s="711">
        <v>12.62</v>
      </c>
      <c r="C35" s="711">
        <v>17.91</v>
      </c>
      <c r="D35" s="711">
        <v>33.369999999999997</v>
      </c>
      <c r="E35" s="711">
        <v>35.64</v>
      </c>
      <c r="F35" s="711">
        <v>38.19</v>
      </c>
      <c r="G35" s="711">
        <v>40</v>
      </c>
      <c r="H35" s="711">
        <v>41.07</v>
      </c>
      <c r="I35" s="116"/>
      <c r="J35" s="118">
        <v>29</v>
      </c>
      <c r="K35" s="711">
        <v>14.26</v>
      </c>
      <c r="L35" s="711">
        <v>19.55</v>
      </c>
      <c r="M35" s="711">
        <v>35.01</v>
      </c>
      <c r="N35" s="711">
        <v>37.28</v>
      </c>
      <c r="O35" s="711">
        <v>39.840000000000003</v>
      </c>
      <c r="P35" s="711">
        <v>41.65</v>
      </c>
      <c r="Q35" s="711">
        <v>42.71</v>
      </c>
      <c r="S35" s="709"/>
      <c r="T35" s="709"/>
      <c r="U35" s="709"/>
      <c r="V35" s="709"/>
      <c r="W35" s="709"/>
      <c r="X35" s="709"/>
      <c r="Y35" s="709"/>
    </row>
    <row r="36" spans="1:25" x14ac:dyDescent="0.25">
      <c r="A36" s="119">
        <v>30</v>
      </c>
      <c r="B36" s="712">
        <v>12.9</v>
      </c>
      <c r="C36" s="712">
        <v>18.23</v>
      </c>
      <c r="D36" s="712">
        <v>34.11</v>
      </c>
      <c r="E36" s="712">
        <v>36.340000000000003</v>
      </c>
      <c r="F36" s="712">
        <v>38.92</v>
      </c>
      <c r="G36" s="712">
        <v>40.72</v>
      </c>
      <c r="H36" s="712">
        <v>42.18</v>
      </c>
      <c r="I36" s="116"/>
      <c r="J36" s="119">
        <v>30</v>
      </c>
      <c r="K36" s="712">
        <v>14.54</v>
      </c>
      <c r="L36" s="712">
        <v>19.87</v>
      </c>
      <c r="M36" s="712">
        <v>35.76</v>
      </c>
      <c r="N36" s="712">
        <v>37.979999999999997</v>
      </c>
      <c r="O36" s="712">
        <v>40.56</v>
      </c>
      <c r="P36" s="712">
        <v>42.36</v>
      </c>
      <c r="Q36" s="712">
        <v>43.82</v>
      </c>
      <c r="S36" s="709"/>
      <c r="T36" s="709"/>
      <c r="U36" s="709"/>
      <c r="V36" s="709"/>
      <c r="W36" s="709"/>
      <c r="X36" s="709"/>
      <c r="Y36" s="709"/>
    </row>
    <row r="37" spans="1:25" x14ac:dyDescent="0.25">
      <c r="A37" s="117">
        <v>31</v>
      </c>
      <c r="B37" s="710">
        <v>13.08</v>
      </c>
      <c r="C37" s="710">
        <v>18.440000000000001</v>
      </c>
      <c r="D37" s="710">
        <v>35</v>
      </c>
      <c r="E37" s="710">
        <v>37.159999999999997</v>
      </c>
      <c r="F37" s="710">
        <v>39.83</v>
      </c>
      <c r="G37" s="710">
        <v>41.45</v>
      </c>
      <c r="H37" s="710">
        <v>42.99</v>
      </c>
      <c r="I37" s="116"/>
      <c r="J37" s="117">
        <v>31</v>
      </c>
      <c r="K37" s="710">
        <v>14.73</v>
      </c>
      <c r="L37" s="710">
        <v>20.09</v>
      </c>
      <c r="M37" s="710">
        <v>36.65</v>
      </c>
      <c r="N37" s="710">
        <v>38.799999999999997</v>
      </c>
      <c r="O37" s="710">
        <v>41.47</v>
      </c>
      <c r="P37" s="710">
        <v>43.1</v>
      </c>
      <c r="Q37" s="710">
        <v>44.64</v>
      </c>
      <c r="S37" s="709"/>
      <c r="T37" s="709"/>
      <c r="U37" s="709"/>
      <c r="V37" s="709"/>
      <c r="W37" s="709"/>
      <c r="X37" s="709"/>
      <c r="Y37" s="709"/>
    </row>
    <row r="38" spans="1:25" x14ac:dyDescent="0.25">
      <c r="A38" s="118">
        <v>32</v>
      </c>
      <c r="B38" s="711">
        <v>13.35</v>
      </c>
      <c r="C38" s="711">
        <v>18.64</v>
      </c>
      <c r="D38" s="711">
        <v>35.74</v>
      </c>
      <c r="E38" s="711">
        <v>38.090000000000003</v>
      </c>
      <c r="F38" s="711">
        <v>40.72</v>
      </c>
      <c r="G38" s="711">
        <v>42.18</v>
      </c>
      <c r="H38" s="711">
        <v>43.86</v>
      </c>
      <c r="I38" s="116"/>
      <c r="J38" s="118">
        <v>32</v>
      </c>
      <c r="K38" s="711">
        <v>15</v>
      </c>
      <c r="L38" s="711">
        <v>20.29</v>
      </c>
      <c r="M38" s="711">
        <v>37.380000000000003</v>
      </c>
      <c r="N38" s="711">
        <v>39.729999999999997</v>
      </c>
      <c r="O38" s="711">
        <v>42.36</v>
      </c>
      <c r="P38" s="711">
        <v>43.82</v>
      </c>
      <c r="Q38" s="711">
        <v>45.51</v>
      </c>
      <c r="S38" s="709"/>
      <c r="T38" s="709"/>
      <c r="U38" s="709"/>
      <c r="V38" s="709"/>
      <c r="W38" s="709"/>
      <c r="X38" s="709"/>
      <c r="Y38" s="709"/>
    </row>
    <row r="39" spans="1:25" x14ac:dyDescent="0.25">
      <c r="A39" s="118">
        <v>33</v>
      </c>
      <c r="B39" s="711">
        <v>13.62</v>
      </c>
      <c r="C39" s="711">
        <v>18.95</v>
      </c>
      <c r="D39" s="711">
        <v>36.340000000000003</v>
      </c>
      <c r="E39" s="711">
        <v>38.92</v>
      </c>
      <c r="F39" s="711">
        <v>41.65</v>
      </c>
      <c r="G39" s="711">
        <v>43.01</v>
      </c>
      <c r="H39" s="711">
        <v>44.69</v>
      </c>
      <c r="I39" s="116"/>
      <c r="J39" s="118">
        <v>33</v>
      </c>
      <c r="K39" s="711">
        <v>15.27</v>
      </c>
      <c r="L39" s="711">
        <v>20.6</v>
      </c>
      <c r="M39" s="711">
        <v>37.979999999999997</v>
      </c>
      <c r="N39" s="711">
        <v>40.56</v>
      </c>
      <c r="O39" s="711">
        <v>43.29</v>
      </c>
      <c r="P39" s="711">
        <v>44.66</v>
      </c>
      <c r="Q39" s="711">
        <v>46.34</v>
      </c>
      <c r="S39" s="709"/>
      <c r="T39" s="709"/>
      <c r="U39" s="709"/>
      <c r="V39" s="709"/>
      <c r="W39" s="709"/>
      <c r="X39" s="709"/>
      <c r="Y39" s="709"/>
    </row>
    <row r="40" spans="1:25" x14ac:dyDescent="0.25">
      <c r="A40" s="118">
        <v>34</v>
      </c>
      <c r="B40" s="711">
        <v>13.93</v>
      </c>
      <c r="C40" s="711">
        <v>19.350000000000001</v>
      </c>
      <c r="D40" s="711">
        <v>37.08</v>
      </c>
      <c r="E40" s="711">
        <v>39.71</v>
      </c>
      <c r="F40" s="711">
        <v>42.7</v>
      </c>
      <c r="G40" s="711">
        <v>43.79</v>
      </c>
      <c r="H40" s="711">
        <v>45.7</v>
      </c>
      <c r="I40" s="116"/>
      <c r="J40" s="118">
        <v>34</v>
      </c>
      <c r="K40" s="711">
        <v>15.58</v>
      </c>
      <c r="L40" s="711">
        <v>21</v>
      </c>
      <c r="M40" s="711">
        <v>38.729999999999997</v>
      </c>
      <c r="N40" s="711">
        <v>41.36</v>
      </c>
      <c r="O40" s="711">
        <v>44.34</v>
      </c>
      <c r="P40" s="711">
        <v>45.44</v>
      </c>
      <c r="Q40" s="711">
        <v>47.34</v>
      </c>
      <c r="S40" s="709"/>
      <c r="T40" s="709"/>
      <c r="U40" s="709"/>
      <c r="V40" s="709"/>
      <c r="W40" s="709"/>
      <c r="X40" s="709"/>
      <c r="Y40" s="709"/>
    </row>
    <row r="41" spans="1:25" x14ac:dyDescent="0.25">
      <c r="A41" s="119">
        <v>35</v>
      </c>
      <c r="B41" s="712">
        <v>14.17</v>
      </c>
      <c r="C41" s="712">
        <v>19.78</v>
      </c>
      <c r="D41" s="712">
        <v>37.99</v>
      </c>
      <c r="E41" s="712">
        <v>40.42</v>
      </c>
      <c r="F41" s="712">
        <v>43.61</v>
      </c>
      <c r="G41" s="712">
        <v>44.75</v>
      </c>
      <c r="H41" s="712">
        <v>46.61</v>
      </c>
      <c r="I41" s="116"/>
      <c r="J41" s="119">
        <v>35</v>
      </c>
      <c r="K41" s="712">
        <v>15.81</v>
      </c>
      <c r="L41" s="712">
        <v>21.42</v>
      </c>
      <c r="M41" s="712">
        <v>39.64</v>
      </c>
      <c r="N41" s="712">
        <v>42.06</v>
      </c>
      <c r="O41" s="712">
        <v>45.26</v>
      </c>
      <c r="P41" s="712">
        <v>46.4</v>
      </c>
      <c r="Q41" s="712">
        <v>48.24</v>
      </c>
      <c r="S41" s="709"/>
      <c r="T41" s="709"/>
      <c r="U41" s="709"/>
      <c r="V41" s="709"/>
      <c r="W41" s="709"/>
      <c r="X41" s="709"/>
      <c r="Y41" s="709"/>
    </row>
    <row r="42" spans="1:25" x14ac:dyDescent="0.25">
      <c r="A42" s="117">
        <v>36</v>
      </c>
      <c r="B42" s="710">
        <v>14.57</v>
      </c>
      <c r="C42" s="710">
        <v>20.16</v>
      </c>
      <c r="D42" s="710">
        <v>38.770000000000003</v>
      </c>
      <c r="E42" s="710">
        <v>41.24</v>
      </c>
      <c r="F42" s="710">
        <v>44.45</v>
      </c>
      <c r="G42" s="710">
        <v>45.74</v>
      </c>
      <c r="H42" s="710">
        <v>47.49</v>
      </c>
      <c r="I42" s="116"/>
      <c r="J42" s="117">
        <v>36</v>
      </c>
      <c r="K42" s="710">
        <v>16.22</v>
      </c>
      <c r="L42" s="710">
        <v>21.81</v>
      </c>
      <c r="M42" s="710">
        <v>40.42</v>
      </c>
      <c r="N42" s="710">
        <v>42.89</v>
      </c>
      <c r="O42" s="710">
        <v>46.1</v>
      </c>
      <c r="P42" s="710">
        <v>47.38</v>
      </c>
      <c r="Q42" s="710">
        <v>49.13</v>
      </c>
      <c r="S42" s="709"/>
      <c r="T42" s="709"/>
      <c r="U42" s="709"/>
      <c r="V42" s="709"/>
      <c r="W42" s="709"/>
      <c r="X42" s="709"/>
      <c r="Y42" s="709"/>
    </row>
    <row r="43" spans="1:25" x14ac:dyDescent="0.25">
      <c r="A43" s="118">
        <v>37</v>
      </c>
      <c r="B43" s="711">
        <v>14.84</v>
      </c>
      <c r="C43" s="711">
        <v>20.61</v>
      </c>
      <c r="D43" s="711">
        <v>39.61</v>
      </c>
      <c r="E43" s="711">
        <v>42.07</v>
      </c>
      <c r="F43" s="711">
        <v>45.35</v>
      </c>
      <c r="G43" s="711">
        <v>46.6</v>
      </c>
      <c r="H43" s="711">
        <v>48.52</v>
      </c>
      <c r="I43" s="116"/>
      <c r="J43" s="118">
        <v>37</v>
      </c>
      <c r="K43" s="711">
        <v>16.489999999999998</v>
      </c>
      <c r="L43" s="711">
        <v>22.25</v>
      </c>
      <c r="M43" s="711">
        <v>41.26</v>
      </c>
      <c r="N43" s="711">
        <v>43.72</v>
      </c>
      <c r="O43" s="711">
        <v>47</v>
      </c>
      <c r="P43" s="711">
        <v>48.23</v>
      </c>
      <c r="Q43" s="711">
        <v>50.17</v>
      </c>
      <c r="S43" s="709"/>
      <c r="T43" s="709"/>
      <c r="U43" s="709"/>
      <c r="V43" s="709"/>
      <c r="W43" s="709"/>
      <c r="X43" s="709"/>
      <c r="Y43" s="709"/>
    </row>
    <row r="44" spans="1:25" x14ac:dyDescent="0.25">
      <c r="A44" s="118">
        <v>38</v>
      </c>
      <c r="B44" s="711">
        <v>15.12</v>
      </c>
      <c r="C44" s="711">
        <v>20.88</v>
      </c>
      <c r="D44" s="711">
        <v>40.67</v>
      </c>
      <c r="E44" s="711">
        <v>43.1</v>
      </c>
      <c r="F44" s="711">
        <v>46.26</v>
      </c>
      <c r="G44" s="711">
        <v>47.39</v>
      </c>
      <c r="H44" s="711">
        <v>49.14</v>
      </c>
      <c r="I44" s="116"/>
      <c r="J44" s="118">
        <v>38</v>
      </c>
      <c r="K44" s="711">
        <v>16.77</v>
      </c>
      <c r="L44" s="711">
        <v>22.52</v>
      </c>
      <c r="M44" s="711">
        <v>42.31</v>
      </c>
      <c r="N44" s="711">
        <v>44.74</v>
      </c>
      <c r="O44" s="711">
        <v>47.91</v>
      </c>
      <c r="P44" s="711">
        <v>49.04</v>
      </c>
      <c r="Q44" s="711">
        <v>50.79</v>
      </c>
      <c r="S44" s="709"/>
      <c r="T44" s="709"/>
      <c r="U44" s="709"/>
      <c r="V44" s="709"/>
      <c r="W44" s="709"/>
      <c r="X44" s="709"/>
      <c r="Y44" s="709"/>
    </row>
    <row r="45" spans="1:25" x14ac:dyDescent="0.25">
      <c r="A45" s="118">
        <v>39</v>
      </c>
      <c r="B45" s="711">
        <v>15.38</v>
      </c>
      <c r="C45" s="711">
        <v>21.3</v>
      </c>
      <c r="D45" s="711">
        <v>41.58</v>
      </c>
      <c r="E45" s="711">
        <v>44.12</v>
      </c>
      <c r="F45" s="711">
        <v>47.2</v>
      </c>
      <c r="G45" s="711">
        <v>48.08</v>
      </c>
      <c r="H45" s="711">
        <v>49.98</v>
      </c>
      <c r="I45" s="116"/>
      <c r="J45" s="118">
        <v>39</v>
      </c>
      <c r="K45" s="711">
        <v>17.03</v>
      </c>
      <c r="L45" s="711">
        <v>22.95</v>
      </c>
      <c r="M45" s="711">
        <v>43.21</v>
      </c>
      <c r="N45" s="711">
        <v>45.77</v>
      </c>
      <c r="O45" s="711">
        <v>48.84</v>
      </c>
      <c r="P45" s="711">
        <v>49.72</v>
      </c>
      <c r="Q45" s="711">
        <v>51.63</v>
      </c>
      <c r="S45" s="709"/>
      <c r="T45" s="709"/>
      <c r="U45" s="709"/>
      <c r="V45" s="709"/>
      <c r="W45" s="709"/>
      <c r="X45" s="709"/>
      <c r="Y45" s="709"/>
    </row>
    <row r="46" spans="1:25" x14ac:dyDescent="0.25">
      <c r="A46" s="119">
        <v>40</v>
      </c>
      <c r="B46" s="712">
        <v>15.77</v>
      </c>
      <c r="C46" s="712">
        <v>21.8</v>
      </c>
      <c r="D46" s="712">
        <v>42.38</v>
      </c>
      <c r="E46" s="712">
        <v>45.04</v>
      </c>
      <c r="F46" s="712">
        <v>48.36</v>
      </c>
      <c r="G46" s="712">
        <v>48.92</v>
      </c>
      <c r="H46" s="712">
        <v>50.9</v>
      </c>
      <c r="I46" s="116"/>
      <c r="J46" s="119">
        <v>40</v>
      </c>
      <c r="K46" s="712">
        <v>17.420000000000002</v>
      </c>
      <c r="L46" s="712">
        <v>23.44</v>
      </c>
      <c r="M46" s="712">
        <v>44.03</v>
      </c>
      <c r="N46" s="712">
        <v>46.69</v>
      </c>
      <c r="O46" s="712">
        <v>50</v>
      </c>
      <c r="P46" s="712">
        <v>50.57</v>
      </c>
      <c r="Q46" s="712">
        <v>52.55</v>
      </c>
      <c r="S46" s="709"/>
      <c r="T46" s="709"/>
      <c r="U46" s="709"/>
      <c r="V46" s="709"/>
      <c r="W46" s="709"/>
      <c r="X46" s="709"/>
      <c r="Y46" s="709"/>
    </row>
    <row r="47" spans="1:25" x14ac:dyDescent="0.25">
      <c r="A47" s="117">
        <v>41</v>
      </c>
      <c r="B47" s="710">
        <v>16.04</v>
      </c>
      <c r="C47" s="710">
        <v>22.31</v>
      </c>
      <c r="D47" s="710">
        <v>43.16</v>
      </c>
      <c r="E47" s="710">
        <v>46.09</v>
      </c>
      <c r="F47" s="710">
        <v>49.36</v>
      </c>
      <c r="G47" s="710">
        <v>49.98</v>
      </c>
      <c r="H47" s="710">
        <v>52</v>
      </c>
      <c r="I47" s="116"/>
      <c r="J47" s="117">
        <v>41</v>
      </c>
      <c r="K47" s="710">
        <v>17.690000000000001</v>
      </c>
      <c r="L47" s="710">
        <v>23.96</v>
      </c>
      <c r="M47" s="710">
        <v>44.81</v>
      </c>
      <c r="N47" s="710">
        <v>47.73</v>
      </c>
      <c r="O47" s="710">
        <v>51</v>
      </c>
      <c r="P47" s="710">
        <v>51.63</v>
      </c>
      <c r="Q47" s="710">
        <v>53.64</v>
      </c>
      <c r="S47" s="709"/>
      <c r="T47" s="709"/>
      <c r="U47" s="709"/>
      <c r="V47" s="709"/>
      <c r="W47" s="709"/>
      <c r="X47" s="709"/>
      <c r="Y47" s="709"/>
    </row>
    <row r="48" spans="1:25" x14ac:dyDescent="0.25">
      <c r="A48" s="118">
        <v>42</v>
      </c>
      <c r="B48" s="711">
        <v>16.309999999999999</v>
      </c>
      <c r="C48" s="711">
        <v>22.63</v>
      </c>
      <c r="D48" s="711">
        <v>43.99</v>
      </c>
      <c r="E48" s="711">
        <v>46.99</v>
      </c>
      <c r="F48" s="711">
        <v>50.36</v>
      </c>
      <c r="G48" s="711">
        <v>50.9</v>
      </c>
      <c r="H48" s="711">
        <v>53.12</v>
      </c>
      <c r="I48" s="116"/>
      <c r="J48" s="118">
        <v>42</v>
      </c>
      <c r="K48" s="711">
        <v>17.96</v>
      </c>
      <c r="L48" s="711">
        <v>24.26</v>
      </c>
      <c r="M48" s="711">
        <v>45.63</v>
      </c>
      <c r="N48" s="711">
        <v>48.63</v>
      </c>
      <c r="O48" s="711">
        <v>52.01</v>
      </c>
      <c r="P48" s="711">
        <v>52.55</v>
      </c>
      <c r="Q48" s="711">
        <v>54.76</v>
      </c>
      <c r="S48" s="709"/>
      <c r="T48" s="709"/>
      <c r="U48" s="709"/>
      <c r="V48" s="709"/>
      <c r="W48" s="709"/>
      <c r="X48" s="709"/>
      <c r="Y48" s="709"/>
    </row>
    <row r="49" spans="1:25" x14ac:dyDescent="0.25">
      <c r="A49" s="118">
        <v>43</v>
      </c>
      <c r="B49" s="711">
        <v>16.59</v>
      </c>
      <c r="C49" s="711">
        <v>22.93</v>
      </c>
      <c r="D49" s="711">
        <v>44.75</v>
      </c>
      <c r="E49" s="711">
        <v>48.02</v>
      </c>
      <c r="F49" s="711">
        <v>51.39</v>
      </c>
      <c r="G49" s="711">
        <v>51.91</v>
      </c>
      <c r="H49" s="711">
        <v>54.36</v>
      </c>
      <c r="I49" s="116"/>
      <c r="J49" s="118">
        <v>43</v>
      </c>
      <c r="K49" s="711">
        <v>18.239999999999998</v>
      </c>
      <c r="L49" s="711">
        <v>24.57</v>
      </c>
      <c r="M49" s="711">
        <v>46.4</v>
      </c>
      <c r="N49" s="711">
        <v>49.67</v>
      </c>
      <c r="O49" s="711">
        <v>53.03</v>
      </c>
      <c r="P49" s="711">
        <v>53.55</v>
      </c>
      <c r="Q49" s="711">
        <v>56</v>
      </c>
      <c r="S49" s="709"/>
      <c r="T49" s="709"/>
      <c r="U49" s="709"/>
      <c r="V49" s="709"/>
      <c r="W49" s="709"/>
      <c r="X49" s="709"/>
      <c r="Y49" s="709"/>
    </row>
    <row r="50" spans="1:25" x14ac:dyDescent="0.25">
      <c r="A50" s="118">
        <v>44</v>
      </c>
      <c r="B50" s="711">
        <v>16.87</v>
      </c>
      <c r="C50" s="711">
        <v>23.43</v>
      </c>
      <c r="D50" s="711">
        <v>45.56</v>
      </c>
      <c r="E50" s="711">
        <v>49.04</v>
      </c>
      <c r="F50" s="711">
        <v>52.33</v>
      </c>
      <c r="G50" s="711">
        <v>52.96</v>
      </c>
      <c r="H50" s="711">
        <v>55.58</v>
      </c>
      <c r="I50" s="116"/>
      <c r="J50" s="118">
        <v>44</v>
      </c>
      <c r="K50" s="711">
        <v>18.52</v>
      </c>
      <c r="L50" s="711">
        <v>25.08</v>
      </c>
      <c r="M50" s="711">
        <v>47.21</v>
      </c>
      <c r="N50" s="711">
        <v>50.68</v>
      </c>
      <c r="O50" s="711">
        <v>53.98</v>
      </c>
      <c r="P50" s="711">
        <v>54.61</v>
      </c>
      <c r="Q50" s="711">
        <v>57.23</v>
      </c>
      <c r="S50" s="709"/>
      <c r="T50" s="709"/>
      <c r="U50" s="709"/>
      <c r="V50" s="709"/>
      <c r="W50" s="709"/>
      <c r="X50" s="709"/>
      <c r="Y50" s="709"/>
    </row>
    <row r="51" spans="1:25" x14ac:dyDescent="0.25">
      <c r="A51" s="119">
        <v>45</v>
      </c>
      <c r="B51" s="712">
        <v>17.16</v>
      </c>
      <c r="C51" s="712">
        <v>23.84</v>
      </c>
      <c r="D51" s="712">
        <v>46.4</v>
      </c>
      <c r="E51" s="712">
        <v>49.98</v>
      </c>
      <c r="F51" s="712">
        <v>53.47</v>
      </c>
      <c r="G51" s="712">
        <v>53.85</v>
      </c>
      <c r="H51" s="712">
        <v>56.82</v>
      </c>
      <c r="I51" s="116"/>
      <c r="J51" s="119">
        <v>45</v>
      </c>
      <c r="K51" s="712">
        <v>18.809999999999999</v>
      </c>
      <c r="L51" s="712">
        <v>25.48</v>
      </c>
      <c r="M51" s="712">
        <v>48.04</v>
      </c>
      <c r="N51" s="712">
        <v>51.63</v>
      </c>
      <c r="O51" s="712">
        <v>55.11</v>
      </c>
      <c r="P51" s="712">
        <v>55.49</v>
      </c>
      <c r="Q51" s="712">
        <v>58.47</v>
      </c>
      <c r="S51" s="709"/>
      <c r="T51" s="709"/>
      <c r="U51" s="709"/>
      <c r="V51" s="709"/>
      <c r="W51" s="709"/>
      <c r="X51" s="709"/>
      <c r="Y51" s="709"/>
    </row>
    <row r="52" spans="1:25" x14ac:dyDescent="0.25">
      <c r="A52" s="117">
        <v>46</v>
      </c>
      <c r="B52" s="710">
        <v>17.45</v>
      </c>
      <c r="C52" s="710">
        <v>24.35</v>
      </c>
      <c r="D52" s="710">
        <v>47.2</v>
      </c>
      <c r="E52" s="710">
        <v>50.9</v>
      </c>
      <c r="F52" s="710">
        <v>54.46</v>
      </c>
      <c r="G52" s="710">
        <v>54.86</v>
      </c>
      <c r="H52" s="710">
        <v>57.86</v>
      </c>
      <c r="I52" s="116"/>
      <c r="J52" s="117">
        <v>46</v>
      </c>
      <c r="K52" s="710">
        <v>19.100000000000001</v>
      </c>
      <c r="L52" s="710">
        <v>26</v>
      </c>
      <c r="M52" s="710">
        <v>48.84</v>
      </c>
      <c r="N52" s="710">
        <v>52.55</v>
      </c>
      <c r="O52" s="710">
        <v>56.11</v>
      </c>
      <c r="P52" s="710">
        <v>56.5</v>
      </c>
      <c r="Q52" s="710">
        <v>59.5</v>
      </c>
      <c r="S52" s="709"/>
      <c r="T52" s="709"/>
      <c r="U52" s="709"/>
      <c r="V52" s="709"/>
      <c r="W52" s="709"/>
      <c r="X52" s="709"/>
      <c r="Y52" s="709"/>
    </row>
    <row r="53" spans="1:25" x14ac:dyDescent="0.25">
      <c r="A53" s="118">
        <v>47</v>
      </c>
      <c r="B53" s="711">
        <v>17.72</v>
      </c>
      <c r="C53" s="711">
        <v>24.76</v>
      </c>
      <c r="D53" s="711">
        <v>48.08</v>
      </c>
      <c r="E53" s="711">
        <v>51.71</v>
      </c>
      <c r="F53" s="711">
        <v>55.38</v>
      </c>
      <c r="G53" s="711">
        <v>55.92</v>
      </c>
      <c r="H53" s="711">
        <v>58.78</v>
      </c>
      <c r="I53" s="116"/>
      <c r="J53" s="118">
        <v>47</v>
      </c>
      <c r="K53" s="711">
        <v>19.36</v>
      </c>
      <c r="L53" s="711">
        <v>26.4</v>
      </c>
      <c r="M53" s="711">
        <v>49.72</v>
      </c>
      <c r="N53" s="711">
        <v>53.35</v>
      </c>
      <c r="O53" s="711">
        <v>57.03</v>
      </c>
      <c r="P53" s="711">
        <v>57.57</v>
      </c>
      <c r="Q53" s="711">
        <v>60.42</v>
      </c>
      <c r="S53" s="709"/>
      <c r="T53" s="709"/>
      <c r="U53" s="709"/>
      <c r="V53" s="709"/>
      <c r="W53" s="709"/>
      <c r="X53" s="709"/>
      <c r="Y53" s="709"/>
    </row>
    <row r="54" spans="1:25" x14ac:dyDescent="0.25">
      <c r="A54" s="118">
        <v>48</v>
      </c>
      <c r="B54" s="711">
        <v>18.07</v>
      </c>
      <c r="C54" s="711">
        <v>25.27</v>
      </c>
      <c r="D54" s="711">
        <v>49.04</v>
      </c>
      <c r="E54" s="711">
        <v>52.53</v>
      </c>
      <c r="F54" s="711">
        <v>56.23</v>
      </c>
      <c r="G54" s="711">
        <v>57.04</v>
      </c>
      <c r="H54" s="711">
        <v>59.67</v>
      </c>
      <c r="I54" s="116"/>
      <c r="J54" s="118">
        <v>48</v>
      </c>
      <c r="K54" s="711">
        <v>19.72</v>
      </c>
      <c r="L54" s="711">
        <v>26.92</v>
      </c>
      <c r="M54" s="711">
        <v>50.68</v>
      </c>
      <c r="N54" s="711">
        <v>54.17</v>
      </c>
      <c r="O54" s="711">
        <v>57.88</v>
      </c>
      <c r="P54" s="711">
        <v>58.68</v>
      </c>
      <c r="Q54" s="711">
        <v>61.31</v>
      </c>
      <c r="S54" s="709"/>
      <c r="T54" s="709"/>
      <c r="U54" s="709"/>
      <c r="V54" s="709"/>
      <c r="W54" s="709"/>
      <c r="X54" s="709"/>
      <c r="Y54" s="709"/>
    </row>
    <row r="55" spans="1:25" x14ac:dyDescent="0.25">
      <c r="A55" s="118">
        <v>49</v>
      </c>
      <c r="B55" s="711">
        <v>18.36</v>
      </c>
      <c r="C55" s="711">
        <v>25.78</v>
      </c>
      <c r="D55" s="711">
        <v>49.9</v>
      </c>
      <c r="E55" s="711">
        <v>53.47</v>
      </c>
      <c r="F55" s="711">
        <v>57.11</v>
      </c>
      <c r="G55" s="711">
        <v>57.94</v>
      </c>
      <c r="H55" s="711">
        <v>60.53</v>
      </c>
      <c r="I55" s="116"/>
      <c r="J55" s="118">
        <v>49</v>
      </c>
      <c r="K55" s="711">
        <v>20.010000000000002</v>
      </c>
      <c r="L55" s="711">
        <v>27.43</v>
      </c>
      <c r="M55" s="711">
        <v>51.54</v>
      </c>
      <c r="N55" s="711">
        <v>55.11</v>
      </c>
      <c r="O55" s="711">
        <v>58.76</v>
      </c>
      <c r="P55" s="711">
        <v>59.58</v>
      </c>
      <c r="Q55" s="711">
        <v>62.17</v>
      </c>
      <c r="S55" s="709"/>
      <c r="T55" s="709"/>
      <c r="U55" s="709"/>
      <c r="V55" s="709"/>
      <c r="W55" s="709"/>
      <c r="X55" s="709"/>
      <c r="Y55" s="709"/>
    </row>
    <row r="56" spans="1:25" x14ac:dyDescent="0.25">
      <c r="A56" s="119">
        <v>50</v>
      </c>
      <c r="B56" s="712">
        <v>18.63</v>
      </c>
      <c r="C56" s="712">
        <v>26.28</v>
      </c>
      <c r="D56" s="712">
        <v>50.62</v>
      </c>
      <c r="E56" s="712">
        <v>54.07</v>
      </c>
      <c r="F56" s="712">
        <v>57.98</v>
      </c>
      <c r="G56" s="712">
        <v>58.9</v>
      </c>
      <c r="H56" s="712">
        <v>61.09</v>
      </c>
      <c r="I56" s="116"/>
      <c r="J56" s="119">
        <v>50</v>
      </c>
      <c r="K56" s="712">
        <v>20.28</v>
      </c>
      <c r="L56" s="712">
        <v>27.92</v>
      </c>
      <c r="M56" s="712">
        <v>52.27</v>
      </c>
      <c r="N56" s="712">
        <v>55.71</v>
      </c>
      <c r="O56" s="712">
        <v>59.63</v>
      </c>
      <c r="P56" s="712">
        <v>60.55</v>
      </c>
      <c r="Q56" s="712">
        <v>62.73</v>
      </c>
      <c r="S56" s="709"/>
      <c r="T56" s="709"/>
      <c r="U56" s="709"/>
      <c r="V56" s="709"/>
      <c r="W56" s="709"/>
      <c r="X56" s="709"/>
      <c r="Y56" s="709"/>
    </row>
    <row r="57" spans="1:25" x14ac:dyDescent="0.25">
      <c r="A57" s="117">
        <v>51</v>
      </c>
      <c r="B57" s="710">
        <v>18.98</v>
      </c>
      <c r="C57" s="710">
        <v>26.67</v>
      </c>
      <c r="D57" s="710">
        <v>50.63</v>
      </c>
      <c r="E57" s="710">
        <v>54.09</v>
      </c>
      <c r="F57" s="710">
        <v>57.99</v>
      </c>
      <c r="G57" s="710">
        <v>58.91</v>
      </c>
      <c r="H57" s="710">
        <v>61.12</v>
      </c>
      <c r="I57" s="116"/>
      <c r="J57" s="117">
        <v>51</v>
      </c>
      <c r="K57" s="710">
        <v>20.63</v>
      </c>
      <c r="L57" s="710">
        <v>28.32</v>
      </c>
      <c r="M57" s="710">
        <v>52.28</v>
      </c>
      <c r="N57" s="710">
        <v>55.73</v>
      </c>
      <c r="O57" s="710">
        <v>59.64</v>
      </c>
      <c r="P57" s="710">
        <v>60.56</v>
      </c>
      <c r="Q57" s="710">
        <v>62.75</v>
      </c>
      <c r="S57" s="709"/>
      <c r="T57" s="709"/>
      <c r="U57" s="709"/>
      <c r="V57" s="709"/>
      <c r="W57" s="709"/>
      <c r="X57" s="709"/>
      <c r="Y57" s="709"/>
    </row>
    <row r="58" spans="1:25" x14ac:dyDescent="0.25">
      <c r="A58" s="118">
        <v>52</v>
      </c>
      <c r="B58" s="711">
        <v>19.27</v>
      </c>
      <c r="C58" s="711">
        <v>27.19</v>
      </c>
      <c r="D58" s="711">
        <v>52.25</v>
      </c>
      <c r="E58" s="711">
        <v>55.97</v>
      </c>
      <c r="F58" s="711">
        <v>59.67</v>
      </c>
      <c r="G58" s="711">
        <v>61.01</v>
      </c>
      <c r="H58" s="711">
        <v>63.5</v>
      </c>
      <c r="I58" s="116"/>
      <c r="J58" s="118">
        <v>52</v>
      </c>
      <c r="K58" s="711">
        <v>20.91</v>
      </c>
      <c r="L58" s="711">
        <v>28.84</v>
      </c>
      <c r="M58" s="711">
        <v>53.89</v>
      </c>
      <c r="N58" s="711">
        <v>57.62</v>
      </c>
      <c r="O58" s="711">
        <v>61.31</v>
      </c>
      <c r="P58" s="711">
        <v>62.66</v>
      </c>
      <c r="Q58" s="711">
        <v>65.14</v>
      </c>
      <c r="S58" s="709"/>
      <c r="T58" s="709"/>
      <c r="U58" s="709"/>
      <c r="V58" s="709"/>
      <c r="W58" s="709"/>
      <c r="X58" s="709"/>
      <c r="Y58" s="709"/>
    </row>
    <row r="59" spans="1:25" x14ac:dyDescent="0.25">
      <c r="A59" s="118">
        <v>53</v>
      </c>
      <c r="B59" s="711">
        <v>19.64</v>
      </c>
      <c r="C59" s="711">
        <v>27.6</v>
      </c>
      <c r="D59" s="711">
        <v>53.03</v>
      </c>
      <c r="E59" s="711">
        <v>57.04</v>
      </c>
      <c r="F59" s="711">
        <v>60.53</v>
      </c>
      <c r="G59" s="711">
        <v>62.27</v>
      </c>
      <c r="H59" s="711">
        <v>64.709999999999994</v>
      </c>
      <c r="I59" s="116"/>
      <c r="J59" s="118">
        <v>53</v>
      </c>
      <c r="K59" s="711">
        <v>21.29</v>
      </c>
      <c r="L59" s="711">
        <v>29.25</v>
      </c>
      <c r="M59" s="711">
        <v>54.68</v>
      </c>
      <c r="N59" s="711">
        <v>58.68</v>
      </c>
      <c r="O59" s="711">
        <v>62.17</v>
      </c>
      <c r="P59" s="711">
        <v>63.91</v>
      </c>
      <c r="Q59" s="711">
        <v>66.349999999999994</v>
      </c>
      <c r="S59" s="709"/>
      <c r="T59" s="709"/>
      <c r="U59" s="709"/>
      <c r="V59" s="709"/>
      <c r="W59" s="709"/>
      <c r="X59" s="709"/>
      <c r="Y59" s="709"/>
    </row>
    <row r="60" spans="1:25" x14ac:dyDescent="0.25">
      <c r="A60" s="118">
        <v>54</v>
      </c>
      <c r="B60" s="711">
        <v>20.03</v>
      </c>
      <c r="C60" s="711">
        <v>28.19</v>
      </c>
      <c r="D60" s="711">
        <v>53.86</v>
      </c>
      <c r="E60" s="711">
        <v>58.03</v>
      </c>
      <c r="F60" s="711">
        <v>61.22</v>
      </c>
      <c r="G60" s="711">
        <v>63.6</v>
      </c>
      <c r="H60" s="711">
        <v>66.040000000000006</v>
      </c>
      <c r="I60" s="116"/>
      <c r="J60" s="118">
        <v>54</v>
      </c>
      <c r="K60" s="711">
        <v>21.67</v>
      </c>
      <c r="L60" s="711">
        <v>29.83</v>
      </c>
      <c r="M60" s="711">
        <v>55.5</v>
      </c>
      <c r="N60" s="711">
        <v>59.68</v>
      </c>
      <c r="O60" s="711">
        <v>62.87</v>
      </c>
      <c r="P60" s="711">
        <v>65.25</v>
      </c>
      <c r="Q60" s="711">
        <v>67.69</v>
      </c>
      <c r="S60" s="709"/>
      <c r="T60" s="709"/>
      <c r="U60" s="709"/>
      <c r="V60" s="709"/>
      <c r="W60" s="709"/>
      <c r="X60" s="709"/>
      <c r="Y60" s="709"/>
    </row>
    <row r="61" spans="1:25" x14ac:dyDescent="0.25">
      <c r="A61" s="119">
        <v>55</v>
      </c>
      <c r="B61" s="712">
        <v>20.28</v>
      </c>
      <c r="C61" s="712">
        <v>28.71</v>
      </c>
      <c r="D61" s="712">
        <v>54.74</v>
      </c>
      <c r="E61" s="712">
        <v>59.21</v>
      </c>
      <c r="F61" s="712">
        <v>62.05</v>
      </c>
      <c r="G61" s="712">
        <v>65.02</v>
      </c>
      <c r="H61" s="712">
        <v>67.25</v>
      </c>
      <c r="I61" s="116"/>
      <c r="J61" s="119">
        <v>55</v>
      </c>
      <c r="K61" s="712">
        <v>21.92</v>
      </c>
      <c r="L61" s="712">
        <v>30.36</v>
      </c>
      <c r="M61" s="712">
        <v>56.39</v>
      </c>
      <c r="N61" s="712">
        <v>60.86</v>
      </c>
      <c r="O61" s="712">
        <v>63.69</v>
      </c>
      <c r="P61" s="712">
        <v>66.650000000000006</v>
      </c>
      <c r="Q61" s="712">
        <v>68.89</v>
      </c>
      <c r="S61" s="709"/>
      <c r="T61" s="709"/>
      <c r="U61" s="709"/>
      <c r="V61" s="709"/>
      <c r="W61" s="709"/>
      <c r="X61" s="709"/>
      <c r="Y61" s="709"/>
    </row>
    <row r="62" spans="1:25" x14ac:dyDescent="0.25">
      <c r="A62" s="117">
        <v>56</v>
      </c>
      <c r="B62" s="710">
        <v>20.66</v>
      </c>
      <c r="C62" s="710">
        <v>29.33</v>
      </c>
      <c r="D62" s="710">
        <v>55.71</v>
      </c>
      <c r="E62" s="710">
        <v>60.01</v>
      </c>
      <c r="F62" s="710">
        <v>62.96</v>
      </c>
      <c r="G62" s="710">
        <v>65.94</v>
      </c>
      <c r="H62" s="710">
        <v>68.45</v>
      </c>
      <c r="I62" s="116"/>
      <c r="J62" s="117">
        <v>56</v>
      </c>
      <c r="K62" s="710">
        <v>22.3</v>
      </c>
      <c r="L62" s="710">
        <v>30.98</v>
      </c>
      <c r="M62" s="710">
        <v>57.36</v>
      </c>
      <c r="N62" s="710">
        <v>61.64</v>
      </c>
      <c r="O62" s="710">
        <v>64.599999999999994</v>
      </c>
      <c r="P62" s="710">
        <v>67.59</v>
      </c>
      <c r="Q62" s="710">
        <v>70.099999999999994</v>
      </c>
      <c r="S62" s="709"/>
      <c r="T62" s="709"/>
      <c r="U62" s="709"/>
      <c r="V62" s="709"/>
      <c r="W62" s="709"/>
      <c r="X62" s="709"/>
      <c r="Y62" s="709"/>
    </row>
    <row r="63" spans="1:25" x14ac:dyDescent="0.25">
      <c r="A63" s="118">
        <v>57</v>
      </c>
      <c r="B63" s="711">
        <v>21.03</v>
      </c>
      <c r="C63" s="711">
        <v>29.82</v>
      </c>
      <c r="D63" s="711">
        <v>56.66</v>
      </c>
      <c r="E63" s="711">
        <v>60.65</v>
      </c>
      <c r="F63" s="711">
        <v>63.91</v>
      </c>
      <c r="G63" s="711">
        <v>67.33</v>
      </c>
      <c r="H63" s="711">
        <v>69.63</v>
      </c>
      <c r="I63" s="116"/>
      <c r="J63" s="118">
        <v>57</v>
      </c>
      <c r="K63" s="711">
        <v>22.68</v>
      </c>
      <c r="L63" s="711">
        <v>31.46</v>
      </c>
      <c r="M63" s="711">
        <v>58.29</v>
      </c>
      <c r="N63" s="711">
        <v>62.3</v>
      </c>
      <c r="O63" s="711">
        <v>65.55</v>
      </c>
      <c r="P63" s="711">
        <v>68.97</v>
      </c>
      <c r="Q63" s="711">
        <v>71.28</v>
      </c>
      <c r="S63" s="709"/>
      <c r="T63" s="709"/>
      <c r="U63" s="709"/>
      <c r="V63" s="709"/>
      <c r="W63" s="709"/>
      <c r="X63" s="709"/>
      <c r="Y63" s="709"/>
    </row>
    <row r="64" spans="1:25" x14ac:dyDescent="0.25">
      <c r="A64" s="118">
        <v>58</v>
      </c>
      <c r="B64" s="711">
        <v>21.5</v>
      </c>
      <c r="C64" s="711">
        <v>30.46</v>
      </c>
      <c r="D64" s="711">
        <v>57.34</v>
      </c>
      <c r="E64" s="711">
        <v>61.8</v>
      </c>
      <c r="F64" s="711">
        <v>65.11</v>
      </c>
      <c r="G64" s="711">
        <v>68.540000000000006</v>
      </c>
      <c r="H64" s="711">
        <v>70.56</v>
      </c>
      <c r="I64" s="116"/>
      <c r="J64" s="118">
        <v>58</v>
      </c>
      <c r="K64" s="711">
        <v>23.13</v>
      </c>
      <c r="L64" s="711">
        <v>32.11</v>
      </c>
      <c r="M64" s="711">
        <v>58.98</v>
      </c>
      <c r="N64" s="711">
        <v>63.45</v>
      </c>
      <c r="O64" s="711">
        <v>66.760000000000005</v>
      </c>
      <c r="P64" s="711">
        <v>70.180000000000007</v>
      </c>
      <c r="Q64" s="711">
        <v>72.2</v>
      </c>
      <c r="S64" s="709"/>
      <c r="T64" s="709"/>
      <c r="U64" s="709"/>
      <c r="V64" s="709"/>
      <c r="W64" s="709"/>
      <c r="X64" s="709"/>
      <c r="Y64" s="709"/>
    </row>
    <row r="65" spans="1:25" x14ac:dyDescent="0.25">
      <c r="A65" s="118">
        <v>59</v>
      </c>
      <c r="B65" s="711">
        <v>21.96</v>
      </c>
      <c r="C65" s="711">
        <v>31.15</v>
      </c>
      <c r="D65" s="711">
        <v>57.94</v>
      </c>
      <c r="E65" s="711">
        <v>62.64</v>
      </c>
      <c r="F65" s="711">
        <v>66.489999999999995</v>
      </c>
      <c r="G65" s="711">
        <v>69.83</v>
      </c>
      <c r="H65" s="711">
        <v>71.87</v>
      </c>
      <c r="I65" s="116"/>
      <c r="J65" s="118">
        <v>59</v>
      </c>
      <c r="K65" s="711">
        <v>23.61</v>
      </c>
      <c r="L65" s="711">
        <v>32.799999999999997</v>
      </c>
      <c r="M65" s="711">
        <v>59.58</v>
      </c>
      <c r="N65" s="711">
        <v>64.28</v>
      </c>
      <c r="O65" s="711">
        <v>68.13</v>
      </c>
      <c r="P65" s="711">
        <v>71.48</v>
      </c>
      <c r="Q65" s="711">
        <v>73.52</v>
      </c>
      <c r="S65" s="709"/>
      <c r="T65" s="709"/>
      <c r="U65" s="709"/>
      <c r="V65" s="709"/>
      <c r="W65" s="709"/>
      <c r="X65" s="709"/>
      <c r="Y65" s="709"/>
    </row>
    <row r="66" spans="1:25" x14ac:dyDescent="0.25">
      <c r="A66" s="119">
        <v>60</v>
      </c>
      <c r="B66" s="712">
        <v>22.35</v>
      </c>
      <c r="C66" s="712">
        <v>31.95</v>
      </c>
      <c r="D66" s="712">
        <v>58.86</v>
      </c>
      <c r="E66" s="712">
        <v>63.41</v>
      </c>
      <c r="F66" s="712">
        <v>67.760000000000005</v>
      </c>
      <c r="G66" s="712">
        <v>70.98</v>
      </c>
      <c r="H66" s="712">
        <v>73.069999999999993</v>
      </c>
      <c r="I66" s="116"/>
      <c r="J66" s="119">
        <v>60</v>
      </c>
      <c r="K66" s="712">
        <v>23.99</v>
      </c>
      <c r="L66" s="712">
        <v>33.6</v>
      </c>
      <c r="M66" s="712">
        <v>60.51</v>
      </c>
      <c r="N66" s="712">
        <v>65.06</v>
      </c>
      <c r="O66" s="712">
        <v>69.41</v>
      </c>
      <c r="P66" s="712">
        <v>72.63</v>
      </c>
      <c r="Q66" s="712">
        <v>74.72</v>
      </c>
      <c r="S66" s="709"/>
      <c r="T66" s="709"/>
      <c r="U66" s="709"/>
      <c r="V66" s="709"/>
      <c r="W66" s="709"/>
      <c r="X66" s="709"/>
      <c r="Y66" s="709"/>
    </row>
    <row r="67" spans="1:25" x14ac:dyDescent="0.25">
      <c r="A67" s="117">
        <v>61</v>
      </c>
      <c r="B67" s="710">
        <v>22.7</v>
      </c>
      <c r="C67" s="710">
        <v>32.67</v>
      </c>
      <c r="D67" s="710">
        <v>59.8</v>
      </c>
      <c r="E67" s="710">
        <v>64.489999999999995</v>
      </c>
      <c r="F67" s="710">
        <v>68.930000000000007</v>
      </c>
      <c r="G67" s="710">
        <v>72.28</v>
      </c>
      <c r="H67" s="710">
        <v>74.25</v>
      </c>
      <c r="I67" s="116"/>
      <c r="J67" s="117">
        <v>61</v>
      </c>
      <c r="K67" s="710">
        <v>24.34</v>
      </c>
      <c r="L67" s="710">
        <v>34.32</v>
      </c>
      <c r="M67" s="710">
        <v>61.45</v>
      </c>
      <c r="N67" s="710">
        <v>66.14</v>
      </c>
      <c r="O67" s="710">
        <v>70.569999999999993</v>
      </c>
      <c r="P67" s="710">
        <v>73.92</v>
      </c>
      <c r="Q67" s="710">
        <v>75.900000000000006</v>
      </c>
      <c r="S67" s="709"/>
      <c r="T67" s="709"/>
      <c r="U67" s="709"/>
      <c r="V67" s="709"/>
      <c r="W67" s="709"/>
      <c r="X67" s="709"/>
      <c r="Y67" s="709"/>
    </row>
    <row r="68" spans="1:25" x14ac:dyDescent="0.25">
      <c r="A68" s="118">
        <v>62</v>
      </c>
      <c r="B68" s="711">
        <v>23.08</v>
      </c>
      <c r="C68" s="711">
        <v>33.28</v>
      </c>
      <c r="D68" s="711">
        <v>60.73</v>
      </c>
      <c r="E68" s="711">
        <v>65.25</v>
      </c>
      <c r="F68" s="711">
        <v>70.13</v>
      </c>
      <c r="G68" s="711">
        <v>73.5</v>
      </c>
      <c r="H68" s="711">
        <v>75.52</v>
      </c>
      <c r="I68" s="116"/>
      <c r="J68" s="118">
        <v>62</v>
      </c>
      <c r="K68" s="711">
        <v>24.73</v>
      </c>
      <c r="L68" s="711">
        <v>34.92</v>
      </c>
      <c r="M68" s="711">
        <v>62.38</v>
      </c>
      <c r="N68" s="711">
        <v>66.89</v>
      </c>
      <c r="O68" s="711">
        <v>71.78</v>
      </c>
      <c r="P68" s="711">
        <v>75.14</v>
      </c>
      <c r="Q68" s="711">
        <v>77.17</v>
      </c>
      <c r="S68" s="709"/>
      <c r="T68" s="709"/>
      <c r="U68" s="709"/>
      <c r="V68" s="709"/>
      <c r="W68" s="709"/>
      <c r="X68" s="709"/>
      <c r="Y68" s="709"/>
    </row>
    <row r="69" spans="1:25" x14ac:dyDescent="0.25">
      <c r="A69" s="118">
        <v>63</v>
      </c>
      <c r="B69" s="711">
        <v>23.73</v>
      </c>
      <c r="C69" s="711">
        <v>33.770000000000003</v>
      </c>
      <c r="D69" s="711">
        <v>61.68</v>
      </c>
      <c r="E69" s="711">
        <v>66.040000000000006</v>
      </c>
      <c r="F69" s="711">
        <v>71.38</v>
      </c>
      <c r="G69" s="711">
        <v>74.569999999999993</v>
      </c>
      <c r="H69" s="711">
        <v>76.930000000000007</v>
      </c>
      <c r="I69" s="116"/>
      <c r="J69" s="118">
        <v>63</v>
      </c>
      <c r="K69" s="711">
        <v>25.37</v>
      </c>
      <c r="L69" s="711">
        <v>35.409999999999997</v>
      </c>
      <c r="M69" s="711">
        <v>63.31</v>
      </c>
      <c r="N69" s="711">
        <v>67.69</v>
      </c>
      <c r="O69" s="711">
        <v>73.03</v>
      </c>
      <c r="P69" s="711">
        <v>76.22</v>
      </c>
      <c r="Q69" s="711">
        <v>78.58</v>
      </c>
      <c r="S69" s="709"/>
      <c r="T69" s="709"/>
      <c r="U69" s="709"/>
      <c r="V69" s="709"/>
      <c r="W69" s="709"/>
      <c r="X69" s="709"/>
      <c r="Y69" s="709"/>
    </row>
    <row r="70" spans="1:25" x14ac:dyDescent="0.25">
      <c r="A70" s="118">
        <v>64</v>
      </c>
      <c r="B70" s="711">
        <v>24.06</v>
      </c>
      <c r="C70" s="711">
        <v>34.42</v>
      </c>
      <c r="D70" s="711">
        <v>62.66</v>
      </c>
      <c r="E70" s="711">
        <v>67.069999999999993</v>
      </c>
      <c r="F70" s="711">
        <v>72.61</v>
      </c>
      <c r="G70" s="711">
        <v>75.66</v>
      </c>
      <c r="H70" s="711">
        <v>78.319999999999993</v>
      </c>
      <c r="I70" s="116"/>
      <c r="J70" s="118">
        <v>64</v>
      </c>
      <c r="K70" s="711">
        <v>25.71</v>
      </c>
      <c r="L70" s="711">
        <v>36.07</v>
      </c>
      <c r="M70" s="711">
        <v>64.3</v>
      </c>
      <c r="N70" s="711">
        <v>68.709999999999994</v>
      </c>
      <c r="O70" s="711">
        <v>74.25</v>
      </c>
      <c r="P70" s="711">
        <v>77.3</v>
      </c>
      <c r="Q70" s="711">
        <v>79.959999999999994</v>
      </c>
      <c r="S70" s="709"/>
      <c r="T70" s="709"/>
      <c r="U70" s="709"/>
      <c r="V70" s="709"/>
      <c r="W70" s="709"/>
      <c r="X70" s="709"/>
      <c r="Y70" s="709"/>
    </row>
    <row r="71" spans="1:25" x14ac:dyDescent="0.25">
      <c r="A71" s="119">
        <v>65</v>
      </c>
      <c r="B71" s="712">
        <v>24.54</v>
      </c>
      <c r="C71" s="712">
        <v>35.1</v>
      </c>
      <c r="D71" s="712">
        <v>63.6</v>
      </c>
      <c r="E71" s="712">
        <v>68.099999999999994</v>
      </c>
      <c r="F71" s="712">
        <v>73.849999999999994</v>
      </c>
      <c r="G71" s="712">
        <v>77.08</v>
      </c>
      <c r="H71" s="712">
        <v>79.709999999999994</v>
      </c>
      <c r="I71" s="116"/>
      <c r="J71" s="119">
        <v>65</v>
      </c>
      <c r="K71" s="712">
        <v>26.19</v>
      </c>
      <c r="L71" s="712">
        <v>36.74</v>
      </c>
      <c r="M71" s="712">
        <v>65.25</v>
      </c>
      <c r="N71" s="712">
        <v>69.75</v>
      </c>
      <c r="O71" s="712">
        <v>75.489999999999995</v>
      </c>
      <c r="P71" s="712">
        <v>78.72</v>
      </c>
      <c r="Q71" s="712">
        <v>81.349999999999994</v>
      </c>
      <c r="S71" s="709"/>
      <c r="T71" s="709"/>
      <c r="U71" s="709"/>
      <c r="V71" s="709"/>
      <c r="W71" s="709"/>
      <c r="X71" s="709"/>
      <c r="Y71" s="709"/>
    </row>
    <row r="72" spans="1:25" x14ac:dyDescent="0.25">
      <c r="A72" s="117">
        <v>66</v>
      </c>
      <c r="B72" s="710">
        <v>24.92</v>
      </c>
      <c r="C72" s="710">
        <v>35.72</v>
      </c>
      <c r="D72" s="710">
        <v>64.489999999999995</v>
      </c>
      <c r="E72" s="710">
        <v>69.03</v>
      </c>
      <c r="F72" s="710">
        <v>74.930000000000007</v>
      </c>
      <c r="G72" s="710">
        <v>78.3</v>
      </c>
      <c r="H72" s="710">
        <v>80.86</v>
      </c>
      <c r="I72" s="116"/>
      <c r="J72" s="117">
        <v>66</v>
      </c>
      <c r="K72" s="710">
        <v>26.57</v>
      </c>
      <c r="L72" s="710">
        <v>37.36</v>
      </c>
      <c r="M72" s="710">
        <v>66.14</v>
      </c>
      <c r="N72" s="710">
        <v>70.680000000000007</v>
      </c>
      <c r="O72" s="710">
        <v>76.58</v>
      </c>
      <c r="P72" s="710">
        <v>79.94</v>
      </c>
      <c r="Q72" s="710">
        <v>82.51</v>
      </c>
      <c r="S72" s="709"/>
      <c r="T72" s="709"/>
      <c r="U72" s="709"/>
      <c r="V72" s="709"/>
      <c r="W72" s="709"/>
      <c r="X72" s="709"/>
      <c r="Y72" s="709"/>
    </row>
    <row r="73" spans="1:25" x14ac:dyDescent="0.25">
      <c r="A73" s="118">
        <v>67</v>
      </c>
      <c r="B73" s="711">
        <v>25.37</v>
      </c>
      <c r="C73" s="711">
        <v>35.74</v>
      </c>
      <c r="D73" s="711">
        <v>64.510000000000005</v>
      </c>
      <c r="E73" s="711">
        <v>69.040000000000006</v>
      </c>
      <c r="F73" s="711">
        <v>76.209999999999994</v>
      </c>
      <c r="G73" s="711">
        <v>79.709999999999994</v>
      </c>
      <c r="H73" s="711">
        <v>81.91</v>
      </c>
      <c r="I73" s="116"/>
      <c r="J73" s="118">
        <v>67</v>
      </c>
      <c r="K73" s="711">
        <v>27.01</v>
      </c>
      <c r="L73" s="711">
        <v>37.380000000000003</v>
      </c>
      <c r="M73" s="711">
        <v>66.16</v>
      </c>
      <c r="N73" s="711">
        <v>70.69</v>
      </c>
      <c r="O73" s="711">
        <v>77.849999999999994</v>
      </c>
      <c r="P73" s="711">
        <v>81.349999999999994</v>
      </c>
      <c r="Q73" s="711">
        <v>83.56</v>
      </c>
      <c r="S73" s="709"/>
      <c r="T73" s="709"/>
      <c r="U73" s="709"/>
      <c r="V73" s="709"/>
      <c r="W73" s="709"/>
      <c r="X73" s="709"/>
      <c r="Y73" s="709"/>
    </row>
    <row r="74" spans="1:25" x14ac:dyDescent="0.25">
      <c r="A74" s="118">
        <v>68</v>
      </c>
      <c r="B74" s="711">
        <v>25.75</v>
      </c>
      <c r="C74" s="711">
        <v>37.159999999999997</v>
      </c>
      <c r="D74" s="711">
        <v>66.489999999999995</v>
      </c>
      <c r="E74" s="711">
        <v>71.069999999999993</v>
      </c>
      <c r="F74" s="711">
        <v>77.319999999999993</v>
      </c>
      <c r="G74" s="711">
        <v>80.86</v>
      </c>
      <c r="H74" s="711">
        <v>83.16</v>
      </c>
      <c r="I74" s="116"/>
      <c r="J74" s="118">
        <v>68</v>
      </c>
      <c r="K74" s="711">
        <v>27.4</v>
      </c>
      <c r="L74" s="711">
        <v>38.799999999999997</v>
      </c>
      <c r="M74" s="711">
        <v>68.13</v>
      </c>
      <c r="N74" s="711">
        <v>72.72</v>
      </c>
      <c r="O74" s="711">
        <v>78.97</v>
      </c>
      <c r="P74" s="711">
        <v>82.51</v>
      </c>
      <c r="Q74" s="711">
        <v>84.81</v>
      </c>
      <c r="S74" s="709"/>
      <c r="T74" s="709"/>
      <c r="U74" s="709"/>
      <c r="V74" s="709"/>
      <c r="W74" s="709"/>
      <c r="X74" s="709"/>
      <c r="Y74" s="709"/>
    </row>
    <row r="75" spans="1:25" x14ac:dyDescent="0.25">
      <c r="A75" s="118">
        <v>69</v>
      </c>
      <c r="B75" s="711">
        <v>26.23</v>
      </c>
      <c r="C75" s="711">
        <v>37.840000000000003</v>
      </c>
      <c r="D75" s="711">
        <v>67.48</v>
      </c>
      <c r="E75" s="711">
        <v>72.09</v>
      </c>
      <c r="F75" s="711">
        <v>78.52</v>
      </c>
      <c r="G75" s="711">
        <v>82.03</v>
      </c>
      <c r="H75" s="711">
        <v>84.49</v>
      </c>
      <c r="I75" s="116"/>
      <c r="J75" s="118">
        <v>69</v>
      </c>
      <c r="K75" s="711">
        <v>27.87</v>
      </c>
      <c r="L75" s="711">
        <v>39.49</v>
      </c>
      <c r="M75" s="711">
        <v>69.13</v>
      </c>
      <c r="N75" s="711">
        <v>73.73</v>
      </c>
      <c r="O75" s="711">
        <v>80.16</v>
      </c>
      <c r="P75" s="711">
        <v>83.68</v>
      </c>
      <c r="Q75" s="711">
        <v>86.13</v>
      </c>
      <c r="S75" s="709"/>
      <c r="T75" s="709"/>
      <c r="U75" s="709"/>
      <c r="V75" s="709"/>
      <c r="W75" s="709"/>
      <c r="X75" s="709"/>
      <c r="Y75" s="709"/>
    </row>
    <row r="76" spans="1:25" x14ac:dyDescent="0.25">
      <c r="A76" s="119">
        <v>70</v>
      </c>
      <c r="B76" s="712">
        <v>26.69</v>
      </c>
      <c r="C76" s="712">
        <v>38.479999999999997</v>
      </c>
      <c r="D76" s="712">
        <v>68.28</v>
      </c>
      <c r="E76" s="712">
        <v>73.13</v>
      </c>
      <c r="F76" s="712">
        <v>79.88</v>
      </c>
      <c r="G76" s="712">
        <v>83.16</v>
      </c>
      <c r="H76" s="712">
        <v>85.79</v>
      </c>
      <c r="I76" s="116"/>
      <c r="J76" s="119">
        <v>70</v>
      </c>
      <c r="K76" s="712">
        <v>28.34</v>
      </c>
      <c r="L76" s="712">
        <v>40.130000000000003</v>
      </c>
      <c r="M76" s="712">
        <v>69.92</v>
      </c>
      <c r="N76" s="712">
        <v>74.78</v>
      </c>
      <c r="O76" s="712">
        <v>81.53</v>
      </c>
      <c r="P76" s="712">
        <v>84.81</v>
      </c>
      <c r="Q76" s="712">
        <v>87.44</v>
      </c>
      <c r="S76" s="709"/>
      <c r="T76" s="709"/>
      <c r="U76" s="709"/>
      <c r="V76" s="709"/>
      <c r="W76" s="709"/>
      <c r="X76" s="709"/>
      <c r="Y76" s="709"/>
    </row>
    <row r="77" spans="1:25" x14ac:dyDescent="0.25">
      <c r="A77" s="117">
        <v>71</v>
      </c>
      <c r="B77" s="710">
        <v>27.23</v>
      </c>
      <c r="C77" s="710">
        <v>39.25</v>
      </c>
      <c r="D77" s="710">
        <v>69.33</v>
      </c>
      <c r="E77" s="710">
        <v>74.239999999999995</v>
      </c>
      <c r="F77" s="710">
        <v>81.22</v>
      </c>
      <c r="G77" s="710">
        <v>84.26</v>
      </c>
      <c r="H77" s="710">
        <v>87.24</v>
      </c>
      <c r="I77" s="116"/>
      <c r="J77" s="117">
        <v>71</v>
      </c>
      <c r="K77" s="710">
        <v>28.88</v>
      </c>
      <c r="L77" s="710">
        <v>40.89</v>
      </c>
      <c r="M77" s="710">
        <v>70.98</v>
      </c>
      <c r="N77" s="710">
        <v>75.89</v>
      </c>
      <c r="O77" s="710">
        <v>82.85</v>
      </c>
      <c r="P77" s="710">
        <v>85.91</v>
      </c>
      <c r="Q77" s="710">
        <v>88.89</v>
      </c>
      <c r="S77" s="709"/>
      <c r="T77" s="709"/>
      <c r="U77" s="709"/>
      <c r="V77" s="709"/>
      <c r="W77" s="709"/>
      <c r="X77" s="709"/>
      <c r="Y77" s="709"/>
    </row>
    <row r="78" spans="1:25" x14ac:dyDescent="0.25">
      <c r="A78" s="118">
        <v>72</v>
      </c>
      <c r="B78" s="711">
        <v>27.76</v>
      </c>
      <c r="C78" s="711">
        <v>39.89</v>
      </c>
      <c r="D78" s="711">
        <v>69.91</v>
      </c>
      <c r="E78" s="711">
        <v>75.17</v>
      </c>
      <c r="F78" s="711">
        <v>81.69</v>
      </c>
      <c r="G78" s="711">
        <v>85.11</v>
      </c>
      <c r="H78" s="711">
        <v>88.48</v>
      </c>
      <c r="I78" s="116"/>
      <c r="J78" s="118">
        <v>72</v>
      </c>
      <c r="K78" s="711">
        <v>29.4</v>
      </c>
      <c r="L78" s="711">
        <v>41.53</v>
      </c>
      <c r="M78" s="711">
        <v>71.56</v>
      </c>
      <c r="N78" s="711">
        <v>76.819999999999993</v>
      </c>
      <c r="O78" s="711">
        <v>83.34</v>
      </c>
      <c r="P78" s="711">
        <v>86.74</v>
      </c>
      <c r="Q78" s="711">
        <v>90.13</v>
      </c>
      <c r="S78" s="709"/>
      <c r="T78" s="709"/>
      <c r="U78" s="709"/>
      <c r="V78" s="709"/>
      <c r="W78" s="709"/>
      <c r="X78" s="709"/>
      <c r="Y78" s="709"/>
    </row>
    <row r="79" spans="1:25" x14ac:dyDescent="0.25">
      <c r="A79" s="118">
        <v>73</v>
      </c>
      <c r="B79" s="711">
        <v>28.33</v>
      </c>
      <c r="C79" s="711">
        <v>40.51</v>
      </c>
      <c r="D79" s="711">
        <v>70.86</v>
      </c>
      <c r="E79" s="711">
        <v>76.209999999999994</v>
      </c>
      <c r="F79" s="711">
        <v>82.87</v>
      </c>
      <c r="G79" s="711">
        <v>86.53</v>
      </c>
      <c r="H79" s="711">
        <v>90</v>
      </c>
      <c r="I79" s="116"/>
      <c r="J79" s="118">
        <v>73</v>
      </c>
      <c r="K79" s="711">
        <v>29.97</v>
      </c>
      <c r="L79" s="711">
        <v>42.16</v>
      </c>
      <c r="M79" s="711">
        <v>72.5</v>
      </c>
      <c r="N79" s="711">
        <v>77.849999999999994</v>
      </c>
      <c r="O79" s="711">
        <v>84.51</v>
      </c>
      <c r="P79" s="711">
        <v>88.17</v>
      </c>
      <c r="Q79" s="711">
        <v>91.65</v>
      </c>
      <c r="S79" s="709"/>
      <c r="T79" s="709"/>
      <c r="U79" s="709"/>
      <c r="V79" s="709"/>
      <c r="W79" s="709"/>
      <c r="X79" s="709"/>
      <c r="Y79" s="709"/>
    </row>
    <row r="80" spans="1:25" x14ac:dyDescent="0.25">
      <c r="A80" s="118">
        <v>74</v>
      </c>
      <c r="B80" s="711">
        <v>28.71</v>
      </c>
      <c r="C80" s="711">
        <v>41.41</v>
      </c>
      <c r="D80" s="711">
        <v>71.97</v>
      </c>
      <c r="E80" s="711">
        <v>77.319999999999993</v>
      </c>
      <c r="F80" s="711">
        <v>83.99</v>
      </c>
      <c r="G80" s="711">
        <v>87.89</v>
      </c>
      <c r="H80" s="711">
        <v>91.66</v>
      </c>
      <c r="I80" s="116"/>
      <c r="J80" s="118">
        <v>74</v>
      </c>
      <c r="K80" s="711">
        <v>30.36</v>
      </c>
      <c r="L80" s="711">
        <v>43.06</v>
      </c>
      <c r="M80" s="711">
        <v>73.62</v>
      </c>
      <c r="N80" s="711">
        <v>78.97</v>
      </c>
      <c r="O80" s="711">
        <v>85.63</v>
      </c>
      <c r="P80" s="711">
        <v>89.53</v>
      </c>
      <c r="Q80" s="711">
        <v>93.31</v>
      </c>
      <c r="S80" s="709"/>
      <c r="T80" s="709"/>
      <c r="U80" s="709"/>
      <c r="V80" s="709"/>
      <c r="W80" s="709"/>
      <c r="X80" s="709"/>
      <c r="Y80" s="709"/>
    </row>
    <row r="81" spans="1:25" x14ac:dyDescent="0.25">
      <c r="A81" s="119">
        <v>75</v>
      </c>
      <c r="B81" s="712">
        <v>29.28</v>
      </c>
      <c r="C81" s="712">
        <v>42.15</v>
      </c>
      <c r="D81" s="712">
        <v>72.92</v>
      </c>
      <c r="E81" s="712">
        <v>78.52</v>
      </c>
      <c r="F81" s="712">
        <v>85.32</v>
      </c>
      <c r="G81" s="712">
        <v>89.07</v>
      </c>
      <c r="H81" s="712">
        <v>93.28</v>
      </c>
      <c r="I81" s="116"/>
      <c r="J81" s="119">
        <v>75</v>
      </c>
      <c r="K81" s="712">
        <v>30.93</v>
      </c>
      <c r="L81" s="712">
        <v>43.78</v>
      </c>
      <c r="M81" s="712">
        <v>74.56</v>
      </c>
      <c r="N81" s="712">
        <v>80.16</v>
      </c>
      <c r="O81" s="712">
        <v>86.96</v>
      </c>
      <c r="P81" s="712">
        <v>90.72</v>
      </c>
      <c r="Q81" s="712">
        <v>94.93</v>
      </c>
      <c r="S81" s="709"/>
      <c r="T81" s="709"/>
      <c r="U81" s="709"/>
      <c r="V81" s="709"/>
      <c r="W81" s="709"/>
      <c r="X81" s="709"/>
      <c r="Y81" s="709"/>
    </row>
    <row r="82" spans="1:25" x14ac:dyDescent="0.25">
      <c r="A82" s="117">
        <v>76</v>
      </c>
      <c r="B82" s="710">
        <v>29.73</v>
      </c>
      <c r="C82" s="710">
        <v>42.71</v>
      </c>
      <c r="D82" s="710">
        <v>73.739999999999995</v>
      </c>
      <c r="E82" s="710">
        <v>79.709999999999994</v>
      </c>
      <c r="F82" s="710">
        <v>85.96</v>
      </c>
      <c r="G82" s="710">
        <v>90.53</v>
      </c>
      <c r="H82" s="710">
        <v>94.25</v>
      </c>
      <c r="I82" s="116"/>
      <c r="J82" s="117">
        <v>76</v>
      </c>
      <c r="K82" s="710">
        <v>31.37</v>
      </c>
      <c r="L82" s="710">
        <v>44.35</v>
      </c>
      <c r="M82" s="710">
        <v>75.39</v>
      </c>
      <c r="N82" s="710">
        <v>81.349999999999994</v>
      </c>
      <c r="O82" s="710">
        <v>87.6</v>
      </c>
      <c r="P82" s="710">
        <v>92.18</v>
      </c>
      <c r="Q82" s="710">
        <v>95.89</v>
      </c>
      <c r="S82" s="709"/>
      <c r="T82" s="709"/>
      <c r="U82" s="709"/>
      <c r="V82" s="709"/>
      <c r="W82" s="709"/>
      <c r="X82" s="709"/>
      <c r="Y82" s="709"/>
    </row>
    <row r="83" spans="1:25" x14ac:dyDescent="0.25">
      <c r="A83" s="118">
        <v>77</v>
      </c>
      <c r="B83" s="711">
        <v>30.18</v>
      </c>
      <c r="C83" s="711">
        <v>42.74</v>
      </c>
      <c r="D83" s="711">
        <v>74.77</v>
      </c>
      <c r="E83" s="711">
        <v>80.86</v>
      </c>
      <c r="F83" s="711">
        <v>87.64</v>
      </c>
      <c r="G83" s="711">
        <v>91.88</v>
      </c>
      <c r="H83" s="711">
        <v>95.98</v>
      </c>
      <c r="I83" s="116"/>
      <c r="J83" s="118">
        <v>77</v>
      </c>
      <c r="K83" s="711">
        <v>31.83</v>
      </c>
      <c r="L83" s="711">
        <v>44.38</v>
      </c>
      <c r="M83" s="711">
        <v>76.41</v>
      </c>
      <c r="N83" s="711">
        <v>82.51</v>
      </c>
      <c r="O83" s="711">
        <v>89.29</v>
      </c>
      <c r="P83" s="711">
        <v>93.52</v>
      </c>
      <c r="Q83" s="711">
        <v>97.62</v>
      </c>
      <c r="S83" s="709"/>
      <c r="T83" s="709"/>
      <c r="U83" s="709"/>
      <c r="V83" s="709"/>
      <c r="W83" s="709"/>
      <c r="X83" s="709"/>
      <c r="Y83" s="709"/>
    </row>
    <row r="84" spans="1:25" x14ac:dyDescent="0.25">
      <c r="A84" s="118">
        <v>78</v>
      </c>
      <c r="B84" s="711">
        <v>30.75</v>
      </c>
      <c r="C84" s="711">
        <v>44.08</v>
      </c>
      <c r="D84" s="711">
        <v>75.66</v>
      </c>
      <c r="E84" s="711">
        <v>82.16</v>
      </c>
      <c r="F84" s="711">
        <v>88.78</v>
      </c>
      <c r="G84" s="711">
        <v>93.28</v>
      </c>
      <c r="H84" s="711">
        <v>97.61</v>
      </c>
      <c r="I84" s="116"/>
      <c r="J84" s="118">
        <v>78</v>
      </c>
      <c r="K84" s="711">
        <v>32.4</v>
      </c>
      <c r="L84" s="711">
        <v>45.73</v>
      </c>
      <c r="M84" s="711">
        <v>77.3</v>
      </c>
      <c r="N84" s="711">
        <v>83.8</v>
      </c>
      <c r="O84" s="711">
        <v>90.43</v>
      </c>
      <c r="P84" s="711">
        <v>94.93</v>
      </c>
      <c r="Q84" s="711">
        <v>99.26</v>
      </c>
      <c r="S84" s="709"/>
      <c r="T84" s="709"/>
      <c r="U84" s="709"/>
      <c r="V84" s="709"/>
      <c r="W84" s="709"/>
      <c r="X84" s="709"/>
      <c r="Y84" s="709"/>
    </row>
    <row r="85" spans="1:25" x14ac:dyDescent="0.25">
      <c r="A85" s="118">
        <v>79</v>
      </c>
      <c r="B85" s="711">
        <v>31.19</v>
      </c>
      <c r="C85" s="711">
        <v>44.78</v>
      </c>
      <c r="D85" s="711">
        <v>76.7</v>
      </c>
      <c r="E85" s="711">
        <v>83.33</v>
      </c>
      <c r="F85" s="711">
        <v>89.9</v>
      </c>
      <c r="G85" s="711">
        <v>94.52</v>
      </c>
      <c r="H85" s="711">
        <v>99.37</v>
      </c>
      <c r="I85" s="116"/>
      <c r="J85" s="118">
        <v>79</v>
      </c>
      <c r="K85" s="711">
        <v>32.840000000000003</v>
      </c>
      <c r="L85" s="711">
        <v>46.43</v>
      </c>
      <c r="M85" s="711">
        <v>78.349999999999994</v>
      </c>
      <c r="N85" s="711">
        <v>84.97</v>
      </c>
      <c r="O85" s="711">
        <v>91.55</v>
      </c>
      <c r="P85" s="711">
        <v>96.16</v>
      </c>
      <c r="Q85" s="711">
        <v>101.02</v>
      </c>
      <c r="S85" s="709"/>
      <c r="T85" s="709"/>
      <c r="U85" s="709"/>
      <c r="V85" s="709"/>
      <c r="W85" s="709"/>
      <c r="X85" s="709"/>
      <c r="Y85" s="709"/>
    </row>
    <row r="86" spans="1:25" x14ac:dyDescent="0.25">
      <c r="A86" s="119">
        <v>80</v>
      </c>
      <c r="B86" s="712">
        <v>31.58</v>
      </c>
      <c r="C86" s="712">
        <v>45.6</v>
      </c>
      <c r="D86" s="712">
        <v>77.58</v>
      </c>
      <c r="E86" s="712">
        <v>84.6</v>
      </c>
      <c r="F86" s="712">
        <v>91.07</v>
      </c>
      <c r="G86" s="712">
        <v>95.84</v>
      </c>
      <c r="H86" s="712">
        <v>100.82</v>
      </c>
      <c r="I86" s="116"/>
      <c r="J86" s="119">
        <v>80</v>
      </c>
      <c r="K86" s="712">
        <v>33.22</v>
      </c>
      <c r="L86" s="712">
        <v>47.25</v>
      </c>
      <c r="M86" s="712">
        <v>79.23</v>
      </c>
      <c r="N86" s="712">
        <v>86.25</v>
      </c>
      <c r="O86" s="712">
        <v>92.72</v>
      </c>
      <c r="P86" s="712">
        <v>97.49</v>
      </c>
      <c r="Q86" s="712">
        <v>102.47</v>
      </c>
      <c r="S86" s="709"/>
      <c r="T86" s="709"/>
      <c r="U86" s="709"/>
      <c r="V86" s="709"/>
      <c r="W86" s="709"/>
      <c r="X86" s="709"/>
      <c r="Y86" s="709"/>
    </row>
    <row r="87" spans="1:25" x14ac:dyDescent="0.25">
      <c r="A87" s="117">
        <v>81</v>
      </c>
      <c r="B87" s="710">
        <v>31.65</v>
      </c>
      <c r="C87" s="710">
        <v>46.33</v>
      </c>
      <c r="D87" s="710">
        <v>78.2</v>
      </c>
      <c r="E87" s="710">
        <v>85.79</v>
      </c>
      <c r="F87" s="710">
        <v>91.53</v>
      </c>
      <c r="G87" s="710">
        <v>97.27</v>
      </c>
      <c r="H87" s="710">
        <v>101.72</v>
      </c>
      <c r="I87" s="116"/>
      <c r="J87" s="117">
        <v>81</v>
      </c>
      <c r="K87" s="710">
        <v>33.299999999999997</v>
      </c>
      <c r="L87" s="710">
        <v>47.97</v>
      </c>
      <c r="M87" s="710">
        <v>79.849999999999994</v>
      </c>
      <c r="N87" s="710">
        <v>87.44</v>
      </c>
      <c r="O87" s="710">
        <v>93.17</v>
      </c>
      <c r="P87" s="710">
        <v>98.91</v>
      </c>
      <c r="Q87" s="710">
        <v>103.37</v>
      </c>
      <c r="S87" s="709"/>
      <c r="T87" s="709"/>
      <c r="U87" s="709"/>
      <c r="V87" s="709"/>
      <c r="W87" s="709"/>
      <c r="X87" s="709"/>
      <c r="Y87" s="709"/>
    </row>
    <row r="88" spans="1:25" x14ac:dyDescent="0.25">
      <c r="A88" s="118">
        <v>82</v>
      </c>
      <c r="B88" s="711">
        <v>32.58</v>
      </c>
      <c r="C88" s="711">
        <v>47.15</v>
      </c>
      <c r="D88" s="711">
        <v>79.150000000000006</v>
      </c>
      <c r="E88" s="711">
        <v>86.85</v>
      </c>
      <c r="F88" s="711">
        <v>92.99</v>
      </c>
      <c r="G88" s="711">
        <v>98.53</v>
      </c>
      <c r="H88" s="711">
        <v>103.33</v>
      </c>
      <c r="I88" s="116"/>
      <c r="J88" s="118">
        <v>82</v>
      </c>
      <c r="K88" s="711">
        <v>34.229999999999997</v>
      </c>
      <c r="L88" s="711">
        <v>48.79</v>
      </c>
      <c r="M88" s="711">
        <v>80.790000000000006</v>
      </c>
      <c r="N88" s="711">
        <v>88.49</v>
      </c>
      <c r="O88" s="711">
        <v>94.64</v>
      </c>
      <c r="P88" s="711">
        <v>100.18</v>
      </c>
      <c r="Q88" s="711">
        <v>104.98</v>
      </c>
      <c r="S88" s="709"/>
      <c r="T88" s="709"/>
      <c r="U88" s="709"/>
      <c r="V88" s="709"/>
      <c r="W88" s="709"/>
      <c r="X88" s="709"/>
      <c r="Y88" s="709"/>
    </row>
    <row r="89" spans="1:25" x14ac:dyDescent="0.25">
      <c r="A89" s="118">
        <v>83</v>
      </c>
      <c r="B89" s="711">
        <v>33.33</v>
      </c>
      <c r="C89" s="711">
        <v>47.88</v>
      </c>
      <c r="D89" s="711">
        <v>80.819999999999993</v>
      </c>
      <c r="E89" s="711">
        <v>88.09</v>
      </c>
      <c r="F89" s="711">
        <v>93.68</v>
      </c>
      <c r="G89" s="711">
        <v>99.95</v>
      </c>
      <c r="H89" s="711">
        <v>104.64</v>
      </c>
      <c r="I89" s="116"/>
      <c r="J89" s="118">
        <v>83</v>
      </c>
      <c r="K89" s="711">
        <v>34.97</v>
      </c>
      <c r="L89" s="711">
        <v>49.52</v>
      </c>
      <c r="M89" s="711">
        <v>82.47</v>
      </c>
      <c r="N89" s="711">
        <v>89.73</v>
      </c>
      <c r="O89" s="711">
        <v>95.32</v>
      </c>
      <c r="P89" s="711">
        <v>101.6</v>
      </c>
      <c r="Q89" s="711">
        <v>106.27</v>
      </c>
      <c r="S89" s="709"/>
      <c r="T89" s="709"/>
      <c r="U89" s="709"/>
      <c r="V89" s="709"/>
      <c r="W89" s="709"/>
      <c r="X89" s="709"/>
      <c r="Y89" s="709"/>
    </row>
    <row r="90" spans="1:25" x14ac:dyDescent="0.25">
      <c r="A90" s="118">
        <v>84</v>
      </c>
      <c r="B90" s="711">
        <v>33.799999999999997</v>
      </c>
      <c r="C90" s="711">
        <v>48.67</v>
      </c>
      <c r="D90" s="711">
        <v>81.91</v>
      </c>
      <c r="E90" s="711">
        <v>89.02</v>
      </c>
      <c r="F90" s="711">
        <v>95.44</v>
      </c>
      <c r="G90" s="711">
        <v>101.38</v>
      </c>
      <c r="H90" s="711">
        <v>106</v>
      </c>
      <c r="I90" s="116"/>
      <c r="J90" s="118">
        <v>84</v>
      </c>
      <c r="K90" s="711">
        <v>35.450000000000003</v>
      </c>
      <c r="L90" s="711">
        <v>50.31</v>
      </c>
      <c r="M90" s="711">
        <v>83.56</v>
      </c>
      <c r="N90" s="711">
        <v>90.66</v>
      </c>
      <c r="O90" s="711">
        <v>97.08</v>
      </c>
      <c r="P90" s="711">
        <v>103.02</v>
      </c>
      <c r="Q90" s="711">
        <v>107.65</v>
      </c>
      <c r="S90" s="709"/>
      <c r="T90" s="709"/>
      <c r="U90" s="709"/>
      <c r="V90" s="709"/>
      <c r="W90" s="709"/>
      <c r="X90" s="709"/>
      <c r="Y90" s="709"/>
    </row>
    <row r="91" spans="1:25" x14ac:dyDescent="0.25">
      <c r="A91" s="119">
        <v>85</v>
      </c>
      <c r="B91" s="712">
        <v>34.159999999999997</v>
      </c>
      <c r="C91" s="712">
        <v>49.41</v>
      </c>
      <c r="D91" s="712">
        <v>82.81</v>
      </c>
      <c r="E91" s="712">
        <v>90.12</v>
      </c>
      <c r="F91" s="712">
        <v>95.45</v>
      </c>
      <c r="G91" s="712">
        <v>102.83</v>
      </c>
      <c r="H91" s="712">
        <v>107.18</v>
      </c>
      <c r="I91" s="116"/>
      <c r="J91" s="119">
        <v>85</v>
      </c>
      <c r="K91" s="712">
        <v>35.799999999999997</v>
      </c>
      <c r="L91" s="712">
        <v>51.05</v>
      </c>
      <c r="M91" s="712">
        <v>84.46</v>
      </c>
      <c r="N91" s="712">
        <v>91.75</v>
      </c>
      <c r="O91" s="712">
        <v>97.09</v>
      </c>
      <c r="P91" s="712">
        <v>104.47</v>
      </c>
      <c r="Q91" s="712">
        <v>108.83</v>
      </c>
      <c r="S91" s="709"/>
      <c r="T91" s="709"/>
      <c r="U91" s="709"/>
      <c r="V91" s="709"/>
      <c r="W91" s="709"/>
      <c r="X91" s="709"/>
      <c r="Y91" s="709"/>
    </row>
    <row r="92" spans="1:25" x14ac:dyDescent="0.25">
      <c r="A92" s="117">
        <v>86</v>
      </c>
      <c r="B92" s="710">
        <v>34.33</v>
      </c>
      <c r="C92" s="710">
        <v>50.21</v>
      </c>
      <c r="D92" s="710">
        <v>84.15</v>
      </c>
      <c r="E92" s="710">
        <v>91.15</v>
      </c>
      <c r="F92" s="710">
        <v>97.71</v>
      </c>
      <c r="G92" s="710">
        <v>104.16</v>
      </c>
      <c r="H92" s="710">
        <v>108.49</v>
      </c>
      <c r="I92" s="116"/>
      <c r="J92" s="117">
        <v>86</v>
      </c>
      <c r="K92" s="710">
        <v>35.97</v>
      </c>
      <c r="L92" s="710">
        <v>51.85</v>
      </c>
      <c r="M92" s="710">
        <v>85.79</v>
      </c>
      <c r="N92" s="710">
        <v>92.8</v>
      </c>
      <c r="O92" s="710">
        <v>99.36</v>
      </c>
      <c r="P92" s="710">
        <v>105.81</v>
      </c>
      <c r="Q92" s="710">
        <v>110.13</v>
      </c>
      <c r="S92" s="709"/>
      <c r="T92" s="709"/>
      <c r="U92" s="709"/>
      <c r="V92" s="709"/>
      <c r="W92" s="709"/>
      <c r="X92" s="709"/>
      <c r="Y92" s="709"/>
    </row>
    <row r="93" spans="1:25" x14ac:dyDescent="0.25">
      <c r="A93" s="118">
        <v>87</v>
      </c>
      <c r="B93" s="711">
        <v>35.06</v>
      </c>
      <c r="C93" s="711">
        <v>50.94</v>
      </c>
      <c r="D93" s="711">
        <v>85.92</v>
      </c>
      <c r="E93" s="711">
        <v>92.37</v>
      </c>
      <c r="F93" s="711">
        <v>97.75</v>
      </c>
      <c r="G93" s="711">
        <v>105.46</v>
      </c>
      <c r="H93" s="711">
        <v>109.79</v>
      </c>
      <c r="I93" s="116"/>
      <c r="J93" s="118">
        <v>87</v>
      </c>
      <c r="K93" s="711">
        <v>36.700000000000003</v>
      </c>
      <c r="L93" s="711">
        <v>52.59</v>
      </c>
      <c r="M93" s="711">
        <v>87.56</v>
      </c>
      <c r="N93" s="711">
        <v>94.01</v>
      </c>
      <c r="O93" s="711">
        <v>99.39</v>
      </c>
      <c r="P93" s="711">
        <v>107.1</v>
      </c>
      <c r="Q93" s="711">
        <v>111.44</v>
      </c>
      <c r="S93" s="709"/>
      <c r="T93" s="709"/>
      <c r="U93" s="709"/>
      <c r="V93" s="709"/>
      <c r="W93" s="709"/>
      <c r="X93" s="709"/>
      <c r="Y93" s="709"/>
    </row>
    <row r="94" spans="1:25" x14ac:dyDescent="0.25">
      <c r="A94" s="118">
        <v>88</v>
      </c>
      <c r="B94" s="711">
        <v>35.479999999999997</v>
      </c>
      <c r="C94" s="711">
        <v>51.78</v>
      </c>
      <c r="D94" s="711">
        <v>87.24</v>
      </c>
      <c r="E94" s="711">
        <v>93.63</v>
      </c>
      <c r="F94" s="711">
        <v>97.75</v>
      </c>
      <c r="G94" s="711">
        <v>106.94</v>
      </c>
      <c r="H94" s="711">
        <v>111</v>
      </c>
      <c r="I94" s="116"/>
      <c r="J94" s="118">
        <v>88</v>
      </c>
      <c r="K94" s="711">
        <v>37.130000000000003</v>
      </c>
      <c r="L94" s="711">
        <v>53.43</v>
      </c>
      <c r="M94" s="711">
        <v>88.89</v>
      </c>
      <c r="N94" s="711">
        <v>95.27</v>
      </c>
      <c r="O94" s="711">
        <v>99.39</v>
      </c>
      <c r="P94" s="711">
        <v>108.58</v>
      </c>
      <c r="Q94" s="711">
        <v>112.65</v>
      </c>
      <c r="S94" s="709"/>
      <c r="T94" s="709"/>
      <c r="U94" s="709"/>
      <c r="V94" s="709"/>
      <c r="W94" s="709"/>
      <c r="X94" s="709"/>
      <c r="Y94" s="709"/>
    </row>
    <row r="95" spans="1:25" x14ac:dyDescent="0.25">
      <c r="A95" s="118">
        <v>89</v>
      </c>
      <c r="B95" s="711">
        <v>35.82</v>
      </c>
      <c r="C95" s="711">
        <v>52.58</v>
      </c>
      <c r="D95" s="711">
        <v>88.1</v>
      </c>
      <c r="E95" s="711">
        <v>94.63</v>
      </c>
      <c r="F95" s="711">
        <v>100.59</v>
      </c>
      <c r="G95" s="711">
        <v>108.13</v>
      </c>
      <c r="H95" s="711">
        <v>112.28</v>
      </c>
      <c r="I95" s="116"/>
      <c r="J95" s="118">
        <v>89</v>
      </c>
      <c r="K95" s="711">
        <v>37.47</v>
      </c>
      <c r="L95" s="711">
        <v>54.22</v>
      </c>
      <c r="M95" s="711">
        <v>89.74</v>
      </c>
      <c r="N95" s="711">
        <v>96.28</v>
      </c>
      <c r="O95" s="711">
        <v>102.24</v>
      </c>
      <c r="P95" s="711">
        <v>109.77</v>
      </c>
      <c r="Q95" s="711">
        <v>113.92</v>
      </c>
      <c r="S95" s="709"/>
      <c r="T95" s="709"/>
      <c r="U95" s="709"/>
      <c r="V95" s="709"/>
      <c r="W95" s="709"/>
      <c r="X95" s="709"/>
      <c r="Y95" s="709"/>
    </row>
    <row r="96" spans="1:25" x14ac:dyDescent="0.25">
      <c r="A96" s="119">
        <v>90</v>
      </c>
      <c r="B96" s="712">
        <v>36.39</v>
      </c>
      <c r="C96" s="712">
        <v>53.39</v>
      </c>
      <c r="D96" s="712">
        <v>89.9</v>
      </c>
      <c r="E96" s="712">
        <v>95.62</v>
      </c>
      <c r="F96" s="712">
        <v>102.41</v>
      </c>
      <c r="G96" s="712">
        <v>109.33</v>
      </c>
      <c r="H96" s="712">
        <v>113.66</v>
      </c>
      <c r="I96" s="116"/>
      <c r="J96" s="119">
        <v>90</v>
      </c>
      <c r="K96" s="712">
        <v>38.04</v>
      </c>
      <c r="L96" s="712">
        <v>55.03</v>
      </c>
      <c r="M96" s="712">
        <v>91.55</v>
      </c>
      <c r="N96" s="712">
        <v>97.27</v>
      </c>
      <c r="O96" s="712">
        <v>104.05</v>
      </c>
      <c r="P96" s="712">
        <v>110.97</v>
      </c>
      <c r="Q96" s="712">
        <v>115.31</v>
      </c>
      <c r="S96" s="709"/>
      <c r="T96" s="709"/>
      <c r="U96" s="709"/>
      <c r="V96" s="709"/>
      <c r="W96" s="709"/>
      <c r="X96" s="709"/>
      <c r="Y96" s="709"/>
    </row>
    <row r="97" spans="1:25" x14ac:dyDescent="0.25">
      <c r="A97" s="117">
        <v>91</v>
      </c>
      <c r="B97" s="710">
        <v>36.39</v>
      </c>
      <c r="C97" s="710">
        <v>54.11</v>
      </c>
      <c r="D97" s="710">
        <v>91.34</v>
      </c>
      <c r="E97" s="710">
        <v>96.68</v>
      </c>
      <c r="F97" s="710">
        <v>103.54</v>
      </c>
      <c r="G97" s="710">
        <v>110.53</v>
      </c>
      <c r="H97" s="710">
        <v>114.85</v>
      </c>
      <c r="I97" s="116"/>
      <c r="J97" s="117">
        <v>91</v>
      </c>
      <c r="K97" s="710">
        <v>38.04</v>
      </c>
      <c r="L97" s="710">
        <v>55.76</v>
      </c>
      <c r="M97" s="710">
        <v>92.98</v>
      </c>
      <c r="N97" s="710">
        <v>98.33</v>
      </c>
      <c r="O97" s="710">
        <v>105.19</v>
      </c>
      <c r="P97" s="710">
        <v>112.17</v>
      </c>
      <c r="Q97" s="710">
        <v>116.5</v>
      </c>
      <c r="S97" s="709"/>
      <c r="T97" s="709"/>
      <c r="U97" s="709"/>
      <c r="V97" s="709"/>
      <c r="W97" s="709"/>
      <c r="X97" s="709"/>
      <c r="Y97" s="709"/>
    </row>
    <row r="98" spans="1:25" x14ac:dyDescent="0.25">
      <c r="A98" s="118">
        <v>92</v>
      </c>
      <c r="B98" s="711">
        <v>37.130000000000003</v>
      </c>
      <c r="C98" s="711">
        <v>54.92</v>
      </c>
      <c r="D98" s="711">
        <v>92.59</v>
      </c>
      <c r="E98" s="711">
        <v>97.9</v>
      </c>
      <c r="F98" s="711">
        <v>104.67</v>
      </c>
      <c r="G98" s="711">
        <v>111.8</v>
      </c>
      <c r="H98" s="711">
        <v>116.13</v>
      </c>
      <c r="I98" s="116"/>
      <c r="J98" s="118">
        <v>92</v>
      </c>
      <c r="K98" s="711">
        <v>38.76</v>
      </c>
      <c r="L98" s="711">
        <v>56.56</v>
      </c>
      <c r="M98" s="711">
        <v>94.24</v>
      </c>
      <c r="N98" s="711">
        <v>99.55</v>
      </c>
      <c r="O98" s="711">
        <v>106.32</v>
      </c>
      <c r="P98" s="711">
        <v>113.45</v>
      </c>
      <c r="Q98" s="711">
        <v>117.77</v>
      </c>
      <c r="S98" s="709"/>
      <c r="T98" s="709"/>
      <c r="U98" s="709"/>
      <c r="V98" s="709"/>
      <c r="W98" s="709"/>
      <c r="X98" s="709"/>
      <c r="Y98" s="709"/>
    </row>
    <row r="99" spans="1:25" x14ac:dyDescent="0.25">
      <c r="A99" s="118">
        <v>93</v>
      </c>
      <c r="B99" s="711">
        <v>37.68</v>
      </c>
      <c r="C99" s="711">
        <v>55.56</v>
      </c>
      <c r="D99" s="711">
        <v>93.8</v>
      </c>
      <c r="E99" s="711">
        <v>99.25</v>
      </c>
      <c r="F99" s="711">
        <v>105.91</v>
      </c>
      <c r="G99" s="711">
        <v>113.02</v>
      </c>
      <c r="H99" s="711">
        <v>117.44</v>
      </c>
      <c r="I99" s="116"/>
      <c r="J99" s="118">
        <v>93</v>
      </c>
      <c r="K99" s="711">
        <v>39.32</v>
      </c>
      <c r="L99" s="711">
        <v>57.2</v>
      </c>
      <c r="M99" s="711">
        <v>95.45</v>
      </c>
      <c r="N99" s="711">
        <v>100.89</v>
      </c>
      <c r="O99" s="711">
        <v>107.56</v>
      </c>
      <c r="P99" s="711">
        <v>114.66</v>
      </c>
      <c r="Q99" s="711">
        <v>119.09</v>
      </c>
      <c r="S99" s="709"/>
      <c r="T99" s="709"/>
      <c r="U99" s="709"/>
      <c r="V99" s="709"/>
      <c r="W99" s="709"/>
      <c r="X99" s="709"/>
      <c r="Y99" s="709"/>
    </row>
    <row r="100" spans="1:25" x14ac:dyDescent="0.25">
      <c r="A100" s="118">
        <v>94</v>
      </c>
      <c r="B100" s="711">
        <v>38.14</v>
      </c>
      <c r="C100" s="711">
        <v>56.21</v>
      </c>
      <c r="D100" s="711">
        <v>94.92</v>
      </c>
      <c r="E100" s="711">
        <v>100.46</v>
      </c>
      <c r="F100" s="711">
        <v>107.12</v>
      </c>
      <c r="G100" s="711">
        <v>114.19</v>
      </c>
      <c r="H100" s="711">
        <v>118.74</v>
      </c>
      <c r="I100" s="116"/>
      <c r="J100" s="118">
        <v>94</v>
      </c>
      <c r="K100" s="711">
        <v>39.79</v>
      </c>
      <c r="L100" s="711">
        <v>57.86</v>
      </c>
      <c r="M100" s="711">
        <v>96.57</v>
      </c>
      <c r="N100" s="711">
        <v>102.1</v>
      </c>
      <c r="O100" s="711">
        <v>108.77</v>
      </c>
      <c r="P100" s="711">
        <v>115.84</v>
      </c>
      <c r="Q100" s="711">
        <v>120.38</v>
      </c>
      <c r="S100" s="709"/>
      <c r="T100" s="709"/>
      <c r="U100" s="709"/>
      <c r="V100" s="709"/>
      <c r="W100" s="709"/>
      <c r="X100" s="709"/>
      <c r="Y100" s="709"/>
    </row>
    <row r="101" spans="1:25" x14ac:dyDescent="0.25">
      <c r="A101" s="119">
        <v>95</v>
      </c>
      <c r="B101" s="712">
        <v>38.14</v>
      </c>
      <c r="C101" s="712">
        <v>56.81</v>
      </c>
      <c r="D101" s="712">
        <v>96.08</v>
      </c>
      <c r="E101" s="712">
        <v>101.59</v>
      </c>
      <c r="F101" s="712">
        <v>108.26</v>
      </c>
      <c r="G101" s="712">
        <v>115.52</v>
      </c>
      <c r="H101" s="712">
        <v>119.95</v>
      </c>
      <c r="I101" s="116"/>
      <c r="J101" s="119">
        <v>95</v>
      </c>
      <c r="K101" s="712">
        <v>39.79</v>
      </c>
      <c r="L101" s="712">
        <v>58.46</v>
      </c>
      <c r="M101" s="712">
        <v>97.72</v>
      </c>
      <c r="N101" s="712">
        <v>103.23</v>
      </c>
      <c r="O101" s="712">
        <v>109.91</v>
      </c>
      <c r="P101" s="712">
        <v>117.16</v>
      </c>
      <c r="Q101" s="712">
        <v>121.59</v>
      </c>
      <c r="S101" s="709"/>
      <c r="T101" s="709"/>
      <c r="U101" s="709"/>
      <c r="V101" s="709"/>
      <c r="W101" s="709"/>
      <c r="X101" s="709"/>
      <c r="Y101" s="709"/>
    </row>
    <row r="102" spans="1:25" x14ac:dyDescent="0.25">
      <c r="A102" s="117">
        <v>96</v>
      </c>
      <c r="B102" s="710">
        <v>38.159999999999997</v>
      </c>
      <c r="C102" s="710">
        <v>57.46</v>
      </c>
      <c r="D102" s="710">
        <v>96.97</v>
      </c>
      <c r="E102" s="710">
        <v>102.71</v>
      </c>
      <c r="F102" s="710">
        <v>109.48</v>
      </c>
      <c r="G102" s="710">
        <v>116.62</v>
      </c>
      <c r="H102" s="710">
        <v>121.3</v>
      </c>
      <c r="I102" s="116"/>
      <c r="J102" s="117">
        <v>96</v>
      </c>
      <c r="K102" s="710">
        <v>39.81</v>
      </c>
      <c r="L102" s="710">
        <v>59.11</v>
      </c>
      <c r="M102" s="710">
        <v>98.61</v>
      </c>
      <c r="N102" s="710">
        <v>104.36</v>
      </c>
      <c r="O102" s="710">
        <v>111.13</v>
      </c>
      <c r="P102" s="710">
        <v>118.27</v>
      </c>
      <c r="Q102" s="710">
        <v>122.95</v>
      </c>
      <c r="S102" s="709"/>
      <c r="T102" s="709"/>
      <c r="U102" s="709"/>
      <c r="V102" s="709"/>
      <c r="W102" s="709"/>
      <c r="X102" s="709"/>
      <c r="Y102" s="709"/>
    </row>
    <row r="103" spans="1:25" x14ac:dyDescent="0.25">
      <c r="A103" s="118">
        <v>97</v>
      </c>
      <c r="B103" s="711">
        <v>39.72</v>
      </c>
      <c r="C103" s="711">
        <v>58.09</v>
      </c>
      <c r="D103" s="711">
        <v>98.04</v>
      </c>
      <c r="E103" s="711">
        <v>103.83</v>
      </c>
      <c r="F103" s="711">
        <v>110.7</v>
      </c>
      <c r="G103" s="711">
        <v>117.92</v>
      </c>
      <c r="H103" s="711">
        <v>122.51</v>
      </c>
      <c r="I103" s="116"/>
      <c r="J103" s="118">
        <v>97</v>
      </c>
      <c r="K103" s="711">
        <v>41.37</v>
      </c>
      <c r="L103" s="711">
        <v>59.74</v>
      </c>
      <c r="M103" s="711">
        <v>99.68</v>
      </c>
      <c r="N103" s="711">
        <v>105.48</v>
      </c>
      <c r="O103" s="711">
        <v>112.35</v>
      </c>
      <c r="P103" s="711">
        <v>119.56</v>
      </c>
      <c r="Q103" s="711">
        <v>124.16</v>
      </c>
      <c r="S103" s="709"/>
      <c r="T103" s="709"/>
      <c r="U103" s="709"/>
      <c r="V103" s="709"/>
      <c r="W103" s="709"/>
      <c r="X103" s="709"/>
      <c r="Y103" s="709"/>
    </row>
    <row r="104" spans="1:25" x14ac:dyDescent="0.25">
      <c r="A104" s="118">
        <v>98</v>
      </c>
      <c r="B104" s="711">
        <v>40.03</v>
      </c>
      <c r="C104" s="711">
        <v>58.74</v>
      </c>
      <c r="D104" s="711">
        <v>99.02</v>
      </c>
      <c r="E104" s="711">
        <v>105.08</v>
      </c>
      <c r="F104" s="711">
        <v>111.82</v>
      </c>
      <c r="G104" s="711">
        <v>119.2</v>
      </c>
      <c r="H104" s="711">
        <v>123.8</v>
      </c>
      <c r="I104" s="116"/>
      <c r="J104" s="118">
        <v>98</v>
      </c>
      <c r="K104" s="711">
        <v>41.68</v>
      </c>
      <c r="L104" s="711">
        <v>60.38</v>
      </c>
      <c r="M104" s="711">
        <v>100.66</v>
      </c>
      <c r="N104" s="711">
        <v>106.73</v>
      </c>
      <c r="O104" s="711">
        <v>113.47</v>
      </c>
      <c r="P104" s="711">
        <v>120.85</v>
      </c>
      <c r="Q104" s="711">
        <v>125.44</v>
      </c>
      <c r="S104" s="709"/>
      <c r="T104" s="709"/>
      <c r="U104" s="709"/>
      <c r="V104" s="709"/>
      <c r="W104" s="709"/>
      <c r="X104" s="709"/>
      <c r="Y104" s="709"/>
    </row>
    <row r="105" spans="1:25" x14ac:dyDescent="0.25">
      <c r="A105" s="118">
        <v>99</v>
      </c>
      <c r="B105" s="711">
        <v>40.04</v>
      </c>
      <c r="C105" s="711">
        <v>59.36</v>
      </c>
      <c r="D105" s="711">
        <v>100.05</v>
      </c>
      <c r="E105" s="711">
        <v>105.1</v>
      </c>
      <c r="F105" s="711">
        <v>113.07</v>
      </c>
      <c r="G105" s="711">
        <v>120.39</v>
      </c>
      <c r="H105" s="711">
        <v>125.11</v>
      </c>
      <c r="I105" s="116"/>
      <c r="J105" s="118">
        <v>99</v>
      </c>
      <c r="K105" s="711">
        <v>41.69</v>
      </c>
      <c r="L105" s="711">
        <v>61</v>
      </c>
      <c r="M105" s="711">
        <v>101.7</v>
      </c>
      <c r="N105" s="711">
        <v>106.75</v>
      </c>
      <c r="O105" s="711">
        <v>114.72</v>
      </c>
      <c r="P105" s="711">
        <v>122.04</v>
      </c>
      <c r="Q105" s="711">
        <v>126.76</v>
      </c>
      <c r="S105" s="709"/>
      <c r="T105" s="709"/>
      <c r="U105" s="709"/>
      <c r="V105" s="709"/>
      <c r="W105" s="709"/>
      <c r="X105" s="709"/>
      <c r="Y105" s="709"/>
    </row>
    <row r="106" spans="1:25" x14ac:dyDescent="0.25">
      <c r="A106" s="119">
        <v>100</v>
      </c>
      <c r="B106" s="712">
        <v>40.049999999999997</v>
      </c>
      <c r="C106" s="712">
        <v>59.9</v>
      </c>
      <c r="D106" s="712">
        <v>100.89</v>
      </c>
      <c r="E106" s="712">
        <v>107.33</v>
      </c>
      <c r="F106" s="712">
        <v>114.19</v>
      </c>
      <c r="G106" s="712">
        <v>121.66</v>
      </c>
      <c r="H106" s="712">
        <v>126.41</v>
      </c>
      <c r="I106" s="116"/>
      <c r="J106" s="119">
        <v>100</v>
      </c>
      <c r="K106" s="712">
        <v>41.7</v>
      </c>
      <c r="L106" s="712">
        <v>61.54</v>
      </c>
      <c r="M106" s="712">
        <v>102.54</v>
      </c>
      <c r="N106" s="712">
        <v>108.98</v>
      </c>
      <c r="O106" s="712">
        <v>115.84</v>
      </c>
      <c r="P106" s="712">
        <v>123.31</v>
      </c>
      <c r="Q106" s="712">
        <v>128.06</v>
      </c>
      <c r="S106" s="709"/>
      <c r="T106" s="709"/>
      <c r="U106" s="709"/>
      <c r="V106" s="709"/>
      <c r="W106" s="709"/>
      <c r="X106" s="709"/>
      <c r="Y106" s="709"/>
    </row>
    <row r="107" spans="1:25" x14ac:dyDescent="0.25">
      <c r="A107" s="117">
        <v>101</v>
      </c>
      <c r="B107" s="710">
        <v>40.08</v>
      </c>
      <c r="C107" s="710">
        <v>59.96</v>
      </c>
      <c r="D107" s="710">
        <v>101.54</v>
      </c>
      <c r="E107" s="710">
        <v>108.18</v>
      </c>
      <c r="F107" s="710">
        <v>114.54</v>
      </c>
      <c r="G107" s="710">
        <v>122.24</v>
      </c>
      <c r="H107" s="710">
        <v>126.74</v>
      </c>
      <c r="I107" s="116"/>
      <c r="J107" s="117">
        <v>101</v>
      </c>
      <c r="K107" s="710">
        <v>41.72</v>
      </c>
      <c r="L107" s="710">
        <v>61.6</v>
      </c>
      <c r="M107" s="710">
        <v>103.19</v>
      </c>
      <c r="N107" s="710">
        <v>109.82</v>
      </c>
      <c r="O107" s="710">
        <v>116.19</v>
      </c>
      <c r="P107" s="710">
        <v>123.89</v>
      </c>
      <c r="Q107" s="710">
        <v>128.38</v>
      </c>
      <c r="S107" s="709"/>
      <c r="T107" s="709"/>
      <c r="U107" s="709"/>
      <c r="V107" s="709"/>
      <c r="W107" s="709"/>
      <c r="X107" s="709"/>
      <c r="Y107" s="709"/>
    </row>
    <row r="108" spans="1:25" x14ac:dyDescent="0.25">
      <c r="A108" s="118">
        <v>102</v>
      </c>
      <c r="B108" s="711">
        <v>40.47</v>
      </c>
      <c r="C108" s="711">
        <v>60.57</v>
      </c>
      <c r="D108" s="711">
        <v>102.57</v>
      </c>
      <c r="E108" s="711">
        <v>109.25</v>
      </c>
      <c r="F108" s="711">
        <v>115.68</v>
      </c>
      <c r="G108" s="711">
        <v>123.44</v>
      </c>
      <c r="H108" s="711">
        <v>128</v>
      </c>
      <c r="I108" s="116"/>
      <c r="J108" s="118">
        <v>102</v>
      </c>
      <c r="K108" s="711">
        <v>42.1</v>
      </c>
      <c r="L108" s="711">
        <v>62.2</v>
      </c>
      <c r="M108" s="711">
        <v>104.21</v>
      </c>
      <c r="N108" s="711">
        <v>110.9</v>
      </c>
      <c r="O108" s="711">
        <v>117.33</v>
      </c>
      <c r="P108" s="711">
        <v>125.09</v>
      </c>
      <c r="Q108" s="711">
        <v>129.63999999999999</v>
      </c>
      <c r="S108" s="709"/>
      <c r="T108" s="709"/>
      <c r="U108" s="709"/>
      <c r="V108" s="709"/>
      <c r="W108" s="709"/>
      <c r="X108" s="709"/>
      <c r="Y108" s="709"/>
    </row>
    <row r="109" spans="1:25" x14ac:dyDescent="0.25">
      <c r="A109" s="118">
        <v>103</v>
      </c>
      <c r="B109" s="711">
        <v>40.869999999999997</v>
      </c>
      <c r="C109" s="711">
        <v>61.16</v>
      </c>
      <c r="D109" s="711">
        <v>103.58</v>
      </c>
      <c r="E109" s="711">
        <v>110.34</v>
      </c>
      <c r="F109" s="711">
        <v>116.84</v>
      </c>
      <c r="G109" s="711">
        <v>124.67</v>
      </c>
      <c r="H109" s="711">
        <v>129.28</v>
      </c>
      <c r="I109" s="116"/>
      <c r="J109" s="118">
        <v>103</v>
      </c>
      <c r="K109" s="711">
        <v>42.52</v>
      </c>
      <c r="L109" s="711">
        <v>62.8</v>
      </c>
      <c r="M109" s="711">
        <v>105.23</v>
      </c>
      <c r="N109" s="711">
        <v>111.99</v>
      </c>
      <c r="O109" s="711">
        <v>118.49</v>
      </c>
      <c r="P109" s="711">
        <v>126.31</v>
      </c>
      <c r="Q109" s="711">
        <v>130.93</v>
      </c>
      <c r="S109" s="709"/>
      <c r="T109" s="709"/>
      <c r="U109" s="709"/>
      <c r="V109" s="709"/>
      <c r="W109" s="709"/>
      <c r="X109" s="709"/>
      <c r="Y109" s="709"/>
    </row>
    <row r="110" spans="1:25" x14ac:dyDescent="0.25">
      <c r="A110" s="118">
        <v>104</v>
      </c>
      <c r="B110" s="711">
        <v>41.27</v>
      </c>
      <c r="C110" s="711">
        <v>61.76</v>
      </c>
      <c r="D110" s="711">
        <v>104.6</v>
      </c>
      <c r="E110" s="711">
        <v>111.42</v>
      </c>
      <c r="F110" s="711">
        <v>117.98</v>
      </c>
      <c r="G110" s="711">
        <v>125.9</v>
      </c>
      <c r="H110" s="711">
        <v>130.53</v>
      </c>
      <c r="I110" s="116"/>
      <c r="J110" s="118">
        <v>104</v>
      </c>
      <c r="K110" s="711">
        <v>42.91</v>
      </c>
      <c r="L110" s="711">
        <v>63.4</v>
      </c>
      <c r="M110" s="711">
        <v>106.24</v>
      </c>
      <c r="N110" s="711">
        <v>113.06</v>
      </c>
      <c r="O110" s="711">
        <v>119.63</v>
      </c>
      <c r="P110" s="711">
        <v>127.54</v>
      </c>
      <c r="Q110" s="711">
        <v>132.18</v>
      </c>
      <c r="S110" s="709"/>
      <c r="T110" s="709"/>
      <c r="U110" s="709"/>
      <c r="V110" s="709"/>
      <c r="W110" s="709"/>
      <c r="X110" s="709"/>
      <c r="Y110" s="709"/>
    </row>
    <row r="111" spans="1:25" x14ac:dyDescent="0.25">
      <c r="A111" s="119">
        <v>105</v>
      </c>
      <c r="B111" s="712">
        <v>41.68</v>
      </c>
      <c r="C111" s="712">
        <v>62.37</v>
      </c>
      <c r="D111" s="712">
        <v>105.61</v>
      </c>
      <c r="E111" s="712">
        <v>112.5</v>
      </c>
      <c r="F111" s="712">
        <v>119.12</v>
      </c>
      <c r="G111" s="712">
        <v>127.12</v>
      </c>
      <c r="H111" s="712">
        <v>131.81</v>
      </c>
      <c r="I111" s="116"/>
      <c r="J111" s="119">
        <v>105</v>
      </c>
      <c r="K111" s="712">
        <v>43.33</v>
      </c>
      <c r="L111" s="712">
        <v>64.010000000000005</v>
      </c>
      <c r="M111" s="712">
        <v>107.26</v>
      </c>
      <c r="N111" s="712">
        <v>114.15</v>
      </c>
      <c r="O111" s="712">
        <v>120.76</v>
      </c>
      <c r="P111" s="712">
        <v>128.76</v>
      </c>
      <c r="Q111" s="712">
        <v>133.44999999999999</v>
      </c>
      <c r="S111" s="709"/>
      <c r="T111" s="709"/>
      <c r="U111" s="709"/>
      <c r="V111" s="709"/>
      <c r="W111" s="709"/>
      <c r="X111" s="709"/>
      <c r="Y111" s="709"/>
    </row>
    <row r="112" spans="1:25" x14ac:dyDescent="0.25">
      <c r="A112" s="117">
        <v>106</v>
      </c>
      <c r="B112" s="710">
        <v>42.06</v>
      </c>
      <c r="C112" s="710">
        <v>62.97</v>
      </c>
      <c r="D112" s="710">
        <v>106.64</v>
      </c>
      <c r="E112" s="710">
        <v>113.6</v>
      </c>
      <c r="F112" s="710">
        <v>120.29</v>
      </c>
      <c r="G112" s="710">
        <v>128.34</v>
      </c>
      <c r="H112" s="710">
        <v>133.07</v>
      </c>
      <c r="I112" s="116"/>
      <c r="J112" s="117">
        <v>106</v>
      </c>
      <c r="K112" s="710">
        <v>43.71</v>
      </c>
      <c r="L112" s="710">
        <v>64.62</v>
      </c>
      <c r="M112" s="710">
        <v>108.28</v>
      </c>
      <c r="N112" s="710">
        <v>115.25</v>
      </c>
      <c r="O112" s="710">
        <v>121.93</v>
      </c>
      <c r="P112" s="710">
        <v>129.99</v>
      </c>
      <c r="Q112" s="710">
        <v>134.72</v>
      </c>
      <c r="S112" s="709"/>
      <c r="T112" s="709"/>
      <c r="U112" s="709"/>
      <c r="V112" s="709"/>
      <c r="W112" s="709"/>
      <c r="X112" s="709"/>
      <c r="Y112" s="709"/>
    </row>
    <row r="113" spans="1:25" x14ac:dyDescent="0.25">
      <c r="A113" s="118">
        <v>107</v>
      </c>
      <c r="B113" s="711">
        <v>42.48</v>
      </c>
      <c r="C113" s="711">
        <v>63.57</v>
      </c>
      <c r="D113" s="711">
        <v>107.64</v>
      </c>
      <c r="E113" s="711">
        <v>114.68</v>
      </c>
      <c r="F113" s="711">
        <v>121.42</v>
      </c>
      <c r="G113" s="711">
        <v>129.56</v>
      </c>
      <c r="H113" s="711">
        <v>134.34</v>
      </c>
      <c r="I113" s="116"/>
      <c r="J113" s="118">
        <v>107</v>
      </c>
      <c r="K113" s="711">
        <v>44.12</v>
      </c>
      <c r="L113" s="711">
        <v>65.22</v>
      </c>
      <c r="M113" s="711">
        <v>109.29</v>
      </c>
      <c r="N113" s="711">
        <v>116.31</v>
      </c>
      <c r="O113" s="711">
        <v>123.06</v>
      </c>
      <c r="P113" s="711">
        <v>131.21</v>
      </c>
      <c r="Q113" s="711">
        <v>135.99</v>
      </c>
      <c r="S113" s="709"/>
      <c r="T113" s="709"/>
      <c r="U113" s="709"/>
      <c r="V113" s="709"/>
      <c r="W113" s="709"/>
      <c r="X113" s="709"/>
      <c r="Y113" s="709"/>
    </row>
    <row r="114" spans="1:25" x14ac:dyDescent="0.25">
      <c r="A114" s="118">
        <v>108</v>
      </c>
      <c r="B114" s="711">
        <v>42.87</v>
      </c>
      <c r="C114" s="711">
        <v>64.16</v>
      </c>
      <c r="D114" s="711">
        <v>108.66</v>
      </c>
      <c r="E114" s="711">
        <v>115.73</v>
      </c>
      <c r="F114" s="711">
        <v>122.55</v>
      </c>
      <c r="G114" s="711">
        <v>130.78</v>
      </c>
      <c r="H114" s="711">
        <v>135.61000000000001</v>
      </c>
      <c r="I114" s="116"/>
      <c r="J114" s="118">
        <v>108</v>
      </c>
      <c r="K114" s="711">
        <v>44.52</v>
      </c>
      <c r="L114" s="711">
        <v>65.81</v>
      </c>
      <c r="M114" s="711">
        <v>110.31</v>
      </c>
      <c r="N114" s="711">
        <v>117.38</v>
      </c>
      <c r="O114" s="711">
        <v>124.2</v>
      </c>
      <c r="P114" s="711">
        <v>132.43</v>
      </c>
      <c r="Q114" s="711">
        <v>137.25</v>
      </c>
      <c r="S114" s="709"/>
      <c r="T114" s="709"/>
      <c r="U114" s="709"/>
      <c r="V114" s="709"/>
      <c r="W114" s="709"/>
      <c r="X114" s="709"/>
      <c r="Y114" s="709"/>
    </row>
    <row r="115" spans="1:25" x14ac:dyDescent="0.25">
      <c r="A115" s="118">
        <v>109</v>
      </c>
      <c r="B115" s="711">
        <v>43.28</v>
      </c>
      <c r="C115" s="711">
        <v>64.760000000000005</v>
      </c>
      <c r="D115" s="711">
        <v>109.68</v>
      </c>
      <c r="E115" s="711">
        <v>116.84</v>
      </c>
      <c r="F115" s="711">
        <v>123.69</v>
      </c>
      <c r="G115" s="711">
        <v>132.01</v>
      </c>
      <c r="H115" s="711">
        <v>136.87</v>
      </c>
      <c r="I115" s="116"/>
      <c r="J115" s="118">
        <v>109</v>
      </c>
      <c r="K115" s="711">
        <v>44.93</v>
      </c>
      <c r="L115" s="711">
        <v>66.41</v>
      </c>
      <c r="M115" s="711">
        <v>111.32</v>
      </c>
      <c r="N115" s="711">
        <v>118.49</v>
      </c>
      <c r="O115" s="711">
        <v>125.34</v>
      </c>
      <c r="P115" s="711">
        <v>133.66</v>
      </c>
      <c r="Q115" s="711">
        <v>138.51</v>
      </c>
      <c r="S115" s="709"/>
      <c r="T115" s="709"/>
      <c r="U115" s="709"/>
      <c r="V115" s="709"/>
      <c r="W115" s="709"/>
      <c r="X115" s="709"/>
      <c r="Y115" s="709"/>
    </row>
    <row r="116" spans="1:25" x14ac:dyDescent="0.25">
      <c r="A116" s="119">
        <v>110</v>
      </c>
      <c r="B116" s="712">
        <v>43.68</v>
      </c>
      <c r="C116" s="712">
        <v>65.36</v>
      </c>
      <c r="D116" s="712">
        <v>110.69</v>
      </c>
      <c r="E116" s="712">
        <v>117.92</v>
      </c>
      <c r="F116" s="712">
        <v>124.85</v>
      </c>
      <c r="G116" s="712">
        <v>133.24</v>
      </c>
      <c r="H116" s="712">
        <v>138.15</v>
      </c>
      <c r="I116" s="116"/>
      <c r="J116" s="119">
        <v>110</v>
      </c>
      <c r="K116" s="712">
        <v>45.32</v>
      </c>
      <c r="L116" s="712">
        <v>67.010000000000005</v>
      </c>
      <c r="M116" s="712">
        <v>112.34</v>
      </c>
      <c r="N116" s="712">
        <v>119.56</v>
      </c>
      <c r="O116" s="712">
        <v>126.5</v>
      </c>
      <c r="P116" s="712">
        <v>134.88</v>
      </c>
      <c r="Q116" s="712">
        <v>139.80000000000001</v>
      </c>
      <c r="S116" s="709"/>
      <c r="T116" s="709"/>
      <c r="U116" s="709"/>
      <c r="V116" s="709"/>
      <c r="W116" s="709"/>
      <c r="X116" s="709"/>
      <c r="Y116" s="709"/>
    </row>
    <row r="117" spans="1:25" x14ac:dyDescent="0.25">
      <c r="A117" s="117">
        <v>111</v>
      </c>
      <c r="B117" s="710">
        <v>44.08</v>
      </c>
      <c r="C117" s="710">
        <v>65.959999999999994</v>
      </c>
      <c r="D117" s="710">
        <v>111.7</v>
      </c>
      <c r="E117" s="710">
        <v>118.99</v>
      </c>
      <c r="F117" s="710">
        <v>125.99</v>
      </c>
      <c r="G117" s="710">
        <v>134.46</v>
      </c>
      <c r="H117" s="710">
        <v>139.41999999999999</v>
      </c>
      <c r="I117" s="116"/>
      <c r="J117" s="117">
        <v>111</v>
      </c>
      <c r="K117" s="710">
        <v>45.73</v>
      </c>
      <c r="L117" s="710">
        <v>67.61</v>
      </c>
      <c r="M117" s="710">
        <v>113.34</v>
      </c>
      <c r="N117" s="710">
        <v>120.64</v>
      </c>
      <c r="O117" s="710">
        <v>127.64</v>
      </c>
      <c r="P117" s="710">
        <v>136.1</v>
      </c>
      <c r="Q117" s="710">
        <v>141.07</v>
      </c>
      <c r="S117" s="709"/>
      <c r="T117" s="709"/>
      <c r="U117" s="709"/>
      <c r="V117" s="709"/>
      <c r="W117" s="709"/>
      <c r="X117" s="709"/>
      <c r="Y117" s="709"/>
    </row>
    <row r="118" spans="1:25" x14ac:dyDescent="0.25">
      <c r="A118" s="118">
        <v>112</v>
      </c>
      <c r="B118" s="711">
        <v>44.48</v>
      </c>
      <c r="C118" s="711">
        <v>66.55</v>
      </c>
      <c r="D118" s="711">
        <v>112.72</v>
      </c>
      <c r="E118" s="711">
        <v>120.08</v>
      </c>
      <c r="F118" s="711">
        <v>127.14</v>
      </c>
      <c r="G118" s="711">
        <v>135.66999999999999</v>
      </c>
      <c r="H118" s="711">
        <v>140.68</v>
      </c>
      <c r="I118" s="116"/>
      <c r="J118" s="118">
        <v>112</v>
      </c>
      <c r="K118" s="711">
        <v>46.13</v>
      </c>
      <c r="L118" s="711">
        <v>68.2</v>
      </c>
      <c r="M118" s="711">
        <v>114.37</v>
      </c>
      <c r="N118" s="711">
        <v>121.73</v>
      </c>
      <c r="O118" s="711">
        <v>128.79</v>
      </c>
      <c r="P118" s="711">
        <v>137.31</v>
      </c>
      <c r="Q118" s="711">
        <v>142.32</v>
      </c>
      <c r="S118" s="709"/>
      <c r="T118" s="709"/>
      <c r="U118" s="709"/>
      <c r="V118" s="709"/>
      <c r="W118" s="709"/>
      <c r="X118" s="709"/>
      <c r="Y118" s="709"/>
    </row>
    <row r="119" spans="1:25" x14ac:dyDescent="0.25">
      <c r="A119" s="118">
        <v>113</v>
      </c>
      <c r="B119" s="711">
        <v>44.87</v>
      </c>
      <c r="C119" s="711">
        <v>67.150000000000006</v>
      </c>
      <c r="D119" s="711">
        <v>113.73</v>
      </c>
      <c r="E119" s="711">
        <v>121.16</v>
      </c>
      <c r="F119" s="711">
        <v>128.29</v>
      </c>
      <c r="G119" s="711">
        <v>136.88999999999999</v>
      </c>
      <c r="H119" s="711">
        <v>141.94</v>
      </c>
      <c r="I119" s="116"/>
      <c r="J119" s="118">
        <v>113</v>
      </c>
      <c r="K119" s="711">
        <v>46.51</v>
      </c>
      <c r="L119" s="711">
        <v>68.8</v>
      </c>
      <c r="M119" s="711">
        <v>115.37</v>
      </c>
      <c r="N119" s="711">
        <v>122.8</v>
      </c>
      <c r="O119" s="711">
        <v>129.93</v>
      </c>
      <c r="P119" s="711">
        <v>138.53</v>
      </c>
      <c r="Q119" s="711">
        <v>143.59</v>
      </c>
      <c r="S119" s="709"/>
      <c r="T119" s="709"/>
      <c r="U119" s="709"/>
      <c r="V119" s="709"/>
      <c r="W119" s="709"/>
      <c r="X119" s="709"/>
      <c r="Y119" s="709"/>
    </row>
    <row r="120" spans="1:25" x14ac:dyDescent="0.25">
      <c r="A120" s="118">
        <v>114</v>
      </c>
      <c r="B120" s="711">
        <v>45.28</v>
      </c>
      <c r="C120" s="711">
        <v>67.75</v>
      </c>
      <c r="D120" s="711">
        <v>114.75</v>
      </c>
      <c r="E120" s="711">
        <v>122.24</v>
      </c>
      <c r="F120" s="711">
        <v>129.43</v>
      </c>
      <c r="G120" s="711">
        <v>138.12</v>
      </c>
      <c r="H120" s="711">
        <v>143.21</v>
      </c>
      <c r="I120" s="116"/>
      <c r="J120" s="118">
        <v>114</v>
      </c>
      <c r="K120" s="711">
        <v>46.93</v>
      </c>
      <c r="L120" s="711">
        <v>69.400000000000006</v>
      </c>
      <c r="M120" s="711">
        <v>116.4</v>
      </c>
      <c r="N120" s="711">
        <v>123.89</v>
      </c>
      <c r="O120" s="711">
        <v>131.07</v>
      </c>
      <c r="P120" s="711">
        <v>139.76</v>
      </c>
      <c r="Q120" s="711">
        <v>144.86000000000001</v>
      </c>
      <c r="S120" s="709"/>
      <c r="T120" s="709"/>
      <c r="U120" s="709"/>
      <c r="V120" s="709"/>
      <c r="W120" s="709"/>
      <c r="X120" s="709"/>
      <c r="Y120" s="709"/>
    </row>
    <row r="121" spans="1:25" x14ac:dyDescent="0.25">
      <c r="A121" s="119">
        <v>115</v>
      </c>
      <c r="B121" s="712">
        <v>45.67</v>
      </c>
      <c r="C121" s="712">
        <v>68.34</v>
      </c>
      <c r="D121" s="712">
        <v>115.76</v>
      </c>
      <c r="E121" s="712">
        <v>123.33</v>
      </c>
      <c r="F121" s="712">
        <v>130.59</v>
      </c>
      <c r="G121" s="712">
        <v>139.34</v>
      </c>
      <c r="H121" s="712">
        <v>144.49</v>
      </c>
      <c r="I121" s="116"/>
      <c r="J121" s="119">
        <v>115</v>
      </c>
      <c r="K121" s="712">
        <v>47.32</v>
      </c>
      <c r="L121" s="712">
        <v>69.989999999999995</v>
      </c>
      <c r="M121" s="712">
        <v>117.41</v>
      </c>
      <c r="N121" s="712">
        <v>124.98</v>
      </c>
      <c r="O121" s="712">
        <v>132.22999999999999</v>
      </c>
      <c r="P121" s="712">
        <v>140.99</v>
      </c>
      <c r="Q121" s="712">
        <v>146.13</v>
      </c>
      <c r="S121" s="709"/>
      <c r="T121" s="709"/>
      <c r="U121" s="709"/>
      <c r="V121" s="709"/>
      <c r="W121" s="709"/>
      <c r="X121" s="709"/>
      <c r="Y121" s="709"/>
    </row>
    <row r="122" spans="1:25" x14ac:dyDescent="0.25">
      <c r="A122" s="117">
        <v>116</v>
      </c>
      <c r="B122" s="710">
        <v>46.09</v>
      </c>
      <c r="C122" s="710">
        <v>68.97</v>
      </c>
      <c r="D122" s="710">
        <v>116.78</v>
      </c>
      <c r="E122" s="710">
        <v>124.41</v>
      </c>
      <c r="F122" s="710">
        <v>131.72</v>
      </c>
      <c r="G122" s="710">
        <v>140.56</v>
      </c>
      <c r="H122" s="710">
        <v>145.76</v>
      </c>
      <c r="I122" s="116"/>
      <c r="J122" s="117">
        <v>116</v>
      </c>
      <c r="K122" s="710">
        <v>47.73</v>
      </c>
      <c r="L122" s="710">
        <v>70.62</v>
      </c>
      <c r="M122" s="710">
        <v>118.42</v>
      </c>
      <c r="N122" s="710">
        <v>126.05</v>
      </c>
      <c r="O122" s="710">
        <v>133.37</v>
      </c>
      <c r="P122" s="710">
        <v>142.21</v>
      </c>
      <c r="Q122" s="710">
        <v>147.4</v>
      </c>
      <c r="S122" s="709"/>
      <c r="T122" s="709"/>
      <c r="U122" s="709"/>
      <c r="V122" s="709"/>
      <c r="W122" s="709"/>
      <c r="X122" s="709"/>
      <c r="Y122" s="709"/>
    </row>
    <row r="123" spans="1:25" x14ac:dyDescent="0.25">
      <c r="A123" s="118">
        <v>117</v>
      </c>
      <c r="B123" s="711">
        <v>46.47</v>
      </c>
      <c r="C123" s="711">
        <v>69.56</v>
      </c>
      <c r="D123" s="711">
        <v>117.79</v>
      </c>
      <c r="E123" s="711">
        <v>125.48</v>
      </c>
      <c r="F123" s="711">
        <v>132.86000000000001</v>
      </c>
      <c r="G123" s="711">
        <v>141.78</v>
      </c>
      <c r="H123" s="711">
        <v>147</v>
      </c>
      <c r="I123" s="116"/>
      <c r="J123" s="118">
        <v>117</v>
      </c>
      <c r="K123" s="711">
        <v>48.12</v>
      </c>
      <c r="L123" s="711">
        <v>71.209999999999994</v>
      </c>
      <c r="M123" s="711">
        <v>119.44</v>
      </c>
      <c r="N123" s="711">
        <v>127.13</v>
      </c>
      <c r="O123" s="711">
        <v>134.51</v>
      </c>
      <c r="P123" s="711">
        <v>143.43</v>
      </c>
      <c r="Q123" s="711">
        <v>148.65</v>
      </c>
      <c r="S123" s="709"/>
      <c r="T123" s="709"/>
      <c r="U123" s="709"/>
      <c r="V123" s="709"/>
      <c r="W123" s="709"/>
      <c r="X123" s="709"/>
      <c r="Y123" s="709"/>
    </row>
    <row r="124" spans="1:25" x14ac:dyDescent="0.25">
      <c r="A124" s="118">
        <v>118</v>
      </c>
      <c r="B124" s="711">
        <v>46.89</v>
      </c>
      <c r="C124" s="711">
        <v>70.16</v>
      </c>
      <c r="D124" s="711">
        <v>118.82</v>
      </c>
      <c r="E124" s="711">
        <v>126.57</v>
      </c>
      <c r="F124" s="711">
        <v>134.02000000000001</v>
      </c>
      <c r="G124" s="711">
        <v>143.01</v>
      </c>
      <c r="H124" s="711">
        <v>148.28</v>
      </c>
      <c r="I124" s="116"/>
      <c r="J124" s="118">
        <v>118</v>
      </c>
      <c r="K124" s="711">
        <v>48.53</v>
      </c>
      <c r="L124" s="711">
        <v>71.81</v>
      </c>
      <c r="M124" s="711">
        <v>120.46</v>
      </c>
      <c r="N124" s="711">
        <v>128.22</v>
      </c>
      <c r="O124" s="711">
        <v>135.66999999999999</v>
      </c>
      <c r="P124" s="711">
        <v>144.65</v>
      </c>
      <c r="Q124" s="711">
        <v>149.93</v>
      </c>
      <c r="S124" s="709"/>
      <c r="T124" s="709"/>
      <c r="U124" s="709"/>
      <c r="V124" s="709"/>
      <c r="W124" s="709"/>
      <c r="X124" s="709"/>
      <c r="Y124" s="709"/>
    </row>
    <row r="125" spans="1:25" x14ac:dyDescent="0.25">
      <c r="A125" s="118">
        <v>119</v>
      </c>
      <c r="B125" s="711">
        <v>47.28</v>
      </c>
      <c r="C125" s="711">
        <v>70.760000000000005</v>
      </c>
      <c r="D125" s="711">
        <v>119.84</v>
      </c>
      <c r="E125" s="711">
        <v>127.66</v>
      </c>
      <c r="F125" s="711">
        <v>135.16</v>
      </c>
      <c r="G125" s="711">
        <v>144.22999999999999</v>
      </c>
      <c r="H125" s="711">
        <v>149.55000000000001</v>
      </c>
      <c r="I125" s="116"/>
      <c r="J125" s="118">
        <v>119</v>
      </c>
      <c r="K125" s="711">
        <v>48.92</v>
      </c>
      <c r="L125" s="711">
        <v>72.41</v>
      </c>
      <c r="M125" s="711">
        <v>121.49</v>
      </c>
      <c r="N125" s="711">
        <v>129.30000000000001</v>
      </c>
      <c r="O125" s="711">
        <v>136.81</v>
      </c>
      <c r="P125" s="711">
        <v>145.87</v>
      </c>
      <c r="Q125" s="711">
        <v>151.19</v>
      </c>
      <c r="S125" s="709"/>
      <c r="T125" s="709"/>
      <c r="U125" s="709"/>
      <c r="V125" s="709"/>
      <c r="W125" s="709"/>
      <c r="X125" s="709"/>
      <c r="Y125" s="709"/>
    </row>
    <row r="126" spans="1:25" x14ac:dyDescent="0.25">
      <c r="A126" s="119">
        <v>120</v>
      </c>
      <c r="B126" s="712">
        <v>47.68</v>
      </c>
      <c r="C126" s="712">
        <v>71.36</v>
      </c>
      <c r="D126" s="712">
        <v>120.85</v>
      </c>
      <c r="E126" s="712">
        <v>128.72999999999999</v>
      </c>
      <c r="F126" s="712">
        <v>136.30000000000001</v>
      </c>
      <c r="G126" s="712">
        <v>145.44999999999999</v>
      </c>
      <c r="H126" s="712">
        <v>150.82</v>
      </c>
      <c r="I126" s="116"/>
      <c r="J126" s="119">
        <v>120</v>
      </c>
      <c r="K126" s="712">
        <v>49.33</v>
      </c>
      <c r="L126" s="712">
        <v>73.010000000000005</v>
      </c>
      <c r="M126" s="712">
        <v>122.49</v>
      </c>
      <c r="N126" s="712">
        <v>130.38</v>
      </c>
      <c r="O126" s="712">
        <v>137.94</v>
      </c>
      <c r="P126" s="712">
        <v>147.09</v>
      </c>
      <c r="Q126" s="712">
        <v>152.47</v>
      </c>
      <c r="S126" s="709"/>
      <c r="T126" s="709"/>
      <c r="U126" s="709"/>
      <c r="V126" s="709"/>
      <c r="W126" s="709"/>
      <c r="X126" s="709"/>
      <c r="Y126" s="709"/>
    </row>
    <row r="127" spans="1:25" x14ac:dyDescent="0.25">
      <c r="A127" s="117">
        <v>121</v>
      </c>
      <c r="B127" s="710">
        <v>48.08</v>
      </c>
      <c r="C127" s="710">
        <v>71.95</v>
      </c>
      <c r="D127" s="710">
        <v>121.86</v>
      </c>
      <c r="E127" s="710">
        <v>129.82</v>
      </c>
      <c r="F127" s="710">
        <v>137.46</v>
      </c>
      <c r="G127" s="710">
        <v>146.66999999999999</v>
      </c>
      <c r="H127" s="710">
        <v>152.09</v>
      </c>
      <c r="I127" s="116"/>
      <c r="J127" s="117">
        <v>121</v>
      </c>
      <c r="K127" s="710">
        <v>49.72</v>
      </c>
      <c r="L127" s="710">
        <v>73.599999999999994</v>
      </c>
      <c r="M127" s="710">
        <v>123.51</v>
      </c>
      <c r="N127" s="710">
        <v>131.47</v>
      </c>
      <c r="O127" s="710">
        <v>139.1</v>
      </c>
      <c r="P127" s="710">
        <v>148.32</v>
      </c>
      <c r="Q127" s="710">
        <v>153.74</v>
      </c>
      <c r="S127" s="709"/>
      <c r="T127" s="709"/>
      <c r="U127" s="709"/>
      <c r="V127" s="709"/>
      <c r="W127" s="709"/>
      <c r="X127" s="709"/>
      <c r="Y127" s="709"/>
    </row>
    <row r="128" spans="1:25" x14ac:dyDescent="0.25">
      <c r="A128" s="118">
        <v>122</v>
      </c>
      <c r="B128" s="711">
        <v>48.49</v>
      </c>
      <c r="C128" s="711">
        <v>72.55</v>
      </c>
      <c r="D128" s="711">
        <v>122.88</v>
      </c>
      <c r="E128" s="711">
        <v>130.9</v>
      </c>
      <c r="F128" s="711">
        <v>138.6</v>
      </c>
      <c r="G128" s="711">
        <v>147.88999999999999</v>
      </c>
      <c r="H128" s="711">
        <v>153.35</v>
      </c>
      <c r="I128" s="116"/>
      <c r="J128" s="118">
        <v>122</v>
      </c>
      <c r="K128" s="711">
        <v>50.14</v>
      </c>
      <c r="L128" s="711">
        <v>74.2</v>
      </c>
      <c r="M128" s="711">
        <v>124.52</v>
      </c>
      <c r="N128" s="711">
        <v>132.54</v>
      </c>
      <c r="O128" s="711">
        <v>140.24</v>
      </c>
      <c r="P128" s="711">
        <v>149.54</v>
      </c>
      <c r="Q128" s="711">
        <v>154.99</v>
      </c>
      <c r="S128" s="709"/>
      <c r="T128" s="709"/>
      <c r="U128" s="709"/>
      <c r="V128" s="709"/>
      <c r="W128" s="709"/>
      <c r="X128" s="709"/>
      <c r="Y128" s="709"/>
    </row>
    <row r="129" spans="1:25" x14ac:dyDescent="0.25">
      <c r="A129" s="118">
        <v>123</v>
      </c>
      <c r="B129" s="711">
        <v>48.89</v>
      </c>
      <c r="C129" s="711">
        <v>73.150000000000006</v>
      </c>
      <c r="D129" s="711">
        <v>123.89</v>
      </c>
      <c r="E129" s="711">
        <v>131.97</v>
      </c>
      <c r="F129" s="711">
        <v>139.74</v>
      </c>
      <c r="G129" s="711">
        <v>149.11000000000001</v>
      </c>
      <c r="H129" s="711">
        <v>154.62</v>
      </c>
      <c r="I129" s="116"/>
      <c r="J129" s="118">
        <v>123</v>
      </c>
      <c r="K129" s="711">
        <v>50.54</v>
      </c>
      <c r="L129" s="711">
        <v>74.8</v>
      </c>
      <c r="M129" s="711">
        <v>125.54</v>
      </c>
      <c r="N129" s="711">
        <v>133.61000000000001</v>
      </c>
      <c r="O129" s="711">
        <v>141.38</v>
      </c>
      <c r="P129" s="711">
        <v>150.76</v>
      </c>
      <c r="Q129" s="711">
        <v>156.26</v>
      </c>
      <c r="S129" s="709"/>
      <c r="T129" s="709"/>
      <c r="U129" s="709"/>
      <c r="V129" s="709"/>
      <c r="W129" s="709"/>
      <c r="X129" s="709"/>
      <c r="Y129" s="709"/>
    </row>
    <row r="130" spans="1:25" x14ac:dyDescent="0.25">
      <c r="A130" s="118">
        <v>124</v>
      </c>
      <c r="B130" s="711">
        <v>49.28</v>
      </c>
      <c r="C130" s="711">
        <v>73.739999999999995</v>
      </c>
      <c r="D130" s="711">
        <v>124.9</v>
      </c>
      <c r="E130" s="711">
        <v>133.06</v>
      </c>
      <c r="F130" s="711">
        <v>140.9</v>
      </c>
      <c r="G130" s="711">
        <v>150.33000000000001</v>
      </c>
      <c r="H130" s="711">
        <v>155.88</v>
      </c>
      <c r="I130" s="116"/>
      <c r="J130" s="118">
        <v>124</v>
      </c>
      <c r="K130" s="711">
        <v>50.92</v>
      </c>
      <c r="L130" s="711">
        <v>75.39</v>
      </c>
      <c r="M130" s="711">
        <v>126.55</v>
      </c>
      <c r="N130" s="711">
        <v>134.71</v>
      </c>
      <c r="O130" s="711">
        <v>142.54</v>
      </c>
      <c r="P130" s="711">
        <v>151.97999999999999</v>
      </c>
      <c r="Q130" s="711">
        <v>157.53</v>
      </c>
      <c r="S130" s="709"/>
      <c r="T130" s="709"/>
      <c r="U130" s="709"/>
      <c r="V130" s="709"/>
      <c r="W130" s="709"/>
      <c r="X130" s="709"/>
      <c r="Y130" s="709"/>
    </row>
    <row r="131" spans="1:25" x14ac:dyDescent="0.25">
      <c r="A131" s="119">
        <v>125</v>
      </c>
      <c r="B131" s="712">
        <v>49.69</v>
      </c>
      <c r="C131" s="712">
        <v>74.34</v>
      </c>
      <c r="D131" s="712">
        <v>125.93</v>
      </c>
      <c r="E131" s="712">
        <v>134.13999999999999</v>
      </c>
      <c r="F131" s="712">
        <v>142.03</v>
      </c>
      <c r="G131" s="712">
        <v>151.57</v>
      </c>
      <c r="H131" s="712">
        <v>157.16</v>
      </c>
      <c r="I131" s="116"/>
      <c r="J131" s="119">
        <v>125</v>
      </c>
      <c r="K131" s="712">
        <v>51.34</v>
      </c>
      <c r="L131" s="712">
        <v>75.989999999999995</v>
      </c>
      <c r="M131" s="712">
        <v>127.57</v>
      </c>
      <c r="N131" s="712">
        <v>135.78</v>
      </c>
      <c r="O131" s="712">
        <v>143.66999999999999</v>
      </c>
      <c r="P131" s="712">
        <v>153.21</v>
      </c>
      <c r="Q131" s="712">
        <v>158.81</v>
      </c>
      <c r="S131" s="709"/>
      <c r="T131" s="709"/>
      <c r="U131" s="709"/>
      <c r="V131" s="709"/>
      <c r="W131" s="709"/>
      <c r="X131" s="709"/>
      <c r="Y131" s="709"/>
    </row>
    <row r="132" spans="1:25" x14ac:dyDescent="0.25">
      <c r="A132" s="117">
        <v>126</v>
      </c>
      <c r="B132" s="710">
        <v>50.08</v>
      </c>
      <c r="C132" s="710">
        <v>74.94</v>
      </c>
      <c r="D132" s="710">
        <v>126.92</v>
      </c>
      <c r="E132" s="710">
        <v>135.21</v>
      </c>
      <c r="F132" s="710">
        <v>143.16999999999999</v>
      </c>
      <c r="G132" s="710">
        <v>152.79</v>
      </c>
      <c r="H132" s="710">
        <v>158.41999999999999</v>
      </c>
      <c r="I132" s="116"/>
      <c r="J132" s="117">
        <v>126</v>
      </c>
      <c r="K132" s="710">
        <v>51.73</v>
      </c>
      <c r="L132" s="710">
        <v>76.59</v>
      </c>
      <c r="M132" s="710">
        <v>128.57</v>
      </c>
      <c r="N132" s="710">
        <v>136.86000000000001</v>
      </c>
      <c r="O132" s="710">
        <v>144.82</v>
      </c>
      <c r="P132" s="710">
        <v>154.43</v>
      </c>
      <c r="Q132" s="710">
        <v>160.06</v>
      </c>
      <c r="S132" s="709"/>
      <c r="T132" s="709"/>
      <c r="U132" s="709"/>
      <c r="V132" s="709"/>
      <c r="W132" s="709"/>
      <c r="X132" s="709"/>
      <c r="Y132" s="709"/>
    </row>
    <row r="133" spans="1:25" x14ac:dyDescent="0.25">
      <c r="A133" s="118">
        <v>127</v>
      </c>
      <c r="B133" s="711">
        <v>50.49</v>
      </c>
      <c r="C133" s="711">
        <v>75.540000000000006</v>
      </c>
      <c r="D133" s="711">
        <v>127.95</v>
      </c>
      <c r="E133" s="711">
        <v>136.30000000000001</v>
      </c>
      <c r="F133" s="711">
        <v>144.32</v>
      </c>
      <c r="G133" s="711">
        <v>154.01</v>
      </c>
      <c r="H133" s="711">
        <v>159.68</v>
      </c>
      <c r="I133" s="116"/>
      <c r="J133" s="118">
        <v>127</v>
      </c>
      <c r="K133" s="711">
        <v>52.13</v>
      </c>
      <c r="L133" s="711">
        <v>77.19</v>
      </c>
      <c r="M133" s="711">
        <v>129.59</v>
      </c>
      <c r="N133" s="711">
        <v>137.94</v>
      </c>
      <c r="O133" s="711">
        <v>145.97</v>
      </c>
      <c r="P133" s="711">
        <v>155.65</v>
      </c>
      <c r="Q133" s="711">
        <v>161.33000000000001</v>
      </c>
      <c r="S133" s="709"/>
      <c r="T133" s="709"/>
      <c r="U133" s="709"/>
      <c r="V133" s="709"/>
      <c r="W133" s="709"/>
      <c r="X133" s="709"/>
      <c r="Y133" s="709"/>
    </row>
    <row r="134" spans="1:25" x14ac:dyDescent="0.25">
      <c r="A134" s="118">
        <v>128</v>
      </c>
      <c r="B134" s="711">
        <v>50.88</v>
      </c>
      <c r="C134" s="711">
        <v>76.16</v>
      </c>
      <c r="D134" s="711">
        <v>128.96</v>
      </c>
      <c r="E134" s="711">
        <v>137.38</v>
      </c>
      <c r="F134" s="711">
        <v>145.47</v>
      </c>
      <c r="G134" s="711">
        <v>155.22999999999999</v>
      </c>
      <c r="H134" s="711">
        <v>160.94999999999999</v>
      </c>
      <c r="I134" s="116"/>
      <c r="J134" s="118">
        <v>128</v>
      </c>
      <c r="K134" s="711">
        <v>52.53</v>
      </c>
      <c r="L134" s="711">
        <v>77.8</v>
      </c>
      <c r="M134" s="711">
        <v>130.61000000000001</v>
      </c>
      <c r="N134" s="711">
        <v>139.02000000000001</v>
      </c>
      <c r="O134" s="711">
        <v>147.11000000000001</v>
      </c>
      <c r="P134" s="711">
        <v>156.87</v>
      </c>
      <c r="Q134" s="711">
        <v>162.6</v>
      </c>
      <c r="S134" s="709"/>
      <c r="T134" s="709"/>
      <c r="U134" s="709"/>
      <c r="V134" s="709"/>
      <c r="W134" s="709"/>
      <c r="X134" s="709"/>
      <c r="Y134" s="709"/>
    </row>
    <row r="135" spans="1:25" x14ac:dyDescent="0.25">
      <c r="A135" s="118">
        <v>129</v>
      </c>
      <c r="B135" s="711">
        <v>51.29</v>
      </c>
      <c r="C135" s="711">
        <v>76.77</v>
      </c>
      <c r="D135" s="711">
        <v>129.97999999999999</v>
      </c>
      <c r="E135" s="711">
        <v>138.46</v>
      </c>
      <c r="F135" s="711">
        <v>146.61000000000001</v>
      </c>
      <c r="G135" s="711">
        <v>156.44999999999999</v>
      </c>
      <c r="H135" s="711">
        <v>162.22999999999999</v>
      </c>
      <c r="I135" s="116"/>
      <c r="J135" s="118">
        <v>129</v>
      </c>
      <c r="K135" s="711">
        <v>52.94</v>
      </c>
      <c r="L135" s="711">
        <v>78.41</v>
      </c>
      <c r="M135" s="711">
        <v>131.62</v>
      </c>
      <c r="N135" s="711">
        <v>140.11000000000001</v>
      </c>
      <c r="O135" s="711">
        <v>148.25</v>
      </c>
      <c r="P135" s="711">
        <v>158.1</v>
      </c>
      <c r="Q135" s="711">
        <v>163.87</v>
      </c>
      <c r="S135" s="709"/>
      <c r="T135" s="709"/>
      <c r="U135" s="709"/>
      <c r="V135" s="709"/>
      <c r="W135" s="709"/>
      <c r="X135" s="709"/>
      <c r="Y135" s="709"/>
    </row>
    <row r="136" spans="1:25" x14ac:dyDescent="0.25">
      <c r="A136" s="119">
        <v>130</v>
      </c>
      <c r="B136" s="712">
        <v>51.69</v>
      </c>
      <c r="C136" s="712">
        <v>77.36</v>
      </c>
      <c r="D136" s="712">
        <v>131</v>
      </c>
      <c r="E136" s="712">
        <v>139.55000000000001</v>
      </c>
      <c r="F136" s="712">
        <v>147.76</v>
      </c>
      <c r="G136" s="712">
        <v>157.66999999999999</v>
      </c>
      <c r="H136" s="712">
        <v>163.5</v>
      </c>
      <c r="I136" s="116"/>
      <c r="J136" s="119">
        <v>130</v>
      </c>
      <c r="K136" s="712">
        <v>53.33</v>
      </c>
      <c r="L136" s="712">
        <v>79</v>
      </c>
      <c r="M136" s="712">
        <v>132.65</v>
      </c>
      <c r="N136" s="712">
        <v>141.19</v>
      </c>
      <c r="O136" s="712">
        <v>149.4</v>
      </c>
      <c r="P136" s="712">
        <v>159.32</v>
      </c>
      <c r="Q136" s="712">
        <v>165.14</v>
      </c>
      <c r="S136" s="709"/>
      <c r="T136" s="709"/>
      <c r="U136" s="709"/>
      <c r="V136" s="709"/>
      <c r="W136" s="709"/>
      <c r="X136" s="709"/>
      <c r="Y136" s="709"/>
    </row>
    <row r="137" spans="1:25" x14ac:dyDescent="0.25">
      <c r="A137" s="117">
        <v>131</v>
      </c>
      <c r="B137" s="710">
        <v>52.09</v>
      </c>
      <c r="C137" s="710">
        <v>77.959999999999994</v>
      </c>
      <c r="D137" s="710">
        <v>132.01</v>
      </c>
      <c r="E137" s="710">
        <v>140.63</v>
      </c>
      <c r="F137" s="710">
        <v>148.91</v>
      </c>
      <c r="G137" s="710">
        <v>158.88999999999999</v>
      </c>
      <c r="H137" s="710">
        <v>164.75</v>
      </c>
      <c r="I137" s="116"/>
      <c r="J137" s="117">
        <v>131</v>
      </c>
      <c r="K137" s="710">
        <v>53.74</v>
      </c>
      <c r="L137" s="710">
        <v>79.599999999999994</v>
      </c>
      <c r="M137" s="710">
        <v>133.66</v>
      </c>
      <c r="N137" s="710">
        <v>142.27000000000001</v>
      </c>
      <c r="O137" s="710">
        <v>150.55000000000001</v>
      </c>
      <c r="P137" s="710">
        <v>160.54</v>
      </c>
      <c r="Q137" s="710">
        <v>166.4</v>
      </c>
      <c r="S137" s="709"/>
      <c r="T137" s="709"/>
      <c r="U137" s="709"/>
      <c r="V137" s="709"/>
      <c r="W137" s="709"/>
      <c r="X137" s="709"/>
      <c r="Y137" s="709"/>
    </row>
    <row r="138" spans="1:25" x14ac:dyDescent="0.25">
      <c r="A138" s="118">
        <v>132</v>
      </c>
      <c r="B138" s="711">
        <v>52.48</v>
      </c>
      <c r="C138" s="711">
        <v>78.56</v>
      </c>
      <c r="D138" s="711">
        <v>133.04</v>
      </c>
      <c r="E138" s="711">
        <v>141.69999999999999</v>
      </c>
      <c r="F138" s="711">
        <v>150.04</v>
      </c>
      <c r="G138" s="711">
        <v>160.11000000000001</v>
      </c>
      <c r="H138" s="711">
        <v>166.02</v>
      </c>
      <c r="I138" s="116"/>
      <c r="J138" s="118">
        <v>132</v>
      </c>
      <c r="K138" s="711">
        <v>54.13</v>
      </c>
      <c r="L138" s="711">
        <v>80.2</v>
      </c>
      <c r="M138" s="711">
        <v>134.68</v>
      </c>
      <c r="N138" s="711">
        <v>143.35</v>
      </c>
      <c r="O138" s="711">
        <v>151.69</v>
      </c>
      <c r="P138" s="711">
        <v>161.76</v>
      </c>
      <c r="Q138" s="711">
        <v>167.66</v>
      </c>
      <c r="S138" s="709"/>
      <c r="T138" s="709"/>
      <c r="U138" s="709"/>
      <c r="V138" s="709"/>
      <c r="W138" s="709"/>
      <c r="X138" s="709"/>
      <c r="Y138" s="709"/>
    </row>
    <row r="139" spans="1:25" x14ac:dyDescent="0.25">
      <c r="A139" s="118">
        <v>133</v>
      </c>
      <c r="B139" s="711">
        <v>52.9</v>
      </c>
      <c r="C139" s="711">
        <v>79.150000000000006</v>
      </c>
      <c r="D139" s="711">
        <v>134.04</v>
      </c>
      <c r="E139" s="711">
        <v>142.79</v>
      </c>
      <c r="F139" s="711">
        <v>151.19</v>
      </c>
      <c r="G139" s="711">
        <v>161.34</v>
      </c>
      <c r="H139" s="711">
        <v>167.29</v>
      </c>
      <c r="I139" s="116"/>
      <c r="J139" s="118">
        <v>133</v>
      </c>
      <c r="K139" s="711">
        <v>54.54</v>
      </c>
      <c r="L139" s="711">
        <v>80.790000000000006</v>
      </c>
      <c r="M139" s="711">
        <v>135.69</v>
      </c>
      <c r="N139" s="711">
        <v>144.43</v>
      </c>
      <c r="O139" s="711">
        <v>152.84</v>
      </c>
      <c r="P139" s="711">
        <v>162.97999999999999</v>
      </c>
      <c r="Q139" s="711">
        <v>168.93</v>
      </c>
      <c r="S139" s="709"/>
      <c r="T139" s="709"/>
      <c r="U139" s="709"/>
      <c r="V139" s="709"/>
      <c r="W139" s="709"/>
      <c r="X139" s="709"/>
      <c r="Y139" s="709"/>
    </row>
    <row r="140" spans="1:25" x14ac:dyDescent="0.25">
      <c r="A140" s="118">
        <v>134</v>
      </c>
      <c r="B140" s="711">
        <v>53.29</v>
      </c>
      <c r="C140" s="711">
        <v>79.75</v>
      </c>
      <c r="D140" s="711">
        <v>135.07</v>
      </c>
      <c r="E140" s="711">
        <v>143.88</v>
      </c>
      <c r="F140" s="711">
        <v>152.34</v>
      </c>
      <c r="G140" s="711">
        <v>162.56</v>
      </c>
      <c r="H140" s="711">
        <v>168.56</v>
      </c>
      <c r="I140" s="116"/>
      <c r="J140" s="118">
        <v>134</v>
      </c>
      <c r="K140" s="711">
        <v>54.93</v>
      </c>
      <c r="L140" s="711">
        <v>81.39</v>
      </c>
      <c r="M140" s="711">
        <v>136.71</v>
      </c>
      <c r="N140" s="711">
        <v>145.52000000000001</v>
      </c>
      <c r="O140" s="711">
        <v>153.99</v>
      </c>
      <c r="P140" s="711">
        <v>164.2</v>
      </c>
      <c r="Q140" s="711">
        <v>170.21</v>
      </c>
      <c r="S140" s="709"/>
      <c r="T140" s="709"/>
      <c r="U140" s="709"/>
      <c r="V140" s="709"/>
      <c r="W140" s="709"/>
      <c r="X140" s="709"/>
      <c r="Y140" s="709"/>
    </row>
    <row r="141" spans="1:25" x14ac:dyDescent="0.25">
      <c r="A141" s="119">
        <v>135</v>
      </c>
      <c r="B141" s="712">
        <v>53.7</v>
      </c>
      <c r="C141" s="712">
        <v>80.349999999999994</v>
      </c>
      <c r="D141" s="712">
        <v>136.07</v>
      </c>
      <c r="E141" s="712">
        <v>144.94999999999999</v>
      </c>
      <c r="F141" s="712">
        <v>153.47999999999999</v>
      </c>
      <c r="G141" s="712">
        <v>163.79</v>
      </c>
      <c r="H141" s="712">
        <v>169.82</v>
      </c>
      <c r="I141" s="116"/>
      <c r="J141" s="119">
        <v>135</v>
      </c>
      <c r="K141" s="712">
        <v>55.34</v>
      </c>
      <c r="L141" s="712">
        <v>81.99</v>
      </c>
      <c r="M141" s="712">
        <v>137.72</v>
      </c>
      <c r="N141" s="712">
        <v>146.6</v>
      </c>
      <c r="O141" s="712">
        <v>155.13</v>
      </c>
      <c r="P141" s="712">
        <v>165.42</v>
      </c>
      <c r="Q141" s="712">
        <v>171.47</v>
      </c>
      <c r="S141" s="709"/>
      <c r="T141" s="709"/>
      <c r="U141" s="709"/>
      <c r="V141" s="709"/>
      <c r="W141" s="709"/>
      <c r="X141" s="709"/>
      <c r="Y141" s="709"/>
    </row>
    <row r="142" spans="1:25" x14ac:dyDescent="0.25">
      <c r="A142" s="117">
        <v>136</v>
      </c>
      <c r="B142" s="710">
        <v>54.1</v>
      </c>
      <c r="C142" s="710">
        <v>80.95</v>
      </c>
      <c r="D142" s="710">
        <v>137.1</v>
      </c>
      <c r="E142" s="710">
        <v>146.05000000000001</v>
      </c>
      <c r="F142" s="710">
        <v>154.63</v>
      </c>
      <c r="G142" s="710">
        <v>165.02</v>
      </c>
      <c r="H142" s="710">
        <v>171.1</v>
      </c>
      <c r="I142" s="116"/>
      <c r="J142" s="117">
        <v>136</v>
      </c>
      <c r="K142" s="710">
        <v>55.75</v>
      </c>
      <c r="L142" s="710">
        <v>82.59</v>
      </c>
      <c r="M142" s="710">
        <v>138.74</v>
      </c>
      <c r="N142" s="710">
        <v>147.69</v>
      </c>
      <c r="O142" s="710">
        <v>156.27000000000001</v>
      </c>
      <c r="P142" s="710">
        <v>166.67</v>
      </c>
      <c r="Q142" s="710">
        <v>172.74</v>
      </c>
      <c r="S142" s="709"/>
      <c r="T142" s="709"/>
      <c r="U142" s="709"/>
      <c r="V142" s="709"/>
      <c r="W142" s="709"/>
      <c r="X142" s="709"/>
      <c r="Y142" s="709"/>
    </row>
    <row r="143" spans="1:25" x14ac:dyDescent="0.25">
      <c r="A143" s="118">
        <v>137</v>
      </c>
      <c r="B143" s="711">
        <v>54.49</v>
      </c>
      <c r="C143" s="711">
        <v>81.540000000000006</v>
      </c>
      <c r="D143" s="711">
        <v>138.11000000000001</v>
      </c>
      <c r="E143" s="711">
        <v>147.11000000000001</v>
      </c>
      <c r="F143" s="711">
        <v>155.78</v>
      </c>
      <c r="G143" s="711">
        <v>166.23</v>
      </c>
      <c r="H143" s="711">
        <v>172.37</v>
      </c>
      <c r="I143" s="116"/>
      <c r="J143" s="118">
        <v>137</v>
      </c>
      <c r="K143" s="711">
        <v>56.14</v>
      </c>
      <c r="L143" s="711">
        <v>83.18</v>
      </c>
      <c r="M143" s="711">
        <v>139.75</v>
      </c>
      <c r="N143" s="711">
        <v>148.76</v>
      </c>
      <c r="O143" s="711">
        <v>157.41999999999999</v>
      </c>
      <c r="P143" s="711">
        <v>167.88</v>
      </c>
      <c r="Q143" s="711">
        <v>174.01</v>
      </c>
      <c r="S143" s="709"/>
      <c r="T143" s="709"/>
      <c r="U143" s="709"/>
      <c r="V143" s="709"/>
      <c r="W143" s="709"/>
      <c r="X143" s="709"/>
      <c r="Y143" s="709"/>
    </row>
    <row r="144" spans="1:25" x14ac:dyDescent="0.25">
      <c r="A144" s="118">
        <v>138</v>
      </c>
      <c r="B144" s="711">
        <v>54.9</v>
      </c>
      <c r="C144" s="711">
        <v>82.14</v>
      </c>
      <c r="D144" s="711">
        <v>139.12</v>
      </c>
      <c r="E144" s="711">
        <v>148.19999999999999</v>
      </c>
      <c r="F144" s="711">
        <v>156.91999999999999</v>
      </c>
      <c r="G144" s="711">
        <v>167.46</v>
      </c>
      <c r="H144" s="711">
        <v>173.62</v>
      </c>
      <c r="I144" s="116"/>
      <c r="J144" s="118">
        <v>138</v>
      </c>
      <c r="K144" s="711">
        <v>56.54</v>
      </c>
      <c r="L144" s="711">
        <v>83.78</v>
      </c>
      <c r="M144" s="711">
        <v>140.77000000000001</v>
      </c>
      <c r="N144" s="711">
        <v>149.85</v>
      </c>
      <c r="O144" s="711">
        <v>158.56</v>
      </c>
      <c r="P144" s="711">
        <v>169.11</v>
      </c>
      <c r="Q144" s="711">
        <v>175.27</v>
      </c>
      <c r="S144" s="709"/>
      <c r="T144" s="709"/>
      <c r="U144" s="709"/>
      <c r="V144" s="709"/>
      <c r="W144" s="709"/>
      <c r="X144" s="709"/>
      <c r="Y144" s="709"/>
    </row>
    <row r="145" spans="1:25" x14ac:dyDescent="0.25">
      <c r="A145" s="118">
        <v>139</v>
      </c>
      <c r="B145" s="711">
        <v>55.29</v>
      </c>
      <c r="C145" s="711">
        <v>82.75</v>
      </c>
      <c r="D145" s="711">
        <v>140.13</v>
      </c>
      <c r="E145" s="711">
        <v>149.30000000000001</v>
      </c>
      <c r="F145" s="711">
        <v>158.07</v>
      </c>
      <c r="G145" s="711">
        <v>168.66</v>
      </c>
      <c r="H145" s="711">
        <v>174.88</v>
      </c>
      <c r="I145" s="116"/>
      <c r="J145" s="118">
        <v>139</v>
      </c>
      <c r="K145" s="711">
        <v>56.94</v>
      </c>
      <c r="L145" s="711">
        <v>84.39</v>
      </c>
      <c r="M145" s="711">
        <v>141.77000000000001</v>
      </c>
      <c r="N145" s="711">
        <v>150.94</v>
      </c>
      <c r="O145" s="711">
        <v>159.71</v>
      </c>
      <c r="P145" s="711">
        <v>170.31</v>
      </c>
      <c r="Q145" s="711">
        <v>176.53</v>
      </c>
      <c r="S145" s="709"/>
      <c r="T145" s="709"/>
      <c r="U145" s="709"/>
      <c r="V145" s="709"/>
      <c r="W145" s="709"/>
      <c r="X145" s="709"/>
      <c r="Y145" s="709"/>
    </row>
    <row r="146" spans="1:25" x14ac:dyDescent="0.25">
      <c r="A146" s="119">
        <v>140</v>
      </c>
      <c r="B146" s="712">
        <v>55.7</v>
      </c>
      <c r="C146" s="712">
        <v>83.35</v>
      </c>
      <c r="D146" s="712">
        <v>141.15</v>
      </c>
      <c r="E146" s="712">
        <v>150.36000000000001</v>
      </c>
      <c r="F146" s="712">
        <v>159.21</v>
      </c>
      <c r="G146" s="712">
        <v>169.92</v>
      </c>
      <c r="H146" s="712">
        <v>176.17</v>
      </c>
      <c r="I146" s="116"/>
      <c r="J146" s="119">
        <v>140</v>
      </c>
      <c r="K146" s="712">
        <v>57.35</v>
      </c>
      <c r="L146" s="712">
        <v>84.99</v>
      </c>
      <c r="M146" s="712">
        <v>142.80000000000001</v>
      </c>
      <c r="N146" s="712">
        <v>152.01</v>
      </c>
      <c r="O146" s="712">
        <v>160.86000000000001</v>
      </c>
      <c r="P146" s="712">
        <v>171.55</v>
      </c>
      <c r="Q146" s="712">
        <v>177.81</v>
      </c>
      <c r="S146" s="709"/>
      <c r="T146" s="709"/>
      <c r="U146" s="709"/>
      <c r="V146" s="709"/>
      <c r="W146" s="709"/>
      <c r="X146" s="709"/>
      <c r="Y146" s="709"/>
    </row>
    <row r="147" spans="1:25" x14ac:dyDescent="0.25">
      <c r="A147" s="117">
        <v>141</v>
      </c>
      <c r="B147" s="710">
        <v>56.1</v>
      </c>
      <c r="C147" s="710">
        <v>83.95</v>
      </c>
      <c r="D147" s="710">
        <v>142.16</v>
      </c>
      <c r="E147" s="710">
        <v>151.43</v>
      </c>
      <c r="F147" s="710">
        <v>160.35</v>
      </c>
      <c r="G147" s="710">
        <v>171.12</v>
      </c>
      <c r="H147" s="710">
        <v>177.43</v>
      </c>
      <c r="I147" s="116"/>
      <c r="J147" s="117">
        <v>141</v>
      </c>
      <c r="K147" s="710">
        <v>57.73</v>
      </c>
      <c r="L147" s="710">
        <v>85.59</v>
      </c>
      <c r="M147" s="710">
        <v>143.80000000000001</v>
      </c>
      <c r="N147" s="710">
        <v>153.08000000000001</v>
      </c>
      <c r="O147" s="710">
        <v>162</v>
      </c>
      <c r="P147" s="710">
        <v>172.76</v>
      </c>
      <c r="Q147" s="710">
        <v>179.08</v>
      </c>
      <c r="S147" s="709"/>
      <c r="T147" s="709"/>
      <c r="U147" s="709"/>
      <c r="V147" s="709"/>
      <c r="W147" s="709"/>
      <c r="X147" s="709"/>
      <c r="Y147" s="709"/>
    </row>
    <row r="148" spans="1:25" x14ac:dyDescent="0.25">
      <c r="A148" s="118">
        <v>142</v>
      </c>
      <c r="B148" s="711">
        <v>56.5</v>
      </c>
      <c r="C148" s="711">
        <v>84.55</v>
      </c>
      <c r="D148" s="711">
        <v>143.18</v>
      </c>
      <c r="E148" s="711">
        <v>152.53</v>
      </c>
      <c r="F148" s="711">
        <v>161.51</v>
      </c>
      <c r="G148" s="711">
        <v>172.35</v>
      </c>
      <c r="H148" s="711">
        <v>178.7</v>
      </c>
      <c r="I148" s="116"/>
      <c r="J148" s="118">
        <v>142</v>
      </c>
      <c r="K148" s="711">
        <v>58.15</v>
      </c>
      <c r="L148" s="711">
        <v>86.18</v>
      </c>
      <c r="M148" s="711">
        <v>144.83000000000001</v>
      </c>
      <c r="N148" s="711">
        <v>154.16999999999999</v>
      </c>
      <c r="O148" s="711">
        <v>163.16</v>
      </c>
      <c r="P148" s="711">
        <v>173.99</v>
      </c>
      <c r="Q148" s="711">
        <v>180.35</v>
      </c>
      <c r="S148" s="709"/>
      <c r="T148" s="709"/>
      <c r="U148" s="709"/>
      <c r="V148" s="709"/>
      <c r="W148" s="709"/>
      <c r="X148" s="709"/>
      <c r="Y148" s="709"/>
    </row>
    <row r="149" spans="1:25" x14ac:dyDescent="0.25">
      <c r="A149" s="118">
        <v>143</v>
      </c>
      <c r="B149" s="711">
        <v>56.89</v>
      </c>
      <c r="C149" s="711">
        <v>85.15</v>
      </c>
      <c r="D149" s="711">
        <v>144.19999999999999</v>
      </c>
      <c r="E149" s="711">
        <v>153.61000000000001</v>
      </c>
      <c r="F149" s="711">
        <v>162.63999999999999</v>
      </c>
      <c r="G149" s="711">
        <v>173.56</v>
      </c>
      <c r="H149" s="711">
        <v>179.98</v>
      </c>
      <c r="I149" s="116"/>
      <c r="J149" s="118">
        <v>143</v>
      </c>
      <c r="K149" s="711">
        <v>58.54</v>
      </c>
      <c r="L149" s="711">
        <v>86.8</v>
      </c>
      <c r="M149" s="711">
        <v>145.84</v>
      </c>
      <c r="N149" s="711">
        <v>155.26</v>
      </c>
      <c r="O149" s="711">
        <v>164.29</v>
      </c>
      <c r="P149" s="711">
        <v>175.2</v>
      </c>
      <c r="Q149" s="711">
        <v>181.61</v>
      </c>
      <c r="S149" s="709"/>
      <c r="T149" s="709"/>
      <c r="U149" s="709"/>
      <c r="V149" s="709"/>
      <c r="W149" s="709"/>
      <c r="X149" s="709"/>
      <c r="Y149" s="709"/>
    </row>
    <row r="150" spans="1:25" x14ac:dyDescent="0.25">
      <c r="A150" s="118">
        <v>144</v>
      </c>
      <c r="B150" s="711">
        <v>57.31</v>
      </c>
      <c r="C150" s="711">
        <v>85.75</v>
      </c>
      <c r="D150" s="711">
        <v>145.21</v>
      </c>
      <c r="E150" s="711">
        <v>154.69</v>
      </c>
      <c r="F150" s="711">
        <v>163.79</v>
      </c>
      <c r="G150" s="711">
        <v>174.79</v>
      </c>
      <c r="H150" s="711">
        <v>181.23</v>
      </c>
      <c r="I150" s="116"/>
      <c r="J150" s="118">
        <v>144</v>
      </c>
      <c r="K150" s="711">
        <v>58.95</v>
      </c>
      <c r="L150" s="711">
        <v>87.4</v>
      </c>
      <c r="M150" s="711">
        <v>146.86000000000001</v>
      </c>
      <c r="N150" s="711">
        <v>156.34</v>
      </c>
      <c r="O150" s="711">
        <v>165.42</v>
      </c>
      <c r="P150" s="711">
        <v>176.44</v>
      </c>
      <c r="Q150" s="711">
        <v>182.87</v>
      </c>
      <c r="S150" s="709"/>
      <c r="T150" s="709"/>
      <c r="U150" s="709"/>
      <c r="V150" s="709"/>
      <c r="W150" s="709"/>
      <c r="X150" s="709"/>
      <c r="Y150" s="709"/>
    </row>
    <row r="151" spans="1:25" x14ac:dyDescent="0.25">
      <c r="A151" s="119">
        <v>145</v>
      </c>
      <c r="B151" s="712">
        <v>57.69</v>
      </c>
      <c r="C151" s="712">
        <v>86.35</v>
      </c>
      <c r="D151" s="712">
        <v>146.22</v>
      </c>
      <c r="E151" s="712">
        <v>155.78</v>
      </c>
      <c r="F151" s="712">
        <v>164.94</v>
      </c>
      <c r="G151" s="712">
        <v>176</v>
      </c>
      <c r="H151" s="712">
        <v>182.5</v>
      </c>
      <c r="I151" s="116"/>
      <c r="J151" s="119">
        <v>145</v>
      </c>
      <c r="K151" s="712">
        <v>59.34</v>
      </c>
      <c r="L151" s="712">
        <v>88</v>
      </c>
      <c r="M151" s="712">
        <v>147.87</v>
      </c>
      <c r="N151" s="712">
        <v>157.41999999999999</v>
      </c>
      <c r="O151" s="712">
        <v>166.58</v>
      </c>
      <c r="P151" s="712">
        <v>177.65</v>
      </c>
      <c r="Q151" s="712">
        <v>184.15</v>
      </c>
      <c r="S151" s="709"/>
      <c r="T151" s="709"/>
      <c r="U151" s="709"/>
      <c r="V151" s="709"/>
      <c r="W151" s="709"/>
      <c r="X151" s="709"/>
      <c r="Y151" s="709"/>
    </row>
    <row r="152" spans="1:25" x14ac:dyDescent="0.25">
      <c r="A152" s="117">
        <v>146</v>
      </c>
      <c r="B152" s="710">
        <v>58.1</v>
      </c>
      <c r="C152" s="710">
        <v>86.94</v>
      </c>
      <c r="D152" s="710">
        <v>147.25</v>
      </c>
      <c r="E152" s="710">
        <v>156.85</v>
      </c>
      <c r="F152" s="710">
        <v>166.09</v>
      </c>
      <c r="G152" s="710">
        <v>177.24</v>
      </c>
      <c r="H152" s="710">
        <v>183.76</v>
      </c>
      <c r="I152" s="116"/>
      <c r="J152" s="117">
        <v>146</v>
      </c>
      <c r="K152" s="710">
        <v>59.75</v>
      </c>
      <c r="L152" s="710">
        <v>88.59</v>
      </c>
      <c r="M152" s="710">
        <v>148.9</v>
      </c>
      <c r="N152" s="710">
        <v>158.5</v>
      </c>
      <c r="O152" s="710">
        <v>167.73</v>
      </c>
      <c r="P152" s="710">
        <v>178.89</v>
      </c>
      <c r="Q152" s="710">
        <v>185.41</v>
      </c>
      <c r="S152" s="709"/>
      <c r="T152" s="709"/>
      <c r="U152" s="709"/>
      <c r="V152" s="709"/>
      <c r="W152" s="709"/>
      <c r="X152" s="709"/>
      <c r="Y152" s="709"/>
    </row>
    <row r="153" spans="1:25" x14ac:dyDescent="0.25">
      <c r="A153" s="118">
        <v>147</v>
      </c>
      <c r="B153" s="711">
        <v>58.5</v>
      </c>
      <c r="C153" s="711">
        <v>87.54</v>
      </c>
      <c r="D153" s="711">
        <v>148.27000000000001</v>
      </c>
      <c r="E153" s="711">
        <v>157.93</v>
      </c>
      <c r="F153" s="711">
        <v>167.22</v>
      </c>
      <c r="G153" s="711">
        <v>178.45</v>
      </c>
      <c r="H153" s="711">
        <v>185.05</v>
      </c>
      <c r="I153" s="116"/>
      <c r="J153" s="118">
        <v>147</v>
      </c>
      <c r="K153" s="711">
        <v>60.14</v>
      </c>
      <c r="L153" s="711">
        <v>89.19</v>
      </c>
      <c r="M153" s="711">
        <v>149.91999999999999</v>
      </c>
      <c r="N153" s="711">
        <v>159.58000000000001</v>
      </c>
      <c r="O153" s="711">
        <v>168.87</v>
      </c>
      <c r="P153" s="711">
        <v>180.1</v>
      </c>
      <c r="Q153" s="711">
        <v>186.69</v>
      </c>
      <c r="S153" s="709"/>
      <c r="T153" s="709"/>
      <c r="U153" s="709"/>
      <c r="V153" s="709"/>
      <c r="W153" s="709"/>
      <c r="X153" s="709"/>
      <c r="Y153" s="709"/>
    </row>
    <row r="154" spans="1:25" x14ac:dyDescent="0.25">
      <c r="A154" s="118">
        <v>148</v>
      </c>
      <c r="B154" s="711">
        <v>58.9</v>
      </c>
      <c r="C154" s="711">
        <v>88.14</v>
      </c>
      <c r="D154" s="711">
        <v>149.28</v>
      </c>
      <c r="E154" s="711">
        <v>159.03</v>
      </c>
      <c r="F154" s="711">
        <v>168.37</v>
      </c>
      <c r="G154" s="711">
        <v>179.69</v>
      </c>
      <c r="H154" s="711">
        <v>186.29</v>
      </c>
      <c r="I154" s="116"/>
      <c r="J154" s="118">
        <v>148</v>
      </c>
      <c r="K154" s="711">
        <v>60.55</v>
      </c>
      <c r="L154" s="711">
        <v>89.79</v>
      </c>
      <c r="M154" s="711">
        <v>150.91</v>
      </c>
      <c r="N154" s="711">
        <v>160.66999999999999</v>
      </c>
      <c r="O154" s="711">
        <v>170.02</v>
      </c>
      <c r="P154" s="711">
        <v>181.33</v>
      </c>
      <c r="Q154" s="711">
        <v>187.94</v>
      </c>
      <c r="S154" s="709"/>
      <c r="T154" s="709"/>
      <c r="U154" s="709"/>
      <c r="V154" s="709"/>
      <c r="W154" s="709"/>
      <c r="X154" s="709"/>
      <c r="Y154" s="709"/>
    </row>
    <row r="155" spans="1:25" x14ac:dyDescent="0.25">
      <c r="A155" s="118">
        <v>149</v>
      </c>
      <c r="B155" s="711">
        <v>59.31</v>
      </c>
      <c r="C155" s="711">
        <v>88.74</v>
      </c>
      <c r="D155" s="711">
        <v>150.29</v>
      </c>
      <c r="E155" s="711">
        <v>160.1</v>
      </c>
      <c r="F155" s="711">
        <v>169.52</v>
      </c>
      <c r="G155" s="711">
        <v>180.89</v>
      </c>
      <c r="H155" s="711">
        <v>187.56</v>
      </c>
      <c r="I155" s="116"/>
      <c r="J155" s="118">
        <v>149</v>
      </c>
      <c r="K155" s="711">
        <v>60.95</v>
      </c>
      <c r="L155" s="711">
        <v>90.39</v>
      </c>
      <c r="M155" s="711">
        <v>151.94</v>
      </c>
      <c r="N155" s="711">
        <v>161.75</v>
      </c>
      <c r="O155" s="711">
        <v>171.17</v>
      </c>
      <c r="P155" s="711">
        <v>182.53</v>
      </c>
      <c r="Q155" s="711">
        <v>189.21</v>
      </c>
      <c r="S155" s="709"/>
      <c r="T155" s="709"/>
      <c r="U155" s="709"/>
      <c r="V155" s="709"/>
      <c r="W155" s="709"/>
      <c r="X155" s="709"/>
      <c r="Y155" s="709"/>
    </row>
    <row r="156" spans="1:25" x14ac:dyDescent="0.25">
      <c r="A156" s="119">
        <v>150</v>
      </c>
      <c r="B156" s="712">
        <v>59.7</v>
      </c>
      <c r="C156" s="712">
        <v>89.35</v>
      </c>
      <c r="D156" s="712">
        <v>151.31</v>
      </c>
      <c r="E156" s="712">
        <v>161.18</v>
      </c>
      <c r="F156" s="712">
        <v>170.66</v>
      </c>
      <c r="G156" s="712">
        <v>182.12</v>
      </c>
      <c r="H156" s="712">
        <v>188.83</v>
      </c>
      <c r="I156" s="116"/>
      <c r="J156" s="119">
        <v>150</v>
      </c>
      <c r="K156" s="712">
        <v>61.34</v>
      </c>
      <c r="L156" s="712">
        <v>91</v>
      </c>
      <c r="M156" s="712">
        <v>152.94999999999999</v>
      </c>
      <c r="N156" s="712">
        <v>162.83000000000001</v>
      </c>
      <c r="O156" s="712">
        <v>172.31</v>
      </c>
      <c r="P156" s="712">
        <v>183.76</v>
      </c>
      <c r="Q156" s="712">
        <v>190.47</v>
      </c>
      <c r="S156" s="709"/>
      <c r="T156" s="709"/>
      <c r="U156" s="709"/>
      <c r="V156" s="709"/>
      <c r="W156" s="709"/>
      <c r="X156" s="709"/>
      <c r="Y156" s="709"/>
    </row>
    <row r="157" spans="1:25" x14ac:dyDescent="0.25">
      <c r="A157" s="119" t="s">
        <v>49</v>
      </c>
      <c r="B157" s="712">
        <v>0.40079999999999999</v>
      </c>
      <c r="C157" s="712">
        <v>0.59060000000000001</v>
      </c>
      <c r="D157" s="712">
        <v>1.0123</v>
      </c>
      <c r="E157" s="712">
        <v>1.0757000000000001</v>
      </c>
      <c r="F157" s="712">
        <v>1.1389</v>
      </c>
      <c r="G157" s="712">
        <v>1.2126999999999999</v>
      </c>
      <c r="H157" s="712">
        <v>1.2655000000000001</v>
      </c>
      <c r="I157" s="116"/>
      <c r="J157" s="119" t="s">
        <v>49</v>
      </c>
      <c r="K157" s="712">
        <v>0.4113</v>
      </c>
      <c r="L157" s="712">
        <v>0.61170000000000002</v>
      </c>
      <c r="M157" s="712">
        <v>1.0228999999999999</v>
      </c>
      <c r="N157" s="712">
        <v>1.0862000000000001</v>
      </c>
      <c r="O157" s="712">
        <v>1.1495</v>
      </c>
      <c r="P157" s="712">
        <v>1.2338</v>
      </c>
      <c r="Q157" s="712">
        <v>1.2761</v>
      </c>
      <c r="S157" s="709"/>
      <c r="T157" s="709"/>
      <c r="U157" s="709"/>
      <c r="V157" s="709"/>
      <c r="W157" s="709"/>
      <c r="X157" s="709"/>
      <c r="Y157" s="709"/>
    </row>
    <row r="159" spans="1:25" x14ac:dyDescent="0.25">
      <c r="A159" s="713"/>
      <c r="B159" s="714"/>
      <c r="C159" s="714"/>
      <c r="D159" s="714"/>
      <c r="E159" s="714"/>
      <c r="F159" s="714"/>
      <c r="G159" s="714"/>
      <c r="H159" s="714"/>
      <c r="I159" s="714"/>
      <c r="J159" s="713"/>
      <c r="K159" s="714"/>
      <c r="L159" s="714"/>
      <c r="M159" s="714"/>
      <c r="N159" s="714"/>
      <c r="O159" s="714"/>
      <c r="P159" s="714"/>
      <c r="Q159" s="714"/>
    </row>
    <row r="160" spans="1:25" x14ac:dyDescent="0.25">
      <c r="A160" s="713"/>
      <c r="B160" s="714"/>
      <c r="C160" s="714"/>
      <c r="D160" s="714"/>
      <c r="E160" s="714"/>
      <c r="F160" s="714"/>
      <c r="G160" s="714"/>
      <c r="H160" s="714"/>
      <c r="I160" s="714"/>
      <c r="J160" s="713"/>
      <c r="K160" s="714"/>
      <c r="L160" s="714"/>
      <c r="M160" s="714"/>
      <c r="N160" s="714"/>
      <c r="O160" s="714"/>
      <c r="P160" s="714"/>
      <c r="Q160" s="714"/>
    </row>
    <row r="161" spans="1:17" x14ac:dyDescent="0.25">
      <c r="A161" s="713"/>
      <c r="B161" s="714"/>
      <c r="C161" s="714"/>
      <c r="D161" s="714"/>
      <c r="E161" s="714"/>
      <c r="F161" s="714"/>
      <c r="G161" s="714"/>
      <c r="H161" s="714"/>
      <c r="I161" s="714"/>
      <c r="J161" s="713"/>
      <c r="K161" s="714"/>
      <c r="L161" s="714"/>
      <c r="M161" s="714"/>
      <c r="N161" s="714"/>
      <c r="O161" s="714"/>
      <c r="P161" s="714"/>
      <c r="Q161" s="714"/>
    </row>
    <row r="162" spans="1:17" x14ac:dyDescent="0.25">
      <c r="A162" s="713"/>
      <c r="B162" s="714"/>
      <c r="C162" s="714"/>
      <c r="D162" s="714"/>
      <c r="E162" s="714"/>
      <c r="F162" s="714"/>
      <c r="G162" s="714"/>
      <c r="H162" s="714"/>
      <c r="I162" s="714"/>
      <c r="J162" s="713"/>
      <c r="K162" s="714"/>
      <c r="L162" s="714"/>
      <c r="M162" s="714"/>
      <c r="N162" s="714"/>
      <c r="O162" s="714"/>
      <c r="P162" s="714"/>
      <c r="Q162" s="714"/>
    </row>
    <row r="163" spans="1:17" x14ac:dyDescent="0.25">
      <c r="A163" s="713"/>
      <c r="B163" s="714"/>
      <c r="C163" s="714"/>
      <c r="D163" s="714"/>
      <c r="E163" s="714"/>
      <c r="F163" s="714"/>
      <c r="G163" s="714"/>
      <c r="H163" s="714"/>
      <c r="I163" s="714"/>
      <c r="J163" s="713"/>
      <c r="K163" s="714"/>
      <c r="L163" s="714"/>
      <c r="M163" s="714"/>
      <c r="N163" s="714"/>
      <c r="O163" s="714"/>
      <c r="P163" s="714"/>
      <c r="Q163" s="714"/>
    </row>
    <row r="164" spans="1:17" x14ac:dyDescent="0.25">
      <c r="A164" s="713"/>
      <c r="B164" s="714"/>
      <c r="C164" s="714"/>
      <c r="D164" s="714"/>
      <c r="E164" s="714"/>
      <c r="F164" s="714"/>
      <c r="G164" s="714"/>
      <c r="H164" s="714"/>
      <c r="I164" s="714"/>
      <c r="J164" s="713"/>
      <c r="K164" s="714"/>
      <c r="L164" s="714"/>
      <c r="M164" s="714"/>
      <c r="N164" s="714"/>
      <c r="O164" s="714"/>
      <c r="P164" s="714"/>
      <c r="Q164" s="714"/>
    </row>
    <row r="165" spans="1:17" x14ac:dyDescent="0.25">
      <c r="A165" s="713"/>
      <c r="B165" s="714"/>
      <c r="C165" s="714"/>
      <c r="D165" s="714"/>
      <c r="E165" s="714"/>
      <c r="F165" s="714"/>
      <c r="G165" s="714"/>
      <c r="H165" s="714"/>
      <c r="I165" s="714"/>
      <c r="J165" s="713"/>
      <c r="K165" s="714"/>
      <c r="L165" s="714"/>
      <c r="M165" s="714"/>
      <c r="N165" s="714"/>
      <c r="O165" s="714"/>
      <c r="P165" s="714"/>
      <c r="Q165" s="714"/>
    </row>
    <row r="166" spans="1:17" x14ac:dyDescent="0.25">
      <c r="A166" s="713"/>
      <c r="B166" s="714"/>
      <c r="C166" s="714"/>
      <c r="D166" s="714"/>
      <c r="E166" s="714"/>
      <c r="F166" s="714"/>
      <c r="G166" s="714"/>
      <c r="H166" s="714"/>
      <c r="I166" s="714"/>
      <c r="J166" s="713"/>
      <c r="K166" s="714"/>
      <c r="L166" s="714"/>
      <c r="M166" s="714"/>
      <c r="N166" s="714"/>
      <c r="O166" s="714"/>
      <c r="P166" s="714"/>
      <c r="Q166" s="714"/>
    </row>
    <row r="167" spans="1:17" x14ac:dyDescent="0.25">
      <c r="A167" s="713"/>
      <c r="B167" s="714"/>
      <c r="C167" s="714"/>
      <c r="D167" s="714"/>
      <c r="E167" s="714"/>
      <c r="F167" s="714"/>
      <c r="G167" s="714"/>
      <c r="H167" s="714"/>
      <c r="I167" s="714"/>
      <c r="J167" s="713"/>
      <c r="K167" s="714"/>
      <c r="L167" s="714"/>
      <c r="M167" s="714"/>
      <c r="N167" s="714"/>
      <c r="O167" s="714"/>
      <c r="P167" s="714"/>
      <c r="Q167" s="714"/>
    </row>
    <row r="168" spans="1:17" x14ac:dyDescent="0.25">
      <c r="A168" s="713"/>
      <c r="B168" s="714"/>
      <c r="C168" s="714"/>
      <c r="D168" s="714"/>
      <c r="E168" s="714"/>
      <c r="F168" s="714"/>
      <c r="G168" s="714"/>
      <c r="H168" s="714"/>
      <c r="I168" s="714"/>
      <c r="J168" s="713"/>
      <c r="K168" s="714"/>
      <c r="L168" s="714"/>
      <c r="M168" s="714"/>
      <c r="N168" s="714"/>
      <c r="O168" s="714"/>
      <c r="P168" s="714"/>
      <c r="Q168" s="714"/>
    </row>
    <row r="169" spans="1:17" x14ac:dyDescent="0.25">
      <c r="A169" s="713"/>
      <c r="B169" s="714"/>
      <c r="C169" s="714"/>
      <c r="D169" s="714"/>
      <c r="E169" s="714"/>
      <c r="F169" s="714"/>
      <c r="G169" s="714"/>
      <c r="H169" s="714"/>
      <c r="I169" s="714"/>
      <c r="J169" s="713"/>
      <c r="K169" s="714"/>
      <c r="L169" s="714"/>
      <c r="M169" s="714"/>
      <c r="N169" s="714"/>
      <c r="O169" s="714"/>
      <c r="P169" s="714"/>
      <c r="Q169" s="714"/>
    </row>
    <row r="170" spans="1:17" x14ac:dyDescent="0.25">
      <c r="A170" s="713"/>
      <c r="B170" s="714"/>
      <c r="C170" s="714"/>
      <c r="D170" s="714"/>
      <c r="E170" s="714"/>
      <c r="F170" s="714"/>
      <c r="G170" s="714"/>
      <c r="H170" s="714"/>
      <c r="I170" s="714"/>
      <c r="J170" s="713"/>
      <c r="K170" s="714"/>
      <c r="L170" s="714"/>
      <c r="M170" s="714"/>
      <c r="N170" s="714"/>
      <c r="O170" s="714"/>
      <c r="P170" s="714"/>
      <c r="Q170" s="714"/>
    </row>
    <row r="171" spans="1:17" x14ac:dyDescent="0.25">
      <c r="A171" s="713"/>
      <c r="B171" s="714"/>
      <c r="C171" s="714"/>
      <c r="D171" s="714"/>
      <c r="E171" s="714"/>
      <c r="F171" s="714"/>
      <c r="G171" s="714"/>
      <c r="H171" s="714"/>
      <c r="I171" s="714"/>
      <c r="J171" s="713"/>
      <c r="K171" s="714"/>
      <c r="L171" s="714"/>
      <c r="M171" s="714"/>
      <c r="N171" s="714"/>
      <c r="O171" s="714"/>
      <c r="P171" s="714"/>
      <c r="Q171" s="714"/>
    </row>
    <row r="172" spans="1:17" x14ac:dyDescent="0.25">
      <c r="A172" s="713"/>
      <c r="B172" s="714"/>
      <c r="C172" s="714"/>
      <c r="D172" s="714"/>
      <c r="E172" s="714"/>
      <c r="F172" s="714"/>
      <c r="G172" s="714"/>
      <c r="H172" s="714"/>
      <c r="I172" s="714"/>
      <c r="J172" s="713"/>
      <c r="K172" s="714"/>
      <c r="L172" s="714"/>
      <c r="M172" s="714"/>
      <c r="N172" s="714"/>
      <c r="O172" s="714"/>
      <c r="P172" s="714"/>
      <c r="Q172" s="714"/>
    </row>
    <row r="173" spans="1:17" x14ac:dyDescent="0.25">
      <c r="A173" s="713"/>
      <c r="B173" s="714"/>
      <c r="C173" s="714"/>
      <c r="D173" s="714"/>
      <c r="E173" s="714"/>
      <c r="F173" s="714"/>
      <c r="G173" s="714"/>
      <c r="H173" s="714"/>
      <c r="I173" s="714"/>
      <c r="J173" s="713"/>
      <c r="K173" s="714"/>
      <c r="L173" s="714"/>
      <c r="M173" s="714"/>
      <c r="N173" s="714"/>
      <c r="O173" s="714"/>
      <c r="P173" s="714"/>
      <c r="Q173" s="714"/>
    </row>
    <row r="174" spans="1:17" x14ac:dyDescent="0.25">
      <c r="A174" s="713"/>
      <c r="B174" s="714"/>
      <c r="C174" s="714"/>
      <c r="D174" s="714"/>
      <c r="E174" s="714"/>
      <c r="F174" s="714"/>
      <c r="G174" s="714"/>
      <c r="H174" s="714"/>
      <c r="I174" s="714"/>
      <c r="J174" s="713"/>
      <c r="K174" s="714"/>
      <c r="L174" s="714"/>
      <c r="M174" s="714"/>
      <c r="N174" s="714"/>
      <c r="O174" s="714"/>
      <c r="P174" s="714"/>
      <c r="Q174" s="714"/>
    </row>
    <row r="175" spans="1:17" x14ac:dyDescent="0.25">
      <c r="A175" s="713"/>
      <c r="B175" s="714"/>
      <c r="C175" s="714"/>
      <c r="D175" s="714"/>
      <c r="E175" s="714"/>
      <c r="F175" s="714"/>
      <c r="G175" s="714"/>
      <c r="H175" s="714"/>
      <c r="I175" s="714"/>
      <c r="J175" s="713"/>
      <c r="K175" s="714"/>
      <c r="L175" s="714"/>
      <c r="M175" s="714"/>
      <c r="N175" s="714"/>
      <c r="O175" s="714"/>
      <c r="P175" s="714"/>
      <c r="Q175" s="714"/>
    </row>
    <row r="176" spans="1:17" x14ac:dyDescent="0.25">
      <c r="A176" s="713"/>
      <c r="B176" s="714"/>
      <c r="C176" s="714"/>
      <c r="D176" s="714"/>
      <c r="E176" s="714"/>
      <c r="F176" s="714"/>
      <c r="G176" s="714"/>
      <c r="H176" s="714"/>
      <c r="I176" s="714"/>
      <c r="J176" s="713"/>
      <c r="K176" s="714"/>
      <c r="L176" s="714"/>
      <c r="M176" s="714"/>
      <c r="N176" s="714"/>
      <c r="O176" s="714"/>
      <c r="P176" s="714"/>
      <c r="Q176" s="714"/>
    </row>
    <row r="177" spans="1:17" x14ac:dyDescent="0.25">
      <c r="A177" s="713"/>
      <c r="B177" s="714"/>
      <c r="C177" s="714"/>
      <c r="D177" s="714"/>
      <c r="E177" s="714"/>
      <c r="F177" s="714"/>
      <c r="G177" s="714"/>
      <c r="H177" s="714"/>
      <c r="I177" s="714"/>
      <c r="J177" s="713"/>
      <c r="K177" s="714"/>
      <c r="L177" s="714"/>
      <c r="M177" s="714"/>
      <c r="N177" s="714"/>
      <c r="O177" s="714"/>
      <c r="P177" s="714"/>
      <c r="Q177" s="714"/>
    </row>
    <row r="178" spans="1:17" x14ac:dyDescent="0.25">
      <c r="A178" s="713"/>
      <c r="B178" s="714"/>
      <c r="C178" s="714"/>
      <c r="D178" s="714"/>
      <c r="E178" s="714"/>
      <c r="F178" s="714"/>
      <c r="G178" s="714"/>
      <c r="H178" s="714"/>
      <c r="I178" s="714"/>
      <c r="J178" s="713"/>
      <c r="K178" s="714"/>
      <c r="L178" s="714"/>
      <c r="M178" s="714"/>
      <c r="N178" s="714"/>
      <c r="O178" s="714"/>
      <c r="P178" s="714"/>
      <c r="Q178" s="714"/>
    </row>
    <row r="179" spans="1:17" x14ac:dyDescent="0.25">
      <c r="A179" s="713"/>
      <c r="B179" s="714"/>
      <c r="C179" s="714"/>
      <c r="D179" s="714"/>
      <c r="E179" s="714"/>
      <c r="F179" s="714"/>
      <c r="G179" s="714"/>
      <c r="H179" s="714"/>
      <c r="I179" s="714"/>
      <c r="J179" s="713"/>
      <c r="K179" s="714"/>
      <c r="L179" s="714"/>
      <c r="M179" s="714"/>
      <c r="N179" s="714"/>
      <c r="O179" s="714"/>
      <c r="P179" s="714"/>
      <c r="Q179" s="714"/>
    </row>
    <row r="180" spans="1:17" x14ac:dyDescent="0.25">
      <c r="A180" s="713"/>
      <c r="B180" s="714"/>
      <c r="C180" s="714"/>
      <c r="D180" s="714"/>
      <c r="E180" s="714"/>
      <c r="F180" s="714"/>
      <c r="G180" s="714"/>
      <c r="H180" s="714"/>
      <c r="I180" s="714"/>
      <c r="J180" s="713"/>
      <c r="K180" s="714"/>
      <c r="L180" s="714"/>
      <c r="M180" s="714"/>
      <c r="N180" s="714"/>
      <c r="O180" s="714"/>
      <c r="P180" s="714"/>
      <c r="Q180" s="714"/>
    </row>
    <row r="181" spans="1:17" x14ac:dyDescent="0.25">
      <c r="A181" s="713"/>
      <c r="B181" s="714"/>
      <c r="C181" s="714"/>
      <c r="D181" s="714"/>
      <c r="E181" s="714"/>
      <c r="F181" s="714"/>
      <c r="G181" s="714"/>
      <c r="H181" s="714"/>
      <c r="I181" s="714"/>
      <c r="J181" s="713"/>
      <c r="K181" s="714"/>
      <c r="L181" s="714"/>
      <c r="M181" s="714"/>
      <c r="N181" s="714"/>
      <c r="O181" s="714"/>
      <c r="P181" s="714"/>
      <c r="Q181" s="714"/>
    </row>
    <row r="182" spans="1:17" x14ac:dyDescent="0.25">
      <c r="A182" s="713"/>
      <c r="B182" s="714"/>
      <c r="C182" s="714"/>
      <c r="D182" s="714"/>
      <c r="E182" s="714"/>
      <c r="F182" s="714"/>
      <c r="G182" s="714"/>
      <c r="H182" s="714"/>
      <c r="I182" s="714"/>
      <c r="J182" s="713"/>
      <c r="K182" s="714"/>
      <c r="L182" s="714"/>
      <c r="M182" s="714"/>
      <c r="N182" s="714"/>
      <c r="O182" s="714"/>
      <c r="P182" s="714"/>
      <c r="Q182" s="714"/>
    </row>
    <row r="183" spans="1:17" x14ac:dyDescent="0.25">
      <c r="A183" s="713"/>
      <c r="B183" s="714"/>
      <c r="C183" s="714"/>
      <c r="D183" s="714"/>
      <c r="E183" s="714"/>
      <c r="F183" s="714"/>
      <c r="G183" s="714"/>
      <c r="H183" s="714"/>
      <c r="I183" s="714"/>
      <c r="J183" s="713"/>
      <c r="K183" s="714"/>
      <c r="L183" s="714"/>
      <c r="M183" s="714"/>
      <c r="N183" s="714"/>
      <c r="O183" s="714"/>
      <c r="P183" s="714"/>
      <c r="Q183" s="714"/>
    </row>
    <row r="184" spans="1:17" x14ac:dyDescent="0.25">
      <c r="A184" s="713"/>
      <c r="B184" s="714"/>
      <c r="C184" s="714"/>
      <c r="D184" s="714"/>
      <c r="E184" s="714"/>
      <c r="F184" s="714"/>
      <c r="G184" s="714"/>
      <c r="H184" s="714"/>
      <c r="I184" s="714"/>
      <c r="J184" s="713"/>
      <c r="K184" s="714"/>
      <c r="L184" s="714"/>
      <c r="M184" s="714"/>
      <c r="N184" s="714"/>
      <c r="O184" s="714"/>
      <c r="P184" s="714"/>
      <c r="Q184" s="714"/>
    </row>
    <row r="185" spans="1:17" x14ac:dyDescent="0.25">
      <c r="A185" s="713"/>
      <c r="B185" s="714"/>
      <c r="C185" s="714"/>
      <c r="D185" s="714"/>
      <c r="E185" s="714"/>
      <c r="F185" s="714"/>
      <c r="G185" s="714"/>
      <c r="H185" s="714"/>
      <c r="I185" s="714"/>
      <c r="J185" s="713"/>
      <c r="K185" s="714"/>
      <c r="L185" s="714"/>
      <c r="M185" s="714"/>
      <c r="N185" s="714"/>
      <c r="O185" s="714"/>
      <c r="P185" s="714"/>
      <c r="Q185" s="714"/>
    </row>
    <row r="186" spans="1:17" x14ac:dyDescent="0.25">
      <c r="A186" s="713"/>
      <c r="B186" s="714"/>
      <c r="C186" s="714"/>
      <c r="D186" s="714"/>
      <c r="E186" s="714"/>
      <c r="F186" s="714"/>
      <c r="G186" s="714"/>
      <c r="H186" s="714"/>
      <c r="I186" s="714"/>
      <c r="J186" s="713"/>
      <c r="K186" s="714"/>
      <c r="L186" s="714"/>
      <c r="M186" s="714"/>
      <c r="N186" s="714"/>
      <c r="O186" s="714"/>
      <c r="P186" s="714"/>
      <c r="Q186" s="714"/>
    </row>
    <row r="187" spans="1:17" x14ac:dyDescent="0.25">
      <c r="A187" s="713"/>
      <c r="B187" s="714"/>
      <c r="C187" s="714"/>
      <c r="D187" s="714"/>
      <c r="E187" s="714"/>
      <c r="F187" s="714"/>
      <c r="G187" s="714"/>
      <c r="H187" s="714"/>
      <c r="I187" s="714"/>
      <c r="J187" s="713"/>
      <c r="K187" s="714"/>
      <c r="L187" s="714"/>
      <c r="M187" s="714"/>
      <c r="N187" s="714"/>
      <c r="O187" s="714"/>
      <c r="P187" s="714"/>
      <c r="Q187" s="714"/>
    </row>
    <row r="188" spans="1:17" x14ac:dyDescent="0.25">
      <c r="A188" s="713"/>
      <c r="B188" s="714"/>
      <c r="C188" s="714"/>
      <c r="D188" s="714"/>
      <c r="E188" s="714"/>
      <c r="F188" s="714"/>
      <c r="G188" s="714"/>
      <c r="H188" s="714"/>
      <c r="I188" s="714"/>
      <c r="J188" s="713"/>
      <c r="K188" s="714"/>
      <c r="L188" s="714"/>
      <c r="M188" s="714"/>
      <c r="N188" s="714"/>
      <c r="O188" s="714"/>
      <c r="P188" s="714"/>
      <c r="Q188" s="714"/>
    </row>
    <row r="189" spans="1:17" x14ac:dyDescent="0.25">
      <c r="A189" s="713"/>
      <c r="B189" s="714"/>
      <c r="C189" s="714"/>
      <c r="D189" s="714"/>
      <c r="E189" s="714"/>
      <c r="F189" s="714"/>
      <c r="G189" s="714"/>
      <c r="H189" s="714"/>
      <c r="I189" s="714"/>
      <c r="J189" s="713"/>
      <c r="K189" s="714"/>
      <c r="L189" s="714"/>
      <c r="M189" s="714"/>
      <c r="N189" s="714"/>
      <c r="O189" s="714"/>
      <c r="P189" s="714"/>
      <c r="Q189" s="714"/>
    </row>
    <row r="190" spans="1:17" x14ac:dyDescent="0.25">
      <c r="A190" s="713"/>
      <c r="B190" s="714"/>
      <c r="C190" s="714"/>
      <c r="D190" s="714"/>
      <c r="E190" s="714"/>
      <c r="F190" s="714"/>
      <c r="G190" s="714"/>
      <c r="H190" s="714"/>
      <c r="I190" s="714"/>
      <c r="J190" s="713"/>
      <c r="K190" s="714"/>
      <c r="L190" s="714"/>
      <c r="M190" s="714"/>
      <c r="N190" s="714"/>
      <c r="O190" s="714"/>
      <c r="P190" s="714"/>
      <c r="Q190" s="714"/>
    </row>
    <row r="191" spans="1:17" x14ac:dyDescent="0.25">
      <c r="A191" s="713"/>
      <c r="B191" s="714"/>
      <c r="C191" s="714"/>
      <c r="D191" s="714"/>
      <c r="E191" s="714"/>
      <c r="F191" s="714"/>
      <c r="G191" s="714"/>
      <c r="H191" s="714"/>
      <c r="I191" s="714"/>
      <c r="J191" s="713"/>
      <c r="K191" s="714"/>
      <c r="L191" s="714"/>
      <c r="M191" s="714"/>
      <c r="N191" s="714"/>
      <c r="O191" s="714"/>
      <c r="P191" s="714"/>
      <c r="Q191" s="714"/>
    </row>
    <row r="192" spans="1:17" x14ac:dyDescent="0.25">
      <c r="A192" s="713"/>
      <c r="B192" s="714"/>
      <c r="C192" s="714"/>
      <c r="D192" s="714"/>
      <c r="E192" s="714"/>
      <c r="F192" s="714"/>
      <c r="G192" s="714"/>
      <c r="H192" s="714"/>
      <c r="I192" s="714"/>
      <c r="J192" s="713"/>
      <c r="K192" s="714"/>
      <c r="L192" s="714"/>
      <c r="M192" s="714"/>
      <c r="N192" s="714"/>
      <c r="O192" s="714"/>
      <c r="P192" s="714"/>
      <c r="Q192" s="714"/>
    </row>
    <row r="193" spans="1:17" x14ac:dyDescent="0.25">
      <c r="A193" s="713"/>
      <c r="B193" s="714"/>
      <c r="C193" s="714"/>
      <c r="D193" s="714"/>
      <c r="E193" s="714"/>
      <c r="F193" s="714"/>
      <c r="G193" s="714"/>
      <c r="H193" s="714"/>
      <c r="I193" s="714"/>
      <c r="J193" s="713"/>
      <c r="K193" s="714"/>
      <c r="L193" s="714"/>
      <c r="M193" s="714"/>
      <c r="N193" s="714"/>
      <c r="O193" s="714"/>
      <c r="P193" s="714"/>
      <c r="Q193" s="714"/>
    </row>
    <row r="194" spans="1:17" x14ac:dyDescent="0.25">
      <c r="A194" s="713"/>
      <c r="B194" s="714"/>
      <c r="C194" s="714"/>
      <c r="D194" s="714"/>
      <c r="E194" s="714"/>
      <c r="F194" s="714"/>
      <c r="G194" s="714"/>
      <c r="H194" s="714"/>
      <c r="I194" s="714"/>
      <c r="J194" s="713"/>
      <c r="K194" s="714"/>
      <c r="L194" s="714"/>
      <c r="M194" s="714"/>
      <c r="N194" s="714"/>
      <c r="O194" s="714"/>
      <c r="P194" s="714"/>
      <c r="Q194" s="714"/>
    </row>
    <row r="195" spans="1:17" x14ac:dyDescent="0.25">
      <c r="A195" s="713"/>
      <c r="B195" s="714"/>
      <c r="C195" s="714"/>
      <c r="D195" s="714"/>
      <c r="E195" s="714"/>
      <c r="F195" s="714"/>
      <c r="G195" s="714"/>
      <c r="H195" s="714"/>
      <c r="I195" s="714"/>
      <c r="J195" s="713"/>
      <c r="K195" s="714"/>
      <c r="L195" s="714"/>
      <c r="M195" s="714"/>
      <c r="N195" s="714"/>
      <c r="O195" s="714"/>
      <c r="P195" s="714"/>
      <c r="Q195" s="714"/>
    </row>
    <row r="196" spans="1:17" x14ac:dyDescent="0.25">
      <c r="A196" s="713"/>
      <c r="B196" s="714"/>
      <c r="C196" s="714"/>
      <c r="D196" s="714"/>
      <c r="E196" s="714"/>
      <c r="F196" s="714"/>
      <c r="G196" s="714"/>
      <c r="H196" s="714"/>
      <c r="I196" s="714"/>
      <c r="J196" s="713"/>
      <c r="K196" s="714"/>
      <c r="L196" s="714"/>
      <c r="M196" s="714"/>
      <c r="N196" s="714"/>
      <c r="O196" s="714"/>
      <c r="P196" s="714"/>
      <c r="Q196" s="714"/>
    </row>
    <row r="197" spans="1:17" x14ac:dyDescent="0.25">
      <c r="A197" s="713"/>
      <c r="B197" s="714"/>
      <c r="C197" s="714"/>
      <c r="D197" s="714"/>
      <c r="E197" s="714"/>
      <c r="F197" s="714"/>
      <c r="G197" s="714"/>
      <c r="H197" s="714"/>
      <c r="I197" s="714"/>
      <c r="J197" s="713"/>
      <c r="K197" s="714"/>
      <c r="L197" s="714"/>
      <c r="M197" s="714"/>
      <c r="N197" s="714"/>
      <c r="O197" s="714"/>
      <c r="P197" s="714"/>
      <c r="Q197" s="714"/>
    </row>
    <row r="198" spans="1:17" x14ac:dyDescent="0.25">
      <c r="A198" s="713"/>
      <c r="B198" s="714"/>
      <c r="C198" s="714"/>
      <c r="D198" s="714"/>
      <c r="E198" s="714"/>
      <c r="F198" s="714"/>
      <c r="G198" s="714"/>
      <c r="H198" s="714"/>
      <c r="I198" s="714"/>
      <c r="J198" s="713"/>
      <c r="K198" s="714"/>
      <c r="L198" s="714"/>
      <c r="M198" s="714"/>
      <c r="N198" s="714"/>
      <c r="O198" s="714"/>
      <c r="P198" s="714"/>
      <c r="Q198" s="714"/>
    </row>
    <row r="199" spans="1:17" x14ac:dyDescent="0.25">
      <c r="A199" s="713"/>
      <c r="B199" s="714"/>
      <c r="C199" s="714"/>
      <c r="D199" s="714"/>
      <c r="E199" s="714"/>
      <c r="F199" s="714"/>
      <c r="G199" s="714"/>
      <c r="H199" s="714"/>
      <c r="I199" s="714"/>
      <c r="J199" s="713"/>
      <c r="K199" s="714"/>
      <c r="L199" s="714"/>
      <c r="M199" s="714"/>
      <c r="N199" s="714"/>
      <c r="O199" s="714"/>
      <c r="P199" s="714"/>
      <c r="Q199" s="714"/>
    </row>
    <row r="200" spans="1:17" x14ac:dyDescent="0.25">
      <c r="A200" s="713"/>
      <c r="B200" s="714"/>
      <c r="C200" s="714"/>
      <c r="D200" s="714"/>
      <c r="E200" s="714"/>
      <c r="F200" s="714"/>
      <c r="G200" s="714"/>
      <c r="H200" s="714"/>
      <c r="I200" s="714"/>
      <c r="J200" s="713"/>
      <c r="K200" s="714"/>
      <c r="L200" s="714"/>
      <c r="M200" s="714"/>
      <c r="N200" s="714"/>
      <c r="O200" s="714"/>
      <c r="P200" s="714"/>
      <c r="Q200" s="714"/>
    </row>
    <row r="201" spans="1:17" x14ac:dyDescent="0.25">
      <c r="A201" s="713"/>
      <c r="B201" s="714"/>
      <c r="C201" s="714"/>
      <c r="D201" s="714"/>
      <c r="E201" s="714"/>
      <c r="F201" s="714"/>
      <c r="G201" s="714"/>
      <c r="H201" s="714"/>
      <c r="I201" s="714"/>
      <c r="J201" s="713"/>
      <c r="K201" s="714"/>
      <c r="L201" s="714"/>
      <c r="M201" s="714"/>
      <c r="N201" s="714"/>
      <c r="O201" s="714"/>
      <c r="P201" s="714"/>
      <c r="Q201" s="714"/>
    </row>
    <row r="202" spans="1:17" x14ac:dyDescent="0.25">
      <c r="A202" s="713"/>
      <c r="B202" s="714"/>
      <c r="C202" s="714"/>
      <c r="D202" s="714"/>
      <c r="E202" s="714"/>
      <c r="F202" s="714"/>
      <c r="G202" s="714"/>
      <c r="H202" s="714"/>
      <c r="I202" s="714"/>
      <c r="J202" s="713"/>
      <c r="K202" s="714"/>
      <c r="L202" s="714"/>
      <c r="M202" s="714"/>
      <c r="N202" s="714"/>
      <c r="O202" s="714"/>
      <c r="P202" s="714"/>
      <c r="Q202" s="714"/>
    </row>
    <row r="203" spans="1:17" x14ac:dyDescent="0.25">
      <c r="A203" s="713"/>
      <c r="B203" s="714"/>
      <c r="C203" s="714"/>
      <c r="D203" s="714"/>
      <c r="E203" s="714"/>
      <c r="F203" s="714"/>
      <c r="G203" s="714"/>
      <c r="H203" s="714"/>
      <c r="I203" s="714"/>
      <c r="J203" s="713"/>
      <c r="K203" s="714"/>
      <c r="L203" s="714"/>
      <c r="M203" s="714"/>
      <c r="N203" s="714"/>
      <c r="O203" s="714"/>
      <c r="P203" s="714"/>
      <c r="Q203" s="714"/>
    </row>
    <row r="204" spans="1:17" x14ac:dyDescent="0.25">
      <c r="A204" s="713"/>
      <c r="B204" s="714"/>
      <c r="C204" s="714"/>
      <c r="D204" s="714"/>
      <c r="E204" s="714"/>
      <c r="F204" s="714"/>
      <c r="G204" s="714"/>
      <c r="H204" s="714"/>
      <c r="I204" s="714"/>
      <c r="J204" s="713"/>
      <c r="K204" s="714"/>
      <c r="L204" s="714"/>
      <c r="M204" s="714"/>
      <c r="N204" s="714"/>
      <c r="O204" s="714"/>
      <c r="P204" s="714"/>
      <c r="Q204" s="714"/>
    </row>
    <row r="205" spans="1:17" x14ac:dyDescent="0.25">
      <c r="A205" s="713"/>
      <c r="B205" s="714"/>
      <c r="C205" s="714"/>
      <c r="D205" s="714"/>
      <c r="E205" s="714"/>
      <c r="F205" s="714"/>
      <c r="G205" s="714"/>
      <c r="H205" s="714"/>
      <c r="I205" s="714"/>
      <c r="J205" s="713"/>
      <c r="K205" s="714"/>
      <c r="L205" s="714"/>
      <c r="M205" s="714"/>
      <c r="N205" s="714"/>
      <c r="O205" s="714"/>
      <c r="P205" s="714"/>
      <c r="Q205" s="714"/>
    </row>
    <row r="206" spans="1:17" x14ac:dyDescent="0.25">
      <c r="A206" s="713"/>
      <c r="B206" s="714"/>
      <c r="C206" s="714"/>
      <c r="D206" s="714"/>
      <c r="E206" s="714"/>
      <c r="F206" s="714"/>
      <c r="G206" s="714"/>
      <c r="H206" s="714"/>
      <c r="I206" s="714"/>
      <c r="J206" s="713"/>
      <c r="K206" s="714"/>
      <c r="L206" s="714"/>
      <c r="M206" s="714"/>
      <c r="N206" s="714"/>
      <c r="O206" s="714"/>
      <c r="P206" s="714"/>
      <c r="Q206" s="714"/>
    </row>
    <row r="207" spans="1:17" x14ac:dyDescent="0.25">
      <c r="A207" s="713"/>
      <c r="B207" s="714"/>
      <c r="C207" s="714"/>
      <c r="D207" s="714"/>
      <c r="E207" s="714"/>
      <c r="F207" s="714"/>
      <c r="G207" s="714"/>
      <c r="H207" s="714"/>
      <c r="I207" s="714"/>
      <c r="J207" s="713"/>
      <c r="K207" s="714"/>
      <c r="L207" s="714"/>
      <c r="M207" s="714"/>
      <c r="N207" s="714"/>
      <c r="O207" s="714"/>
      <c r="P207" s="714"/>
      <c r="Q207" s="714"/>
    </row>
    <row r="208" spans="1:17" x14ac:dyDescent="0.25">
      <c r="A208" s="713"/>
      <c r="B208" s="714"/>
      <c r="C208" s="714"/>
      <c r="D208" s="714"/>
      <c r="E208" s="714"/>
      <c r="F208" s="714"/>
      <c r="G208" s="714"/>
      <c r="H208" s="714"/>
      <c r="I208" s="714"/>
      <c r="J208" s="713"/>
      <c r="K208" s="714"/>
      <c r="L208" s="714"/>
      <c r="M208" s="714"/>
      <c r="N208" s="714"/>
      <c r="O208" s="714"/>
      <c r="P208" s="714"/>
      <c r="Q208" s="714"/>
    </row>
    <row r="209" spans="1:17" x14ac:dyDescent="0.25">
      <c r="A209" s="713"/>
      <c r="B209" s="714"/>
      <c r="C209" s="714"/>
      <c r="D209" s="714"/>
      <c r="E209" s="714"/>
      <c r="F209" s="714"/>
      <c r="G209" s="714"/>
      <c r="H209" s="714"/>
      <c r="I209" s="714"/>
      <c r="J209" s="713"/>
      <c r="K209" s="714"/>
      <c r="L209" s="714"/>
      <c r="M209" s="714"/>
      <c r="N209" s="714"/>
      <c r="O209" s="714"/>
      <c r="P209" s="714"/>
      <c r="Q209" s="714"/>
    </row>
    <row r="210" spans="1:17" x14ac:dyDescent="0.25">
      <c r="A210" s="713"/>
      <c r="B210" s="714"/>
      <c r="C210" s="714"/>
      <c r="D210" s="714"/>
      <c r="E210" s="714"/>
      <c r="F210" s="714"/>
      <c r="G210" s="714"/>
      <c r="H210" s="714"/>
      <c r="I210" s="714"/>
      <c r="J210" s="713"/>
      <c r="K210" s="714"/>
      <c r="L210" s="714"/>
      <c r="M210" s="714"/>
      <c r="N210" s="714"/>
      <c r="O210" s="714"/>
      <c r="P210" s="714"/>
      <c r="Q210" s="714"/>
    </row>
    <row r="211" spans="1:17" x14ac:dyDescent="0.25">
      <c r="A211" s="713"/>
      <c r="B211" s="714"/>
      <c r="C211" s="714"/>
      <c r="D211" s="714"/>
      <c r="E211" s="714"/>
      <c r="F211" s="714"/>
      <c r="G211" s="714"/>
      <c r="H211" s="714"/>
      <c r="I211" s="714"/>
      <c r="J211" s="713"/>
      <c r="K211" s="714"/>
      <c r="L211" s="714"/>
      <c r="M211" s="714"/>
      <c r="N211" s="714"/>
      <c r="O211" s="714"/>
      <c r="P211" s="714"/>
      <c r="Q211" s="714"/>
    </row>
    <row r="212" spans="1:17" x14ac:dyDescent="0.25">
      <c r="A212" s="713"/>
      <c r="B212" s="714"/>
      <c r="C212" s="714"/>
      <c r="D212" s="714"/>
      <c r="E212" s="714"/>
      <c r="F212" s="714"/>
      <c r="G212" s="714"/>
      <c r="H212" s="714"/>
      <c r="I212" s="714"/>
      <c r="J212" s="713"/>
      <c r="K212" s="714"/>
      <c r="L212" s="714"/>
      <c r="M212" s="714"/>
      <c r="N212" s="714"/>
      <c r="O212" s="714"/>
      <c r="P212" s="714"/>
      <c r="Q212" s="714"/>
    </row>
    <row r="213" spans="1:17" x14ac:dyDescent="0.25">
      <c r="A213" s="713"/>
      <c r="B213" s="714"/>
      <c r="C213" s="714"/>
      <c r="D213" s="714"/>
      <c r="E213" s="714"/>
      <c r="F213" s="714"/>
      <c r="G213" s="714"/>
      <c r="H213" s="714"/>
      <c r="I213" s="714"/>
      <c r="J213" s="713"/>
      <c r="K213" s="714"/>
      <c r="L213" s="714"/>
      <c r="M213" s="714"/>
      <c r="N213" s="714"/>
      <c r="O213" s="714"/>
      <c r="P213" s="714"/>
      <c r="Q213" s="714"/>
    </row>
    <row r="214" spans="1:17" x14ac:dyDescent="0.25">
      <c r="A214" s="713"/>
      <c r="B214" s="714"/>
      <c r="C214" s="714"/>
      <c r="D214" s="714"/>
      <c r="E214" s="714"/>
      <c r="F214" s="714"/>
      <c r="G214" s="714"/>
      <c r="H214" s="714"/>
      <c r="I214" s="714"/>
      <c r="J214" s="713"/>
      <c r="K214" s="714"/>
      <c r="L214" s="714"/>
      <c r="M214" s="714"/>
      <c r="N214" s="714"/>
      <c r="O214" s="714"/>
      <c r="P214" s="714"/>
      <c r="Q214" s="714"/>
    </row>
    <row r="215" spans="1:17" x14ac:dyDescent="0.25">
      <c r="A215" s="713"/>
      <c r="B215" s="714"/>
      <c r="C215" s="714"/>
      <c r="D215" s="714"/>
      <c r="E215" s="714"/>
      <c r="F215" s="714"/>
      <c r="G215" s="714"/>
      <c r="H215" s="714"/>
      <c r="I215" s="714"/>
      <c r="J215" s="713"/>
      <c r="K215" s="714"/>
      <c r="L215" s="714"/>
      <c r="M215" s="714"/>
      <c r="N215" s="714"/>
      <c r="O215" s="714"/>
      <c r="P215" s="714"/>
      <c r="Q215" s="714"/>
    </row>
    <row r="216" spans="1:17" x14ac:dyDescent="0.25">
      <c r="A216" s="713"/>
      <c r="B216" s="714"/>
      <c r="C216" s="714"/>
      <c r="D216" s="714"/>
      <c r="E216" s="714"/>
      <c r="F216" s="714"/>
      <c r="G216" s="714"/>
      <c r="H216" s="714"/>
      <c r="I216" s="714"/>
      <c r="J216" s="713"/>
      <c r="K216" s="714"/>
      <c r="L216" s="714"/>
      <c r="M216" s="714"/>
      <c r="N216" s="714"/>
      <c r="O216" s="714"/>
      <c r="P216" s="714"/>
      <c r="Q216" s="714"/>
    </row>
    <row r="217" spans="1:17" x14ac:dyDescent="0.25">
      <c r="A217" s="713"/>
      <c r="B217" s="714"/>
      <c r="C217" s="714"/>
      <c r="D217" s="714"/>
      <c r="E217" s="714"/>
      <c r="F217" s="714"/>
      <c r="G217" s="714"/>
      <c r="H217" s="714"/>
      <c r="I217" s="714"/>
      <c r="J217" s="713"/>
      <c r="K217" s="714"/>
      <c r="L217" s="714"/>
      <c r="M217" s="714"/>
      <c r="N217" s="714"/>
      <c r="O217" s="714"/>
      <c r="P217" s="714"/>
      <c r="Q217" s="714"/>
    </row>
    <row r="218" spans="1:17" x14ac:dyDescent="0.25">
      <c r="A218" s="713"/>
      <c r="B218" s="714"/>
      <c r="C218" s="714"/>
      <c r="D218" s="714"/>
      <c r="E218" s="714"/>
      <c r="F218" s="714"/>
      <c r="G218" s="714"/>
      <c r="H218" s="714"/>
      <c r="I218" s="714"/>
      <c r="J218" s="713"/>
      <c r="K218" s="714"/>
      <c r="L218" s="714"/>
      <c r="M218" s="714"/>
      <c r="N218" s="714"/>
      <c r="O218" s="714"/>
      <c r="P218" s="714"/>
      <c r="Q218" s="714"/>
    </row>
    <row r="219" spans="1:17" x14ac:dyDescent="0.25">
      <c r="A219" s="713"/>
      <c r="B219" s="714"/>
      <c r="C219" s="714"/>
      <c r="D219" s="714"/>
      <c r="E219" s="714"/>
      <c r="F219" s="714"/>
      <c r="G219" s="714"/>
      <c r="H219" s="714"/>
      <c r="I219" s="714"/>
      <c r="J219" s="713"/>
      <c r="K219" s="714"/>
      <c r="L219" s="714"/>
      <c r="M219" s="714"/>
      <c r="N219" s="714"/>
      <c r="O219" s="714"/>
      <c r="P219" s="714"/>
      <c r="Q219" s="714"/>
    </row>
    <row r="220" spans="1:17" x14ac:dyDescent="0.25">
      <c r="A220" s="713"/>
      <c r="B220" s="714"/>
      <c r="C220" s="714"/>
      <c r="D220" s="714"/>
      <c r="E220" s="714"/>
      <c r="F220" s="714"/>
      <c r="G220" s="714"/>
      <c r="H220" s="714"/>
      <c r="I220" s="714"/>
      <c r="J220" s="713"/>
      <c r="K220" s="714"/>
      <c r="L220" s="714"/>
      <c r="M220" s="714"/>
      <c r="N220" s="714"/>
      <c r="O220" s="714"/>
      <c r="P220" s="714"/>
      <c r="Q220" s="714"/>
    </row>
    <row r="221" spans="1:17" x14ac:dyDescent="0.25">
      <c r="A221" s="713"/>
      <c r="B221" s="714"/>
      <c r="C221" s="714"/>
      <c r="D221" s="714"/>
      <c r="E221" s="714"/>
      <c r="F221" s="714"/>
      <c r="G221" s="714"/>
      <c r="H221" s="714"/>
      <c r="I221" s="714"/>
      <c r="J221" s="713"/>
      <c r="K221" s="714"/>
      <c r="L221" s="714"/>
      <c r="M221" s="714"/>
      <c r="N221" s="714"/>
      <c r="O221" s="714"/>
      <c r="P221" s="714"/>
      <c r="Q221" s="714"/>
    </row>
    <row r="222" spans="1:17" x14ac:dyDescent="0.25">
      <c r="A222" s="713"/>
      <c r="B222" s="714"/>
      <c r="C222" s="714"/>
      <c r="D222" s="714"/>
      <c r="E222" s="714"/>
      <c r="F222" s="714"/>
      <c r="G222" s="714"/>
      <c r="H222" s="714"/>
      <c r="I222" s="714"/>
      <c r="J222" s="713"/>
      <c r="K222" s="714"/>
      <c r="L222" s="714"/>
      <c r="M222" s="714"/>
      <c r="N222" s="714"/>
      <c r="O222" s="714"/>
      <c r="P222" s="714"/>
      <c r="Q222" s="714"/>
    </row>
    <row r="223" spans="1:17" x14ac:dyDescent="0.25">
      <c r="A223" s="713"/>
      <c r="B223" s="714"/>
      <c r="C223" s="714"/>
      <c r="D223" s="714"/>
      <c r="E223" s="714"/>
      <c r="F223" s="714"/>
      <c r="G223" s="714"/>
      <c r="H223" s="714"/>
      <c r="I223" s="714"/>
      <c r="J223" s="713"/>
      <c r="K223" s="714"/>
      <c r="L223" s="714"/>
      <c r="M223" s="714"/>
      <c r="N223" s="714"/>
      <c r="O223" s="714"/>
      <c r="P223" s="714"/>
      <c r="Q223" s="714"/>
    </row>
    <row r="224" spans="1:17" x14ac:dyDescent="0.25">
      <c r="A224" s="713"/>
      <c r="B224" s="714"/>
      <c r="C224" s="714"/>
      <c r="D224" s="714"/>
      <c r="E224" s="714"/>
      <c r="F224" s="714"/>
      <c r="G224" s="714"/>
      <c r="H224" s="714"/>
      <c r="I224" s="714"/>
      <c r="J224" s="713"/>
      <c r="K224" s="714"/>
      <c r="L224" s="714"/>
      <c r="M224" s="714"/>
      <c r="N224" s="714"/>
      <c r="O224" s="714"/>
      <c r="P224" s="714"/>
      <c r="Q224" s="714"/>
    </row>
    <row r="225" spans="1:17" x14ac:dyDescent="0.25">
      <c r="A225" s="713"/>
      <c r="B225" s="714"/>
      <c r="C225" s="714"/>
      <c r="D225" s="714"/>
      <c r="E225" s="714"/>
      <c r="F225" s="714"/>
      <c r="G225" s="714"/>
      <c r="H225" s="714"/>
      <c r="I225" s="714"/>
      <c r="J225" s="713"/>
      <c r="K225" s="714"/>
      <c r="L225" s="714"/>
      <c r="M225" s="714"/>
      <c r="N225" s="714"/>
      <c r="O225" s="714"/>
      <c r="P225" s="714"/>
      <c r="Q225" s="714"/>
    </row>
    <row r="226" spans="1:17" x14ac:dyDescent="0.25">
      <c r="A226" s="713"/>
      <c r="B226" s="714"/>
      <c r="C226" s="714"/>
      <c r="D226" s="714"/>
      <c r="E226" s="714"/>
      <c r="F226" s="714"/>
      <c r="G226" s="714"/>
      <c r="H226" s="714"/>
      <c r="I226" s="714"/>
      <c r="J226" s="713"/>
      <c r="K226" s="714"/>
      <c r="L226" s="714"/>
      <c r="M226" s="714"/>
      <c r="N226" s="714"/>
      <c r="O226" s="714"/>
      <c r="P226" s="714"/>
      <c r="Q226" s="714"/>
    </row>
    <row r="227" spans="1:17" x14ac:dyDescent="0.25">
      <c r="A227" s="713"/>
      <c r="B227" s="714"/>
      <c r="C227" s="714"/>
      <c r="D227" s="714"/>
      <c r="E227" s="714"/>
      <c r="F227" s="714"/>
      <c r="G227" s="714"/>
      <c r="H227" s="714"/>
      <c r="I227" s="714"/>
      <c r="J227" s="713"/>
      <c r="K227" s="714"/>
      <c r="L227" s="714"/>
      <c r="M227" s="714"/>
      <c r="N227" s="714"/>
      <c r="O227" s="714"/>
      <c r="P227" s="714"/>
      <c r="Q227" s="714"/>
    </row>
    <row r="228" spans="1:17" x14ac:dyDescent="0.25">
      <c r="A228" s="713"/>
      <c r="B228" s="714"/>
      <c r="C228" s="714"/>
      <c r="D228" s="714"/>
      <c r="E228" s="714"/>
      <c r="F228" s="714"/>
      <c r="G228" s="714"/>
      <c r="H228" s="714"/>
      <c r="I228" s="714"/>
      <c r="J228" s="713"/>
      <c r="K228" s="714"/>
      <c r="L228" s="714"/>
      <c r="M228" s="714"/>
      <c r="N228" s="714"/>
      <c r="O228" s="714"/>
      <c r="P228" s="714"/>
      <c r="Q228" s="714"/>
    </row>
    <row r="229" spans="1:17" x14ac:dyDescent="0.25">
      <c r="A229" s="713"/>
      <c r="B229" s="714"/>
      <c r="C229" s="714"/>
      <c r="D229" s="714"/>
      <c r="E229" s="714"/>
      <c r="F229" s="714"/>
      <c r="G229" s="714"/>
      <c r="H229" s="714"/>
      <c r="I229" s="714"/>
      <c r="J229" s="713"/>
      <c r="K229" s="714"/>
      <c r="L229" s="714"/>
      <c r="M229" s="714"/>
      <c r="N229" s="714"/>
      <c r="O229" s="714"/>
      <c r="P229" s="714"/>
      <c r="Q229" s="714"/>
    </row>
    <row r="230" spans="1:17" x14ac:dyDescent="0.25">
      <c r="A230" s="713"/>
      <c r="B230" s="714"/>
      <c r="C230" s="714"/>
      <c r="D230" s="714"/>
      <c r="E230" s="714"/>
      <c r="F230" s="714"/>
      <c r="G230" s="714"/>
      <c r="H230" s="714"/>
      <c r="I230" s="714"/>
      <c r="J230" s="713"/>
      <c r="K230" s="714"/>
      <c r="L230" s="714"/>
      <c r="M230" s="714"/>
      <c r="N230" s="714"/>
      <c r="O230" s="714"/>
      <c r="P230" s="714"/>
      <c r="Q230" s="714"/>
    </row>
    <row r="231" spans="1:17" x14ac:dyDescent="0.25">
      <c r="A231" s="713"/>
      <c r="B231" s="714"/>
      <c r="C231" s="714"/>
      <c r="D231" s="714"/>
      <c r="E231" s="714"/>
      <c r="F231" s="714"/>
      <c r="G231" s="714"/>
      <c r="H231" s="714"/>
      <c r="I231" s="714"/>
      <c r="J231" s="713"/>
      <c r="K231" s="714"/>
      <c r="L231" s="714"/>
      <c r="M231" s="714"/>
      <c r="N231" s="714"/>
      <c r="O231" s="714"/>
      <c r="P231" s="714"/>
      <c r="Q231" s="714"/>
    </row>
    <row r="232" spans="1:17" x14ac:dyDescent="0.25">
      <c r="A232" s="713"/>
      <c r="B232" s="714"/>
      <c r="C232" s="714"/>
      <c r="D232" s="714"/>
      <c r="E232" s="714"/>
      <c r="F232" s="714"/>
      <c r="G232" s="714"/>
      <c r="H232" s="714"/>
      <c r="I232" s="714"/>
      <c r="J232" s="713"/>
      <c r="K232" s="714"/>
      <c r="L232" s="714"/>
      <c r="M232" s="714"/>
      <c r="N232" s="714"/>
      <c r="O232" s="714"/>
      <c r="P232" s="714"/>
      <c r="Q232" s="714"/>
    </row>
    <row r="233" spans="1:17" x14ac:dyDescent="0.25">
      <c r="A233" s="713"/>
      <c r="B233" s="714"/>
      <c r="C233" s="714"/>
      <c r="D233" s="714"/>
      <c r="E233" s="714"/>
      <c r="F233" s="714"/>
      <c r="G233" s="714"/>
      <c r="H233" s="714"/>
      <c r="I233" s="714"/>
      <c r="J233" s="713"/>
      <c r="K233" s="714"/>
      <c r="L233" s="714"/>
      <c r="M233" s="714"/>
      <c r="N233" s="714"/>
      <c r="O233" s="714"/>
      <c r="P233" s="714"/>
      <c r="Q233" s="714"/>
    </row>
    <row r="234" spans="1:17" x14ac:dyDescent="0.25">
      <c r="A234" s="713"/>
      <c r="B234" s="714"/>
      <c r="C234" s="714"/>
      <c r="D234" s="714"/>
      <c r="E234" s="714"/>
      <c r="F234" s="714"/>
      <c r="G234" s="714"/>
      <c r="H234" s="714"/>
      <c r="I234" s="714"/>
      <c r="J234" s="713"/>
      <c r="K234" s="714"/>
      <c r="L234" s="714"/>
      <c r="M234" s="714"/>
      <c r="N234" s="714"/>
      <c r="O234" s="714"/>
      <c r="P234" s="714"/>
      <c r="Q234" s="714"/>
    </row>
    <row r="235" spans="1:17" x14ac:dyDescent="0.25">
      <c r="A235" s="713"/>
      <c r="B235" s="714"/>
      <c r="C235" s="714"/>
      <c r="D235" s="714"/>
      <c r="E235" s="714"/>
      <c r="F235" s="714"/>
      <c r="G235" s="714"/>
      <c r="H235" s="714"/>
      <c r="I235" s="714"/>
      <c r="J235" s="713"/>
      <c r="K235" s="714"/>
      <c r="L235" s="714"/>
      <c r="M235" s="714"/>
      <c r="N235" s="714"/>
      <c r="O235" s="714"/>
      <c r="P235" s="714"/>
      <c r="Q235" s="714"/>
    </row>
    <row r="236" spans="1:17" x14ac:dyDescent="0.25">
      <c r="A236" s="713"/>
      <c r="B236" s="714"/>
      <c r="C236" s="714"/>
      <c r="D236" s="714"/>
      <c r="E236" s="714"/>
      <c r="F236" s="714"/>
      <c r="G236" s="714"/>
      <c r="H236" s="714"/>
      <c r="I236" s="714"/>
      <c r="J236" s="713"/>
      <c r="K236" s="714"/>
      <c r="L236" s="714"/>
      <c r="M236" s="714"/>
      <c r="N236" s="714"/>
      <c r="O236" s="714"/>
      <c r="P236" s="714"/>
      <c r="Q236" s="714"/>
    </row>
    <row r="237" spans="1:17" x14ac:dyDescent="0.25">
      <c r="A237" s="713"/>
      <c r="B237" s="714"/>
      <c r="C237" s="714"/>
      <c r="D237" s="714"/>
      <c r="E237" s="714"/>
      <c r="F237" s="714"/>
      <c r="G237" s="714"/>
      <c r="H237" s="714"/>
      <c r="I237" s="714"/>
      <c r="J237" s="713"/>
      <c r="K237" s="714"/>
      <c r="L237" s="714"/>
      <c r="M237" s="714"/>
      <c r="N237" s="714"/>
      <c r="O237" s="714"/>
      <c r="P237" s="714"/>
      <c r="Q237" s="714"/>
    </row>
    <row r="238" spans="1:17" x14ac:dyDescent="0.25">
      <c r="A238" s="713"/>
      <c r="B238" s="714"/>
      <c r="C238" s="714"/>
      <c r="D238" s="714"/>
      <c r="E238" s="714"/>
      <c r="F238" s="714"/>
      <c r="G238" s="714"/>
      <c r="H238" s="714"/>
      <c r="I238" s="714"/>
      <c r="J238" s="713"/>
      <c r="K238" s="714"/>
      <c r="L238" s="714"/>
      <c r="M238" s="714"/>
      <c r="N238" s="714"/>
      <c r="O238" s="714"/>
      <c r="P238" s="714"/>
      <c r="Q238" s="714"/>
    </row>
    <row r="239" spans="1:17" x14ac:dyDescent="0.25">
      <c r="A239" s="713"/>
      <c r="B239" s="714"/>
      <c r="C239" s="714"/>
      <c r="D239" s="714"/>
      <c r="E239" s="714"/>
      <c r="F239" s="714"/>
      <c r="G239" s="714"/>
      <c r="H239" s="714"/>
      <c r="I239" s="714"/>
      <c r="J239" s="713"/>
      <c r="K239" s="714"/>
      <c r="L239" s="714"/>
      <c r="M239" s="714"/>
      <c r="N239" s="714"/>
      <c r="O239" s="714"/>
      <c r="P239" s="714"/>
      <c r="Q239" s="714"/>
    </row>
    <row r="240" spans="1:17" x14ac:dyDescent="0.25">
      <c r="A240" s="713"/>
      <c r="B240" s="714"/>
      <c r="C240" s="714"/>
      <c r="D240" s="714"/>
      <c r="E240" s="714"/>
      <c r="F240" s="714"/>
      <c r="G240" s="714"/>
      <c r="H240" s="714"/>
      <c r="I240" s="714"/>
      <c r="J240" s="713"/>
      <c r="K240" s="714"/>
      <c r="L240" s="714"/>
      <c r="M240" s="714"/>
      <c r="N240" s="714"/>
      <c r="O240" s="714"/>
      <c r="P240" s="714"/>
      <c r="Q240" s="714"/>
    </row>
    <row r="241" spans="1:17" x14ac:dyDescent="0.25">
      <c r="A241" s="713"/>
      <c r="B241" s="714"/>
      <c r="C241" s="714"/>
      <c r="D241" s="714"/>
      <c r="E241" s="714"/>
      <c r="F241" s="714"/>
      <c r="G241" s="714"/>
      <c r="H241" s="714"/>
      <c r="I241" s="714"/>
      <c r="J241" s="713"/>
      <c r="K241" s="714"/>
      <c r="L241" s="714"/>
      <c r="M241" s="714"/>
      <c r="N241" s="714"/>
      <c r="O241" s="714"/>
      <c r="P241" s="714"/>
      <c r="Q241" s="714"/>
    </row>
    <row r="242" spans="1:17" x14ac:dyDescent="0.25">
      <c r="A242" s="713"/>
      <c r="B242" s="714"/>
      <c r="C242" s="714"/>
      <c r="D242" s="714"/>
      <c r="E242" s="714"/>
      <c r="F242" s="714"/>
      <c r="G242" s="714"/>
      <c r="H242" s="714"/>
      <c r="I242" s="714"/>
      <c r="J242" s="713"/>
      <c r="K242" s="714"/>
      <c r="L242" s="714"/>
      <c r="M242" s="714"/>
      <c r="N242" s="714"/>
      <c r="O242" s="714"/>
      <c r="P242" s="714"/>
      <c r="Q242" s="714"/>
    </row>
    <row r="243" spans="1:17" x14ac:dyDescent="0.25">
      <c r="A243" s="713"/>
      <c r="B243" s="714"/>
      <c r="C243" s="714"/>
      <c r="D243" s="714"/>
      <c r="E243" s="714"/>
      <c r="F243" s="714"/>
      <c r="G243" s="714"/>
      <c r="H243" s="714"/>
      <c r="I243" s="714"/>
      <c r="J243" s="713"/>
      <c r="K243" s="714"/>
      <c r="L243" s="714"/>
      <c r="M243" s="714"/>
      <c r="N243" s="714"/>
      <c r="O243" s="714"/>
      <c r="P243" s="714"/>
      <c r="Q243" s="714"/>
    </row>
    <row r="244" spans="1:17" x14ac:dyDescent="0.25">
      <c r="A244" s="713"/>
      <c r="B244" s="714"/>
      <c r="C244" s="714"/>
      <c r="D244" s="714"/>
      <c r="E244" s="714"/>
      <c r="F244" s="714"/>
      <c r="G244" s="714"/>
      <c r="H244" s="714"/>
      <c r="I244" s="714"/>
      <c r="J244" s="713"/>
      <c r="K244" s="714"/>
      <c r="L244" s="714"/>
      <c r="M244" s="714"/>
      <c r="N244" s="714"/>
      <c r="O244" s="714"/>
      <c r="P244" s="714"/>
      <c r="Q244" s="714"/>
    </row>
    <row r="245" spans="1:17" x14ac:dyDescent="0.25">
      <c r="A245" s="713"/>
      <c r="B245" s="714"/>
      <c r="C245" s="714"/>
      <c r="D245" s="714"/>
      <c r="E245" s="714"/>
      <c r="F245" s="714"/>
      <c r="G245" s="714"/>
      <c r="H245" s="714"/>
      <c r="I245" s="714"/>
      <c r="J245" s="713"/>
      <c r="K245" s="714"/>
      <c r="L245" s="714"/>
      <c r="M245" s="714"/>
      <c r="N245" s="714"/>
      <c r="O245" s="714"/>
      <c r="P245" s="714"/>
      <c r="Q245" s="714"/>
    </row>
    <row r="246" spans="1:17" x14ac:dyDescent="0.25">
      <c r="A246" s="713"/>
      <c r="B246" s="714"/>
      <c r="C246" s="714"/>
      <c r="D246" s="714"/>
      <c r="E246" s="714"/>
      <c r="F246" s="714"/>
      <c r="G246" s="714"/>
      <c r="H246" s="714"/>
      <c r="I246" s="714"/>
      <c r="J246" s="713"/>
      <c r="K246" s="714"/>
      <c r="L246" s="714"/>
      <c r="M246" s="714"/>
      <c r="N246" s="714"/>
      <c r="O246" s="714"/>
      <c r="P246" s="714"/>
      <c r="Q246" s="714"/>
    </row>
    <row r="247" spans="1:17" x14ac:dyDescent="0.25">
      <c r="A247" s="713"/>
      <c r="B247" s="714"/>
      <c r="C247" s="714"/>
      <c r="D247" s="714"/>
      <c r="E247" s="714"/>
      <c r="F247" s="714"/>
      <c r="G247" s="714"/>
      <c r="H247" s="714"/>
      <c r="I247" s="714"/>
      <c r="J247" s="713"/>
      <c r="K247" s="714"/>
      <c r="L247" s="714"/>
      <c r="M247" s="714"/>
      <c r="N247" s="714"/>
      <c r="O247" s="714"/>
      <c r="P247" s="714"/>
      <c r="Q247" s="714"/>
    </row>
    <row r="248" spans="1:17" x14ac:dyDescent="0.25">
      <c r="A248" s="713"/>
      <c r="B248" s="714"/>
      <c r="C248" s="714"/>
      <c r="D248" s="714"/>
      <c r="E248" s="714"/>
      <c r="F248" s="714"/>
      <c r="G248" s="714"/>
      <c r="H248" s="714"/>
      <c r="I248" s="714"/>
      <c r="J248" s="713"/>
      <c r="K248" s="714"/>
      <c r="L248" s="714"/>
      <c r="M248" s="714"/>
      <c r="N248" s="714"/>
      <c r="O248" s="714"/>
      <c r="P248" s="714"/>
      <c r="Q248" s="714"/>
    </row>
    <row r="249" spans="1:17" x14ac:dyDescent="0.25">
      <c r="A249" s="713"/>
      <c r="B249" s="714"/>
      <c r="C249" s="714"/>
      <c r="D249" s="714"/>
      <c r="E249" s="714"/>
      <c r="F249" s="714"/>
      <c r="G249" s="714"/>
      <c r="H249" s="714"/>
      <c r="I249" s="714"/>
      <c r="J249" s="713"/>
      <c r="K249" s="714"/>
      <c r="L249" s="714"/>
      <c r="M249" s="714"/>
      <c r="N249" s="714"/>
      <c r="O249" s="714"/>
      <c r="P249" s="714"/>
      <c r="Q249" s="714"/>
    </row>
    <row r="250" spans="1:17" x14ac:dyDescent="0.25">
      <c r="A250" s="713"/>
      <c r="B250" s="714"/>
      <c r="C250" s="714"/>
      <c r="D250" s="714"/>
      <c r="E250" s="714"/>
      <c r="F250" s="714"/>
      <c r="G250" s="714"/>
      <c r="H250" s="714"/>
      <c r="I250" s="714"/>
      <c r="J250" s="713"/>
      <c r="K250" s="714"/>
      <c r="L250" s="714"/>
      <c r="M250" s="714"/>
      <c r="N250" s="714"/>
      <c r="O250" s="714"/>
      <c r="P250" s="714"/>
      <c r="Q250" s="714"/>
    </row>
    <row r="251" spans="1:17" x14ac:dyDescent="0.25">
      <c r="A251" s="713"/>
      <c r="B251" s="714"/>
      <c r="C251" s="714"/>
      <c r="D251" s="714"/>
      <c r="E251" s="714"/>
      <c r="F251" s="714"/>
      <c r="G251" s="714"/>
      <c r="H251" s="714"/>
      <c r="I251" s="714"/>
      <c r="J251" s="713"/>
      <c r="K251" s="714"/>
      <c r="L251" s="714"/>
      <c r="M251" s="714"/>
      <c r="N251" s="714"/>
      <c r="O251" s="714"/>
      <c r="P251" s="714"/>
      <c r="Q251" s="714"/>
    </row>
    <row r="252" spans="1:17" x14ac:dyDescent="0.25">
      <c r="A252" s="713"/>
      <c r="B252" s="714"/>
      <c r="C252" s="714"/>
      <c r="D252" s="714"/>
      <c r="E252" s="714"/>
      <c r="F252" s="714"/>
      <c r="G252" s="714"/>
      <c r="H252" s="714"/>
      <c r="I252" s="714"/>
      <c r="J252" s="713"/>
      <c r="K252" s="714"/>
      <c r="L252" s="714"/>
      <c r="M252" s="714"/>
      <c r="N252" s="714"/>
      <c r="O252" s="714"/>
      <c r="P252" s="714"/>
      <c r="Q252" s="714"/>
    </row>
    <row r="253" spans="1:17" x14ac:dyDescent="0.25">
      <c r="A253" s="713"/>
      <c r="B253" s="714"/>
      <c r="C253" s="714"/>
      <c r="D253" s="714"/>
      <c r="E253" s="714"/>
      <c r="F253" s="714"/>
      <c r="G253" s="714"/>
      <c r="H253" s="714"/>
      <c r="I253" s="714"/>
      <c r="J253" s="713"/>
      <c r="K253" s="714"/>
      <c r="L253" s="714"/>
      <c r="M253" s="714"/>
      <c r="N253" s="714"/>
      <c r="O253" s="714"/>
      <c r="P253" s="714"/>
      <c r="Q253" s="714"/>
    </row>
    <row r="254" spans="1:17" x14ac:dyDescent="0.25">
      <c r="A254" s="713"/>
      <c r="B254" s="714"/>
      <c r="C254" s="714"/>
      <c r="D254" s="714"/>
      <c r="E254" s="714"/>
      <c r="F254" s="714"/>
      <c r="G254" s="714"/>
      <c r="H254" s="714"/>
      <c r="I254" s="714"/>
      <c r="J254" s="713"/>
      <c r="K254" s="714"/>
      <c r="L254" s="714"/>
      <c r="M254" s="714"/>
      <c r="N254" s="714"/>
      <c r="O254" s="714"/>
      <c r="P254" s="714"/>
      <c r="Q254" s="714"/>
    </row>
    <row r="255" spans="1:17" x14ac:dyDescent="0.25">
      <c r="A255" s="713"/>
      <c r="B255" s="714"/>
      <c r="C255" s="714"/>
      <c r="D255" s="714"/>
      <c r="E255" s="714"/>
      <c r="F255" s="714"/>
      <c r="G255" s="714"/>
      <c r="H255" s="714"/>
      <c r="I255" s="714"/>
      <c r="J255" s="713"/>
      <c r="K255" s="714"/>
      <c r="L255" s="714"/>
      <c r="M255" s="714"/>
      <c r="N255" s="714"/>
      <c r="O255" s="714"/>
      <c r="P255" s="714"/>
      <c r="Q255" s="714"/>
    </row>
    <row r="256" spans="1:17" x14ac:dyDescent="0.25">
      <c r="A256" s="713"/>
      <c r="B256" s="714"/>
      <c r="C256" s="714"/>
      <c r="D256" s="714"/>
      <c r="E256" s="714"/>
      <c r="F256" s="714"/>
      <c r="G256" s="714"/>
      <c r="H256" s="714"/>
      <c r="I256" s="714"/>
      <c r="J256" s="713"/>
      <c r="K256" s="714"/>
      <c r="L256" s="714"/>
      <c r="M256" s="714"/>
      <c r="N256" s="714"/>
      <c r="O256" s="714"/>
      <c r="P256" s="714"/>
      <c r="Q256" s="714"/>
    </row>
    <row r="257" spans="1:17" x14ac:dyDescent="0.25">
      <c r="A257" s="713"/>
      <c r="B257" s="714"/>
      <c r="C257" s="714"/>
      <c r="D257" s="714"/>
      <c r="E257" s="714"/>
      <c r="F257" s="714"/>
      <c r="G257" s="714"/>
      <c r="H257" s="714"/>
      <c r="I257" s="714"/>
      <c r="J257" s="713"/>
      <c r="K257" s="714"/>
      <c r="L257" s="714"/>
      <c r="M257" s="714"/>
      <c r="N257" s="714"/>
      <c r="O257" s="714"/>
      <c r="P257" s="714"/>
      <c r="Q257" s="714"/>
    </row>
    <row r="258" spans="1:17" x14ac:dyDescent="0.25">
      <c r="A258" s="713"/>
      <c r="B258" s="714"/>
      <c r="C258" s="714"/>
      <c r="D258" s="714"/>
      <c r="E258" s="714"/>
      <c r="F258" s="714"/>
      <c r="G258" s="714"/>
      <c r="H258" s="714"/>
      <c r="I258" s="714"/>
      <c r="J258" s="713"/>
      <c r="K258" s="714"/>
      <c r="L258" s="714"/>
      <c r="M258" s="714"/>
      <c r="N258" s="714"/>
      <c r="O258" s="714"/>
      <c r="P258" s="714"/>
      <c r="Q258" s="714"/>
    </row>
    <row r="259" spans="1:17" x14ac:dyDescent="0.25">
      <c r="A259" s="713"/>
      <c r="B259" s="714"/>
      <c r="C259" s="714"/>
      <c r="D259" s="714"/>
      <c r="E259" s="714"/>
      <c r="F259" s="714"/>
      <c r="G259" s="714"/>
      <c r="H259" s="714"/>
      <c r="I259" s="714"/>
      <c r="J259" s="713"/>
      <c r="K259" s="714"/>
      <c r="L259" s="714"/>
      <c r="M259" s="714"/>
      <c r="N259" s="714"/>
      <c r="O259" s="714"/>
      <c r="P259" s="714"/>
      <c r="Q259" s="714"/>
    </row>
    <row r="260" spans="1:17" x14ac:dyDescent="0.25">
      <c r="A260" s="713"/>
      <c r="B260" s="714"/>
      <c r="C260" s="714"/>
      <c r="D260" s="714"/>
      <c r="E260" s="714"/>
      <c r="F260" s="714"/>
      <c r="G260" s="714"/>
      <c r="H260" s="714"/>
      <c r="I260" s="714"/>
      <c r="J260" s="713"/>
      <c r="K260" s="714"/>
      <c r="L260" s="714"/>
      <c r="M260" s="714"/>
      <c r="N260" s="714"/>
      <c r="O260" s="714"/>
      <c r="P260" s="714"/>
      <c r="Q260" s="714"/>
    </row>
    <row r="261" spans="1:17" x14ac:dyDescent="0.25">
      <c r="A261" s="713"/>
      <c r="B261" s="714"/>
      <c r="C261" s="714"/>
      <c r="D261" s="714"/>
      <c r="E261" s="714"/>
      <c r="F261" s="714"/>
      <c r="G261" s="714"/>
      <c r="H261" s="714"/>
      <c r="I261" s="714"/>
      <c r="J261" s="713"/>
      <c r="K261" s="714"/>
      <c r="L261" s="714"/>
      <c r="M261" s="714"/>
      <c r="N261" s="714"/>
      <c r="O261" s="714"/>
      <c r="P261" s="714"/>
      <c r="Q261" s="714"/>
    </row>
    <row r="262" spans="1:17" x14ac:dyDescent="0.25">
      <c r="A262" s="713"/>
      <c r="B262" s="714"/>
      <c r="C262" s="714"/>
      <c r="D262" s="714"/>
      <c r="E262" s="714"/>
      <c r="F262" s="714"/>
      <c r="G262" s="714"/>
      <c r="H262" s="714"/>
      <c r="I262" s="714"/>
      <c r="J262" s="713"/>
      <c r="K262" s="714"/>
      <c r="L262" s="714"/>
      <c r="M262" s="714"/>
      <c r="N262" s="714"/>
      <c r="O262" s="714"/>
      <c r="P262" s="714"/>
      <c r="Q262" s="714"/>
    </row>
    <row r="263" spans="1:17" x14ac:dyDescent="0.25">
      <c r="A263" s="713"/>
      <c r="B263" s="714"/>
      <c r="C263" s="714"/>
      <c r="D263" s="714"/>
      <c r="E263" s="714"/>
      <c r="F263" s="714"/>
      <c r="G263" s="714"/>
      <c r="H263" s="714"/>
      <c r="I263" s="714"/>
      <c r="J263" s="713"/>
      <c r="K263" s="714"/>
      <c r="L263" s="714"/>
      <c r="M263" s="714"/>
      <c r="N263" s="714"/>
      <c r="O263" s="714"/>
      <c r="P263" s="714"/>
      <c r="Q263" s="714"/>
    </row>
    <row r="264" spans="1:17" x14ac:dyDescent="0.25">
      <c r="A264" s="713"/>
      <c r="B264" s="714"/>
      <c r="C264" s="714"/>
      <c r="D264" s="714"/>
      <c r="E264" s="714"/>
      <c r="F264" s="714"/>
      <c r="G264" s="714"/>
      <c r="H264" s="714"/>
      <c r="I264" s="714"/>
      <c r="J264" s="713"/>
      <c r="K264" s="714"/>
      <c r="L264" s="714"/>
      <c r="M264" s="714"/>
      <c r="N264" s="714"/>
      <c r="O264" s="714"/>
      <c r="P264" s="714"/>
      <c r="Q264" s="714"/>
    </row>
    <row r="265" spans="1:17" x14ac:dyDescent="0.25">
      <c r="A265" s="713"/>
      <c r="B265" s="714"/>
      <c r="C265" s="714"/>
      <c r="D265" s="714"/>
      <c r="E265" s="714"/>
      <c r="F265" s="714"/>
      <c r="G265" s="714"/>
      <c r="H265" s="714"/>
      <c r="I265" s="714"/>
      <c r="J265" s="713"/>
      <c r="K265" s="714"/>
      <c r="L265" s="714"/>
      <c r="M265" s="714"/>
      <c r="N265" s="714"/>
      <c r="O265" s="714"/>
      <c r="P265" s="714"/>
      <c r="Q265" s="714"/>
    </row>
    <row r="266" spans="1:17" x14ac:dyDescent="0.25">
      <c r="A266" s="713"/>
      <c r="B266" s="714"/>
      <c r="C266" s="714"/>
      <c r="D266" s="714"/>
      <c r="E266" s="714"/>
      <c r="F266" s="714"/>
      <c r="G266" s="714"/>
      <c r="H266" s="714"/>
      <c r="I266" s="714"/>
      <c r="J266" s="713"/>
      <c r="K266" s="714"/>
      <c r="L266" s="714"/>
      <c r="M266" s="714"/>
      <c r="N266" s="714"/>
      <c r="O266" s="714"/>
      <c r="P266" s="714"/>
      <c r="Q266" s="714"/>
    </row>
    <row r="267" spans="1:17" x14ac:dyDescent="0.25">
      <c r="A267" s="713"/>
      <c r="B267" s="714"/>
      <c r="C267" s="714"/>
      <c r="D267" s="714"/>
      <c r="E267" s="714"/>
      <c r="F267" s="714"/>
      <c r="G267" s="714"/>
      <c r="H267" s="714"/>
      <c r="I267" s="714"/>
      <c r="J267" s="713"/>
      <c r="K267" s="714"/>
      <c r="L267" s="714"/>
      <c r="M267" s="714"/>
      <c r="N267" s="714"/>
      <c r="O267" s="714"/>
      <c r="P267" s="714"/>
      <c r="Q267" s="714"/>
    </row>
    <row r="268" spans="1:17" x14ac:dyDescent="0.25">
      <c r="A268" s="713"/>
      <c r="B268" s="714"/>
      <c r="C268" s="714"/>
      <c r="D268" s="714"/>
      <c r="E268" s="714"/>
      <c r="F268" s="714"/>
      <c r="G268" s="714"/>
      <c r="H268" s="714"/>
      <c r="I268" s="714"/>
      <c r="J268" s="713"/>
      <c r="K268" s="714"/>
      <c r="L268" s="714"/>
      <c r="M268" s="714"/>
      <c r="N268" s="714"/>
      <c r="O268" s="714"/>
      <c r="P268" s="714"/>
      <c r="Q268" s="714"/>
    </row>
    <row r="269" spans="1:17" x14ac:dyDescent="0.25">
      <c r="A269" s="713"/>
      <c r="B269" s="714"/>
      <c r="C269" s="714"/>
      <c r="D269" s="714"/>
      <c r="E269" s="714"/>
      <c r="F269" s="714"/>
      <c r="G269" s="714"/>
      <c r="H269" s="714"/>
      <c r="I269" s="714"/>
      <c r="J269" s="713"/>
      <c r="K269" s="714"/>
      <c r="L269" s="714"/>
      <c r="M269" s="714"/>
      <c r="N269" s="714"/>
      <c r="O269" s="714"/>
      <c r="P269" s="714"/>
      <c r="Q269" s="714"/>
    </row>
    <row r="270" spans="1:17" x14ac:dyDescent="0.25">
      <c r="A270" s="713"/>
      <c r="B270" s="714"/>
      <c r="C270" s="714"/>
      <c r="D270" s="714"/>
      <c r="E270" s="714"/>
      <c r="F270" s="714"/>
      <c r="G270" s="714"/>
      <c r="H270" s="714"/>
      <c r="I270" s="714"/>
      <c r="J270" s="713"/>
      <c r="K270" s="714"/>
      <c r="L270" s="714"/>
      <c r="M270" s="714"/>
      <c r="N270" s="714"/>
      <c r="O270" s="714"/>
      <c r="P270" s="714"/>
      <c r="Q270" s="714"/>
    </row>
    <row r="271" spans="1:17" x14ac:dyDescent="0.25">
      <c r="A271" s="713"/>
      <c r="B271" s="714"/>
      <c r="C271" s="714"/>
      <c r="D271" s="714"/>
      <c r="E271" s="714"/>
      <c r="F271" s="714"/>
      <c r="G271" s="714"/>
      <c r="H271" s="714"/>
      <c r="I271" s="714"/>
      <c r="J271" s="713"/>
      <c r="K271" s="714"/>
      <c r="L271" s="714"/>
      <c r="M271" s="714"/>
      <c r="N271" s="714"/>
      <c r="O271" s="714"/>
      <c r="P271" s="714"/>
      <c r="Q271" s="714"/>
    </row>
    <row r="272" spans="1:17" x14ac:dyDescent="0.25">
      <c r="A272" s="713"/>
      <c r="B272" s="714"/>
      <c r="C272" s="714"/>
      <c r="D272" s="714"/>
      <c r="E272" s="714"/>
      <c r="F272" s="714"/>
      <c r="G272" s="714"/>
      <c r="H272" s="714"/>
      <c r="I272" s="714"/>
      <c r="J272" s="713"/>
      <c r="K272" s="714"/>
      <c r="L272" s="714"/>
      <c r="M272" s="714"/>
      <c r="N272" s="714"/>
      <c r="O272" s="714"/>
      <c r="P272" s="714"/>
      <c r="Q272" s="714"/>
    </row>
    <row r="273" spans="1:17" x14ac:dyDescent="0.25">
      <c r="A273" s="713"/>
      <c r="B273" s="714"/>
      <c r="C273" s="714"/>
      <c r="D273" s="714"/>
      <c r="E273" s="714"/>
      <c r="F273" s="714"/>
      <c r="G273" s="714"/>
      <c r="H273" s="714"/>
      <c r="I273" s="714"/>
      <c r="J273" s="713"/>
      <c r="K273" s="714"/>
      <c r="L273" s="714"/>
      <c r="M273" s="714"/>
      <c r="N273" s="714"/>
      <c r="O273" s="714"/>
      <c r="P273" s="714"/>
      <c r="Q273" s="714"/>
    </row>
    <row r="274" spans="1:17" x14ac:dyDescent="0.25">
      <c r="A274" s="713"/>
      <c r="B274" s="714"/>
      <c r="C274" s="714"/>
      <c r="D274" s="714"/>
      <c r="E274" s="714"/>
      <c r="F274" s="714"/>
      <c r="G274" s="714"/>
      <c r="H274" s="714"/>
      <c r="I274" s="714"/>
      <c r="J274" s="713"/>
      <c r="K274" s="714"/>
      <c r="L274" s="714"/>
      <c r="M274" s="714"/>
      <c r="N274" s="714"/>
      <c r="O274" s="714"/>
      <c r="P274" s="714"/>
      <c r="Q274" s="714"/>
    </row>
    <row r="275" spans="1:17" x14ac:dyDescent="0.25">
      <c r="A275" s="713"/>
      <c r="B275" s="714"/>
      <c r="C275" s="714"/>
      <c r="D275" s="714"/>
      <c r="E275" s="714"/>
      <c r="F275" s="714"/>
      <c r="G275" s="714"/>
      <c r="H275" s="714"/>
      <c r="I275" s="714"/>
      <c r="J275" s="713"/>
      <c r="K275" s="714"/>
      <c r="L275" s="714"/>
      <c r="M275" s="714"/>
      <c r="N275" s="714"/>
      <c r="O275" s="714"/>
      <c r="P275" s="714"/>
      <c r="Q275" s="714"/>
    </row>
    <row r="276" spans="1:17" x14ac:dyDescent="0.25">
      <c r="A276" s="713"/>
      <c r="B276" s="714"/>
      <c r="C276" s="714"/>
      <c r="D276" s="714"/>
      <c r="E276" s="714"/>
      <c r="F276" s="714"/>
      <c r="G276" s="714"/>
      <c r="H276" s="714"/>
      <c r="I276" s="714"/>
      <c r="J276" s="713"/>
      <c r="K276" s="714"/>
      <c r="L276" s="714"/>
      <c r="M276" s="714"/>
      <c r="N276" s="714"/>
      <c r="O276" s="714"/>
      <c r="P276" s="714"/>
      <c r="Q276" s="714"/>
    </row>
    <row r="277" spans="1:17" x14ac:dyDescent="0.25">
      <c r="A277" s="713"/>
      <c r="B277" s="714"/>
      <c r="C277" s="714"/>
      <c r="D277" s="714"/>
      <c r="E277" s="714"/>
      <c r="F277" s="714"/>
      <c r="G277" s="714"/>
      <c r="H277" s="714"/>
      <c r="I277" s="714"/>
      <c r="J277" s="713"/>
      <c r="K277" s="714"/>
      <c r="L277" s="714"/>
      <c r="M277" s="714"/>
      <c r="N277" s="714"/>
      <c r="O277" s="714"/>
      <c r="P277" s="714"/>
      <c r="Q277" s="714"/>
    </row>
    <row r="278" spans="1:17" x14ac:dyDescent="0.25">
      <c r="A278" s="713"/>
      <c r="B278" s="714"/>
      <c r="C278" s="714"/>
      <c r="D278" s="714"/>
      <c r="E278" s="714"/>
      <c r="F278" s="714"/>
      <c r="G278" s="714"/>
      <c r="H278" s="714"/>
      <c r="I278" s="714"/>
      <c r="J278" s="713"/>
      <c r="K278" s="714"/>
      <c r="L278" s="714"/>
      <c r="M278" s="714"/>
      <c r="N278" s="714"/>
      <c r="O278" s="714"/>
      <c r="P278" s="714"/>
      <c r="Q278" s="714"/>
    </row>
    <row r="279" spans="1:17" x14ac:dyDescent="0.25">
      <c r="A279" s="713"/>
      <c r="B279" s="714"/>
      <c r="C279" s="714"/>
      <c r="D279" s="714"/>
      <c r="E279" s="714"/>
      <c r="F279" s="714"/>
      <c r="G279" s="714"/>
      <c r="H279" s="714"/>
      <c r="I279" s="714"/>
      <c r="J279" s="713"/>
      <c r="K279" s="714"/>
      <c r="L279" s="714"/>
      <c r="M279" s="714"/>
      <c r="N279" s="714"/>
      <c r="O279" s="714"/>
      <c r="P279" s="714"/>
      <c r="Q279" s="714"/>
    </row>
    <row r="280" spans="1:17" x14ac:dyDescent="0.25">
      <c r="A280" s="713"/>
      <c r="B280" s="714"/>
      <c r="C280" s="714"/>
      <c r="D280" s="714"/>
      <c r="E280" s="714"/>
      <c r="F280" s="714"/>
      <c r="G280" s="714"/>
      <c r="H280" s="714"/>
      <c r="I280" s="714"/>
      <c r="J280" s="713"/>
      <c r="K280" s="714"/>
      <c r="L280" s="714"/>
      <c r="M280" s="714"/>
      <c r="N280" s="714"/>
      <c r="O280" s="714"/>
      <c r="P280" s="714"/>
      <c r="Q280" s="714"/>
    </row>
    <row r="281" spans="1:17" x14ac:dyDescent="0.25">
      <c r="A281" s="713"/>
      <c r="B281" s="714"/>
      <c r="C281" s="714"/>
      <c r="D281" s="714"/>
      <c r="E281" s="714"/>
      <c r="F281" s="714"/>
      <c r="G281" s="714"/>
      <c r="H281" s="714"/>
      <c r="I281" s="714"/>
      <c r="J281" s="713"/>
      <c r="K281" s="714"/>
      <c r="L281" s="714"/>
      <c r="M281" s="714"/>
      <c r="N281" s="714"/>
      <c r="O281" s="714"/>
      <c r="P281" s="714"/>
      <c r="Q281" s="714"/>
    </row>
    <row r="282" spans="1:17" x14ac:dyDescent="0.25">
      <c r="A282" s="713"/>
      <c r="B282" s="714"/>
      <c r="C282" s="714"/>
      <c r="D282" s="714"/>
      <c r="E282" s="714"/>
      <c r="F282" s="714"/>
      <c r="G282" s="714"/>
      <c r="H282" s="714"/>
      <c r="I282" s="714"/>
      <c r="J282" s="713"/>
      <c r="K282" s="714"/>
      <c r="L282" s="714"/>
      <c r="M282" s="714"/>
      <c r="N282" s="714"/>
      <c r="O282" s="714"/>
      <c r="P282" s="714"/>
      <c r="Q282" s="714"/>
    </row>
    <row r="283" spans="1:17" x14ac:dyDescent="0.25">
      <c r="A283" s="713"/>
      <c r="B283" s="714"/>
      <c r="C283" s="714"/>
      <c r="D283" s="714"/>
      <c r="E283" s="714"/>
      <c r="F283" s="714"/>
      <c r="G283" s="714"/>
      <c r="H283" s="714"/>
      <c r="I283" s="714"/>
      <c r="J283" s="713"/>
      <c r="K283" s="714"/>
      <c r="L283" s="714"/>
      <c r="M283" s="714"/>
      <c r="N283" s="714"/>
      <c r="O283" s="714"/>
      <c r="P283" s="714"/>
      <c r="Q283" s="714"/>
    </row>
    <row r="284" spans="1:17" x14ac:dyDescent="0.25">
      <c r="A284" s="713"/>
      <c r="B284" s="714"/>
      <c r="C284" s="714"/>
      <c r="D284" s="714"/>
      <c r="E284" s="714"/>
      <c r="F284" s="714"/>
      <c r="G284" s="714"/>
      <c r="H284" s="714"/>
      <c r="I284" s="714"/>
      <c r="J284" s="713"/>
      <c r="K284" s="714"/>
      <c r="L284" s="714"/>
      <c r="M284" s="714"/>
      <c r="N284" s="714"/>
      <c r="O284" s="714"/>
      <c r="P284" s="714"/>
      <c r="Q284" s="714"/>
    </row>
    <row r="285" spans="1:17" x14ac:dyDescent="0.25">
      <c r="A285" s="713"/>
      <c r="B285" s="714"/>
      <c r="C285" s="714"/>
      <c r="D285" s="714"/>
      <c r="E285" s="714"/>
      <c r="F285" s="714"/>
      <c r="G285" s="714"/>
      <c r="H285" s="714"/>
      <c r="I285" s="714"/>
      <c r="J285" s="713"/>
      <c r="K285" s="714"/>
      <c r="L285" s="714"/>
      <c r="M285" s="714"/>
      <c r="N285" s="714"/>
      <c r="O285" s="714"/>
      <c r="P285" s="714"/>
      <c r="Q285" s="714"/>
    </row>
    <row r="286" spans="1:17" x14ac:dyDescent="0.25">
      <c r="A286" s="713"/>
      <c r="B286" s="714"/>
      <c r="C286" s="714"/>
      <c r="D286" s="714"/>
      <c r="E286" s="714"/>
      <c r="F286" s="714"/>
      <c r="G286" s="714"/>
      <c r="H286" s="714"/>
      <c r="I286" s="714"/>
      <c r="J286" s="713"/>
      <c r="K286" s="714"/>
      <c r="L286" s="714"/>
      <c r="M286" s="714"/>
      <c r="N286" s="714"/>
      <c r="O286" s="714"/>
      <c r="P286" s="714"/>
      <c r="Q286" s="714"/>
    </row>
    <row r="287" spans="1:17" x14ac:dyDescent="0.25">
      <c r="A287" s="713"/>
      <c r="B287" s="714"/>
      <c r="C287" s="714"/>
      <c r="D287" s="714"/>
      <c r="E287" s="714"/>
      <c r="F287" s="714"/>
      <c r="G287" s="714"/>
      <c r="H287" s="714"/>
      <c r="I287" s="714"/>
      <c r="J287" s="713"/>
      <c r="K287" s="714"/>
      <c r="L287" s="714"/>
      <c r="M287" s="714"/>
      <c r="N287" s="714"/>
      <c r="O287" s="714"/>
      <c r="P287" s="714"/>
      <c r="Q287" s="714"/>
    </row>
    <row r="288" spans="1:17" x14ac:dyDescent="0.25">
      <c r="A288" s="713"/>
      <c r="B288" s="714"/>
      <c r="C288" s="714"/>
      <c r="D288" s="714"/>
      <c r="E288" s="714"/>
      <c r="F288" s="714"/>
      <c r="G288" s="714"/>
      <c r="H288" s="714"/>
      <c r="I288" s="714"/>
      <c r="J288" s="713"/>
      <c r="K288" s="714"/>
      <c r="L288" s="714"/>
      <c r="M288" s="714"/>
      <c r="N288" s="714"/>
      <c r="O288" s="714"/>
      <c r="P288" s="714"/>
      <c r="Q288" s="714"/>
    </row>
    <row r="289" spans="1:17" x14ac:dyDescent="0.25">
      <c r="A289" s="713"/>
      <c r="B289" s="714"/>
      <c r="C289" s="714"/>
      <c r="D289" s="714"/>
      <c r="E289" s="714"/>
      <c r="F289" s="714"/>
      <c r="G289" s="714"/>
      <c r="H289" s="714"/>
      <c r="I289" s="714"/>
      <c r="J289" s="713"/>
      <c r="K289" s="714"/>
      <c r="L289" s="714"/>
      <c r="M289" s="714"/>
      <c r="N289" s="714"/>
      <c r="O289" s="714"/>
      <c r="P289" s="714"/>
      <c r="Q289" s="714"/>
    </row>
    <row r="290" spans="1:17" x14ac:dyDescent="0.25">
      <c r="A290" s="713"/>
      <c r="B290" s="714"/>
      <c r="C290" s="714"/>
      <c r="D290" s="714"/>
      <c r="E290" s="714"/>
      <c r="F290" s="714"/>
      <c r="G290" s="714"/>
      <c r="H290" s="714"/>
      <c r="I290" s="714"/>
      <c r="J290" s="713"/>
      <c r="K290" s="714"/>
      <c r="L290" s="714"/>
      <c r="M290" s="714"/>
      <c r="N290" s="714"/>
      <c r="O290" s="714"/>
      <c r="P290" s="714"/>
      <c r="Q290" s="714"/>
    </row>
    <row r="291" spans="1:17" x14ac:dyDescent="0.25">
      <c r="A291" s="713"/>
      <c r="B291" s="714"/>
      <c r="C291" s="714"/>
      <c r="D291" s="714"/>
      <c r="E291" s="714"/>
      <c r="F291" s="714"/>
      <c r="G291" s="714"/>
      <c r="H291" s="714"/>
      <c r="I291" s="714"/>
      <c r="J291" s="713"/>
      <c r="K291" s="714"/>
      <c r="L291" s="714"/>
      <c r="M291" s="714"/>
      <c r="N291" s="714"/>
      <c r="O291" s="714"/>
      <c r="P291" s="714"/>
      <c r="Q291" s="714"/>
    </row>
    <row r="292" spans="1:17" x14ac:dyDescent="0.25">
      <c r="A292" s="713"/>
      <c r="B292" s="714"/>
      <c r="C292" s="714"/>
      <c r="D292" s="714"/>
      <c r="E292" s="714"/>
      <c r="F292" s="714"/>
      <c r="G292" s="714"/>
      <c r="H292" s="714"/>
      <c r="I292" s="714"/>
      <c r="J292" s="713"/>
      <c r="K292" s="714"/>
      <c r="L292" s="714"/>
      <c r="M292" s="714"/>
      <c r="N292" s="714"/>
      <c r="O292" s="714"/>
      <c r="P292" s="714"/>
      <c r="Q292" s="714"/>
    </row>
    <row r="293" spans="1:17" x14ac:dyDescent="0.25">
      <c r="A293" s="713"/>
      <c r="B293" s="714"/>
      <c r="C293" s="714"/>
      <c r="D293" s="714"/>
      <c r="E293" s="714"/>
      <c r="F293" s="714"/>
      <c r="G293" s="714"/>
      <c r="H293" s="714"/>
      <c r="I293" s="714"/>
      <c r="J293" s="713"/>
      <c r="K293" s="714"/>
      <c r="L293" s="714"/>
      <c r="M293" s="714"/>
      <c r="N293" s="714"/>
      <c r="O293" s="714"/>
      <c r="P293" s="714"/>
      <c r="Q293" s="714"/>
    </row>
    <row r="294" spans="1:17" x14ac:dyDescent="0.25">
      <c r="A294" s="713"/>
      <c r="B294" s="714"/>
      <c r="C294" s="714"/>
      <c r="D294" s="714"/>
      <c r="E294" s="714"/>
      <c r="F294" s="714"/>
      <c r="G294" s="714"/>
      <c r="H294" s="714"/>
      <c r="I294" s="714"/>
      <c r="J294" s="713"/>
      <c r="K294" s="714"/>
      <c r="L294" s="714"/>
      <c r="M294" s="714"/>
      <c r="N294" s="714"/>
      <c r="O294" s="714"/>
      <c r="P294" s="714"/>
      <c r="Q294" s="714"/>
    </row>
    <row r="295" spans="1:17" x14ac:dyDescent="0.25">
      <c r="A295" s="713"/>
      <c r="B295" s="714"/>
      <c r="C295" s="714"/>
      <c r="D295" s="714"/>
      <c r="E295" s="714"/>
      <c r="F295" s="714"/>
      <c r="G295" s="714"/>
      <c r="H295" s="714"/>
      <c r="I295" s="714"/>
      <c r="J295" s="713"/>
      <c r="K295" s="714"/>
      <c r="L295" s="714"/>
      <c r="M295" s="714"/>
      <c r="N295" s="714"/>
      <c r="O295" s="714"/>
      <c r="P295" s="714"/>
      <c r="Q295" s="714"/>
    </row>
    <row r="296" spans="1:17" x14ac:dyDescent="0.25">
      <c r="A296" s="713"/>
      <c r="B296" s="714"/>
      <c r="C296" s="714"/>
      <c r="D296" s="714"/>
      <c r="E296" s="714"/>
      <c r="F296" s="714"/>
      <c r="G296" s="714"/>
      <c r="H296" s="714"/>
      <c r="I296" s="714"/>
      <c r="J296" s="713"/>
      <c r="K296" s="714"/>
      <c r="L296" s="714"/>
      <c r="M296" s="714"/>
      <c r="N296" s="714"/>
      <c r="O296" s="714"/>
      <c r="P296" s="714"/>
      <c r="Q296" s="714"/>
    </row>
    <row r="297" spans="1:17" x14ac:dyDescent="0.25">
      <c r="A297" s="713"/>
      <c r="B297" s="714"/>
      <c r="C297" s="714"/>
      <c r="D297" s="714"/>
      <c r="E297" s="714"/>
      <c r="F297" s="714"/>
      <c r="G297" s="714"/>
      <c r="H297" s="714"/>
      <c r="I297" s="714"/>
      <c r="J297" s="713"/>
      <c r="K297" s="714"/>
      <c r="L297" s="714"/>
      <c r="M297" s="714"/>
      <c r="N297" s="714"/>
      <c r="O297" s="714"/>
      <c r="P297" s="714"/>
      <c r="Q297" s="714"/>
    </row>
    <row r="298" spans="1:17" x14ac:dyDescent="0.25">
      <c r="A298" s="713"/>
      <c r="B298" s="714"/>
      <c r="C298" s="714"/>
      <c r="D298" s="714"/>
      <c r="E298" s="714"/>
      <c r="F298" s="714"/>
      <c r="G298" s="714"/>
      <c r="H298" s="714"/>
      <c r="I298" s="714"/>
      <c r="J298" s="713"/>
      <c r="K298" s="714"/>
      <c r="L298" s="714"/>
      <c r="M298" s="714"/>
      <c r="N298" s="714"/>
      <c r="O298" s="714"/>
      <c r="P298" s="714"/>
      <c r="Q298" s="714"/>
    </row>
    <row r="299" spans="1:17" x14ac:dyDescent="0.25">
      <c r="A299" s="713"/>
      <c r="B299" s="714"/>
      <c r="C299" s="714"/>
      <c r="D299" s="714"/>
      <c r="E299" s="714"/>
      <c r="F299" s="714"/>
      <c r="G299" s="714"/>
      <c r="H299" s="714"/>
      <c r="I299" s="714"/>
      <c r="J299" s="713"/>
      <c r="K299" s="714"/>
      <c r="L299" s="714"/>
      <c r="M299" s="714"/>
      <c r="N299" s="714"/>
      <c r="O299" s="714"/>
      <c r="P299" s="714"/>
      <c r="Q299" s="714"/>
    </row>
    <row r="300" spans="1:17" x14ac:dyDescent="0.25">
      <c r="A300" s="713"/>
      <c r="B300" s="714"/>
      <c r="C300" s="714"/>
      <c r="D300" s="714"/>
      <c r="E300" s="714"/>
      <c r="F300" s="714"/>
      <c r="G300" s="714"/>
      <c r="H300" s="714"/>
      <c r="I300" s="714"/>
      <c r="J300" s="713"/>
      <c r="K300" s="714"/>
      <c r="L300" s="714"/>
      <c r="M300" s="714"/>
      <c r="N300" s="714"/>
      <c r="O300" s="714"/>
      <c r="P300" s="714"/>
      <c r="Q300" s="714"/>
    </row>
    <row r="301" spans="1:17" x14ac:dyDescent="0.25">
      <c r="A301" s="713"/>
      <c r="B301" s="714"/>
      <c r="C301" s="714"/>
      <c r="D301" s="714"/>
      <c r="E301" s="714"/>
      <c r="F301" s="714"/>
      <c r="G301" s="714"/>
      <c r="H301" s="714"/>
      <c r="I301" s="714"/>
      <c r="J301" s="713"/>
      <c r="K301" s="714"/>
      <c r="L301" s="714"/>
      <c r="M301" s="714"/>
      <c r="N301" s="714"/>
      <c r="O301" s="714"/>
      <c r="P301" s="714"/>
      <c r="Q301" s="714"/>
    </row>
    <row r="302" spans="1:17" x14ac:dyDescent="0.25">
      <c r="A302" s="713"/>
      <c r="B302" s="714"/>
      <c r="C302" s="714"/>
      <c r="D302" s="714"/>
      <c r="E302" s="714"/>
      <c r="F302" s="714"/>
      <c r="G302" s="714"/>
      <c r="H302" s="714"/>
      <c r="I302" s="714"/>
      <c r="J302" s="713"/>
      <c r="K302" s="714"/>
      <c r="L302" s="714"/>
      <c r="M302" s="714"/>
      <c r="N302" s="714"/>
      <c r="O302" s="714"/>
      <c r="P302" s="714"/>
      <c r="Q302" s="714"/>
    </row>
    <row r="303" spans="1:17" x14ac:dyDescent="0.25">
      <c r="A303" s="713"/>
      <c r="B303" s="714"/>
      <c r="C303" s="714"/>
      <c r="D303" s="714"/>
      <c r="E303" s="714"/>
      <c r="F303" s="714"/>
      <c r="G303" s="714"/>
      <c r="H303" s="714"/>
      <c r="I303" s="714"/>
      <c r="J303" s="713"/>
      <c r="K303" s="714"/>
      <c r="L303" s="714"/>
      <c r="M303" s="714"/>
      <c r="N303" s="714"/>
      <c r="O303" s="714"/>
      <c r="P303" s="714"/>
      <c r="Q303" s="714"/>
    </row>
    <row r="304" spans="1:17" x14ac:dyDescent="0.25">
      <c r="A304" s="713"/>
      <c r="B304" s="714"/>
      <c r="C304" s="714"/>
      <c r="D304" s="714"/>
      <c r="E304" s="714"/>
      <c r="F304" s="714"/>
      <c r="G304" s="714"/>
      <c r="H304" s="714"/>
      <c r="I304" s="714"/>
      <c r="J304" s="713"/>
      <c r="K304" s="714"/>
      <c r="L304" s="714"/>
      <c r="M304" s="714"/>
      <c r="N304" s="714"/>
      <c r="O304" s="714"/>
      <c r="P304" s="714"/>
      <c r="Q304" s="714"/>
    </row>
    <row r="305" spans="1:17" x14ac:dyDescent="0.25">
      <c r="A305" s="713"/>
      <c r="B305" s="714"/>
      <c r="C305" s="714"/>
      <c r="D305" s="714"/>
      <c r="E305" s="714"/>
      <c r="F305" s="714"/>
      <c r="G305" s="714"/>
      <c r="H305" s="714"/>
      <c r="I305" s="714"/>
      <c r="J305" s="713"/>
      <c r="K305" s="714"/>
      <c r="L305" s="714"/>
      <c r="M305" s="714"/>
      <c r="N305" s="714"/>
      <c r="O305" s="714"/>
      <c r="P305" s="714"/>
      <c r="Q305" s="714"/>
    </row>
    <row r="306" spans="1:17" x14ac:dyDescent="0.25">
      <c r="A306" s="713"/>
      <c r="B306" s="714"/>
      <c r="C306" s="714"/>
      <c r="D306" s="714"/>
      <c r="E306" s="714"/>
      <c r="F306" s="714"/>
      <c r="G306" s="714"/>
      <c r="H306" s="714"/>
      <c r="I306" s="714"/>
      <c r="J306" s="713"/>
      <c r="K306" s="714"/>
      <c r="L306" s="714"/>
      <c r="M306" s="714"/>
      <c r="N306" s="714"/>
      <c r="O306" s="714"/>
      <c r="P306" s="714"/>
      <c r="Q306" s="714"/>
    </row>
    <row r="307" spans="1:17" x14ac:dyDescent="0.25">
      <c r="A307" s="713"/>
      <c r="B307" s="714"/>
      <c r="C307" s="714"/>
      <c r="D307" s="714"/>
      <c r="E307" s="714"/>
      <c r="F307" s="714"/>
      <c r="G307" s="714"/>
      <c r="H307" s="714"/>
      <c r="I307" s="714"/>
      <c r="J307" s="713"/>
      <c r="K307" s="714"/>
      <c r="L307" s="714"/>
      <c r="M307" s="714"/>
      <c r="N307" s="714"/>
      <c r="O307" s="714"/>
      <c r="P307" s="714"/>
      <c r="Q307" s="714"/>
    </row>
    <row r="308" spans="1:17" x14ac:dyDescent="0.25">
      <c r="A308" s="713"/>
      <c r="B308" s="714"/>
      <c r="C308" s="714"/>
      <c r="D308" s="714"/>
      <c r="E308" s="714"/>
      <c r="F308" s="714"/>
      <c r="G308" s="714"/>
      <c r="H308" s="714"/>
      <c r="I308" s="714"/>
      <c r="J308" s="713"/>
      <c r="K308" s="714"/>
      <c r="L308" s="714"/>
      <c r="M308" s="714"/>
      <c r="N308" s="714"/>
      <c r="O308" s="714"/>
      <c r="P308" s="714"/>
      <c r="Q308" s="714"/>
    </row>
    <row r="309" spans="1:17" x14ac:dyDescent="0.25">
      <c r="A309" s="713"/>
      <c r="B309" s="714"/>
      <c r="C309" s="714"/>
      <c r="D309" s="714"/>
      <c r="E309" s="714"/>
      <c r="F309" s="714"/>
      <c r="G309" s="714"/>
      <c r="H309" s="714"/>
      <c r="I309" s="714"/>
      <c r="J309" s="713"/>
      <c r="K309" s="714"/>
      <c r="L309" s="714"/>
      <c r="M309" s="714"/>
      <c r="N309" s="714"/>
      <c r="O309" s="714"/>
      <c r="P309" s="714"/>
      <c r="Q309" s="714"/>
    </row>
    <row r="310" spans="1:17" x14ac:dyDescent="0.25">
      <c r="A310" s="713"/>
      <c r="B310" s="714"/>
      <c r="C310" s="714"/>
      <c r="D310" s="714"/>
      <c r="E310" s="714"/>
      <c r="F310" s="714"/>
      <c r="G310" s="714"/>
      <c r="H310" s="714"/>
      <c r="I310" s="714"/>
      <c r="J310" s="713"/>
      <c r="K310" s="714"/>
      <c r="L310" s="714"/>
      <c r="M310" s="714"/>
      <c r="N310" s="714"/>
      <c r="O310" s="714"/>
      <c r="P310" s="714"/>
      <c r="Q310" s="714"/>
    </row>
  </sheetData>
  <mergeCells count="2">
    <mergeCell ref="G1:H1"/>
    <mergeCell ref="N1:P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16" man="1"/>
    <brk id="106" max="16" man="1"/>
  </rowBreaks>
  <colBreaks count="1" manualBreakCount="1">
    <brk id="9" max="15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H310"/>
  <sheetViews>
    <sheetView view="pageBreakPreview" zoomScaleNormal="78" zoomScaleSheetLayoutView="100" workbookViewId="0"/>
  </sheetViews>
  <sheetFormatPr defaultColWidth="9.109375" defaultRowHeight="13.2" x14ac:dyDescent="0.25"/>
  <cols>
    <col min="1" max="1" width="7.5546875" style="120" customWidth="1"/>
    <col min="2" max="11" width="6.88671875" style="120" bestFit="1" customWidth="1"/>
    <col min="12" max="12" width="5.33203125" style="120" customWidth="1"/>
    <col min="13" max="13" width="7.5546875" style="120" customWidth="1"/>
    <col min="14" max="23" width="6.88671875" style="120" bestFit="1" customWidth="1"/>
    <col min="24" max="16384" width="9.109375" style="120"/>
  </cols>
  <sheetData>
    <row r="1" spans="1:34" ht="15.6" x14ac:dyDescent="0.3">
      <c r="A1" s="719" t="s">
        <v>131</v>
      </c>
      <c r="B1" s="715"/>
      <c r="C1" s="716"/>
      <c r="D1" s="693"/>
      <c r="E1" s="693"/>
      <c r="F1" s="578"/>
      <c r="G1" s="579"/>
      <c r="H1" s="694"/>
      <c r="I1" s="717"/>
      <c r="J1" s="717"/>
      <c r="K1" s="577"/>
      <c r="M1" s="719" t="s">
        <v>131</v>
      </c>
      <c r="N1" s="715"/>
      <c r="O1" s="716"/>
      <c r="P1" s="693"/>
      <c r="Q1" s="693"/>
      <c r="R1" s="578"/>
      <c r="S1" s="579"/>
      <c r="T1" s="694"/>
      <c r="U1" s="717"/>
      <c r="V1" s="717"/>
      <c r="W1" s="577"/>
    </row>
    <row r="2" spans="1:34" ht="13.8" x14ac:dyDescent="0.3">
      <c r="A2" s="698" t="s">
        <v>59</v>
      </c>
      <c r="B2" s="693"/>
      <c r="C2" s="577"/>
      <c r="D2" s="577"/>
      <c r="E2" s="577"/>
      <c r="F2" s="578"/>
      <c r="G2" s="579"/>
      <c r="H2" s="579"/>
      <c r="I2" s="577"/>
      <c r="J2" s="577"/>
      <c r="K2" s="577"/>
      <c r="M2" s="698" t="s">
        <v>68</v>
      </c>
      <c r="N2" s="693"/>
      <c r="O2" s="577"/>
      <c r="P2" s="577"/>
      <c r="Q2" s="577"/>
      <c r="R2" s="720"/>
      <c r="S2" s="720"/>
      <c r="T2" s="720"/>
      <c r="U2" s="574"/>
      <c r="V2" s="703"/>
      <c r="W2" s="703"/>
    </row>
    <row r="3" spans="1:34" x14ac:dyDescent="0.25">
      <c r="A3" s="699" t="s">
        <v>58</v>
      </c>
      <c r="B3" s="693"/>
      <c r="C3" s="693"/>
      <c r="D3" s="693"/>
      <c r="E3" s="693"/>
      <c r="F3" s="700"/>
      <c r="G3" s="701"/>
      <c r="H3" s="702"/>
      <c r="I3" s="702"/>
      <c r="J3" s="702"/>
      <c r="K3" s="702"/>
      <c r="M3" s="699" t="s">
        <v>58</v>
      </c>
      <c r="N3" s="693"/>
      <c r="O3" s="693"/>
      <c r="P3" s="693"/>
      <c r="Q3" s="693"/>
      <c r="R3" s="700"/>
      <c r="S3" s="701"/>
      <c r="T3" s="702"/>
      <c r="U3" s="702"/>
      <c r="V3" s="702"/>
      <c r="W3" s="702"/>
    </row>
    <row r="4" spans="1:34" x14ac:dyDescent="0.25">
      <c r="A4" s="703" t="s">
        <v>67</v>
      </c>
      <c r="B4" s="703"/>
      <c r="C4" s="703"/>
      <c r="D4" s="703"/>
      <c r="E4" s="703"/>
      <c r="F4" s="703"/>
      <c r="G4" s="703"/>
      <c r="H4" s="703"/>
      <c r="I4" s="577"/>
      <c r="J4" s="577"/>
      <c r="K4" s="577"/>
      <c r="M4" s="704" t="s">
        <v>312</v>
      </c>
      <c r="N4" s="703"/>
      <c r="O4" s="703"/>
      <c r="P4" s="703"/>
      <c r="Q4" s="703"/>
      <c r="R4" s="703"/>
      <c r="S4" s="703"/>
      <c r="T4" s="703"/>
      <c r="U4" s="577"/>
      <c r="V4" s="577"/>
      <c r="W4" s="577"/>
    </row>
    <row r="5" spans="1:34" x14ac:dyDescent="0.25">
      <c r="A5" s="705" t="s">
        <v>12</v>
      </c>
      <c r="B5" s="705" t="s">
        <v>108</v>
      </c>
      <c r="C5" s="705" t="s">
        <v>107</v>
      </c>
      <c r="D5" s="705" t="s">
        <v>106</v>
      </c>
      <c r="E5" s="705" t="s">
        <v>105</v>
      </c>
      <c r="F5" s="705" t="s">
        <v>104</v>
      </c>
      <c r="G5" s="705" t="s">
        <v>103</v>
      </c>
      <c r="H5" s="705" t="s">
        <v>102</v>
      </c>
      <c r="I5" s="705" t="s">
        <v>101</v>
      </c>
      <c r="J5" s="705" t="s">
        <v>100</v>
      </c>
      <c r="K5" s="705" t="s">
        <v>99</v>
      </c>
      <c r="M5" s="705" t="s">
        <v>12</v>
      </c>
      <c r="N5" s="705" t="s">
        <v>108</v>
      </c>
      <c r="O5" s="705" t="s">
        <v>107</v>
      </c>
      <c r="P5" s="705" t="s">
        <v>106</v>
      </c>
      <c r="Q5" s="705" t="s">
        <v>105</v>
      </c>
      <c r="R5" s="705" t="s">
        <v>104</v>
      </c>
      <c r="S5" s="705" t="s">
        <v>103</v>
      </c>
      <c r="T5" s="705" t="s">
        <v>102</v>
      </c>
      <c r="U5" s="705" t="s">
        <v>101</v>
      </c>
      <c r="V5" s="705" t="s">
        <v>100</v>
      </c>
      <c r="W5" s="705" t="s">
        <v>99</v>
      </c>
    </row>
    <row r="6" spans="1:34" x14ac:dyDescent="0.25">
      <c r="A6" s="705" t="s">
        <v>32</v>
      </c>
      <c r="B6" s="707">
        <v>4.8600000000000003</v>
      </c>
      <c r="C6" s="707">
        <v>4.8600000000000003</v>
      </c>
      <c r="D6" s="707">
        <v>4.8600000000000003</v>
      </c>
      <c r="E6" s="707">
        <v>4.8600000000000003</v>
      </c>
      <c r="F6" s="707">
        <v>5.92</v>
      </c>
      <c r="G6" s="707">
        <v>6.17</v>
      </c>
      <c r="H6" s="707">
        <v>6.22</v>
      </c>
      <c r="I6" s="707">
        <v>10.01</v>
      </c>
      <c r="J6" s="707">
        <v>10.01</v>
      </c>
      <c r="K6" s="707">
        <v>11.14</v>
      </c>
      <c r="L6" s="711"/>
      <c r="M6" s="705" t="s">
        <v>32</v>
      </c>
      <c r="N6" s="707">
        <v>6.51</v>
      </c>
      <c r="O6" s="707">
        <v>6.51</v>
      </c>
      <c r="P6" s="707">
        <v>6.51</v>
      </c>
      <c r="Q6" s="707">
        <v>6.51</v>
      </c>
      <c r="R6" s="707">
        <v>7.57</v>
      </c>
      <c r="S6" s="707">
        <v>7.81</v>
      </c>
      <c r="T6" s="707">
        <v>7.87</v>
      </c>
      <c r="U6" s="707">
        <v>11.65</v>
      </c>
      <c r="V6" s="707">
        <v>11.65</v>
      </c>
      <c r="W6" s="707">
        <v>12.78</v>
      </c>
      <c r="Y6" s="709"/>
      <c r="Z6" s="709"/>
      <c r="AA6" s="709"/>
      <c r="AB6" s="709"/>
      <c r="AC6" s="709"/>
      <c r="AD6" s="709"/>
      <c r="AE6" s="709"/>
      <c r="AF6" s="709"/>
      <c r="AG6" s="709"/>
      <c r="AH6" s="709"/>
    </row>
    <row r="7" spans="1:34" x14ac:dyDescent="0.25">
      <c r="A7" s="117">
        <v>1</v>
      </c>
      <c r="B7" s="710">
        <v>4.92</v>
      </c>
      <c r="C7" s="710">
        <v>4.92</v>
      </c>
      <c r="D7" s="710">
        <v>4.92</v>
      </c>
      <c r="E7" s="710">
        <v>4.92</v>
      </c>
      <c r="F7" s="710">
        <v>5.85</v>
      </c>
      <c r="G7" s="710">
        <v>6.12</v>
      </c>
      <c r="H7" s="710">
        <v>6.21</v>
      </c>
      <c r="I7" s="710">
        <v>9.58</v>
      </c>
      <c r="J7" s="710">
        <v>9.58</v>
      </c>
      <c r="K7" s="710">
        <v>10.24</v>
      </c>
      <c r="M7" s="117">
        <v>1</v>
      </c>
      <c r="N7" s="710">
        <v>6.56</v>
      </c>
      <c r="O7" s="710">
        <v>6.56</v>
      </c>
      <c r="P7" s="710">
        <v>6.56</v>
      </c>
      <c r="Q7" s="710">
        <v>6.56</v>
      </c>
      <c r="R7" s="710">
        <v>7.49</v>
      </c>
      <c r="S7" s="710">
        <v>7.76</v>
      </c>
      <c r="T7" s="710">
        <v>7.86</v>
      </c>
      <c r="U7" s="710">
        <v>11.23</v>
      </c>
      <c r="V7" s="710">
        <v>11.23</v>
      </c>
      <c r="W7" s="710">
        <v>11.88</v>
      </c>
      <c r="Y7" s="709"/>
      <c r="Z7" s="709"/>
      <c r="AA7" s="709"/>
      <c r="AB7" s="709"/>
      <c r="AC7" s="709"/>
      <c r="AD7" s="709"/>
      <c r="AE7" s="709"/>
      <c r="AF7" s="709"/>
      <c r="AG7" s="709"/>
      <c r="AH7" s="709"/>
    </row>
    <row r="8" spans="1:34" x14ac:dyDescent="0.25">
      <c r="A8" s="118">
        <v>2</v>
      </c>
      <c r="B8" s="711">
        <v>4.92</v>
      </c>
      <c r="C8" s="711">
        <v>4.92</v>
      </c>
      <c r="D8" s="711">
        <v>4.92</v>
      </c>
      <c r="E8" s="711">
        <v>5.19</v>
      </c>
      <c r="F8" s="711">
        <v>6.46</v>
      </c>
      <c r="G8" s="711">
        <v>7.03</v>
      </c>
      <c r="H8" s="711">
        <v>7.33</v>
      </c>
      <c r="I8" s="711">
        <v>10.7</v>
      </c>
      <c r="J8" s="711">
        <v>10.7</v>
      </c>
      <c r="K8" s="711">
        <v>12.67</v>
      </c>
      <c r="M8" s="118">
        <v>2</v>
      </c>
      <c r="N8" s="711">
        <v>6.56</v>
      </c>
      <c r="O8" s="711">
        <v>6.56</v>
      </c>
      <c r="P8" s="711">
        <v>6.56</v>
      </c>
      <c r="Q8" s="711">
        <v>6.83</v>
      </c>
      <c r="R8" s="711">
        <v>8.1</v>
      </c>
      <c r="S8" s="711">
        <v>8.67</v>
      </c>
      <c r="T8" s="711">
        <v>8.9700000000000006</v>
      </c>
      <c r="U8" s="711">
        <v>12.35</v>
      </c>
      <c r="V8" s="711">
        <v>12.35</v>
      </c>
      <c r="W8" s="711">
        <v>14.31</v>
      </c>
      <c r="Y8" s="709"/>
      <c r="Z8" s="709"/>
      <c r="AA8" s="709"/>
      <c r="AB8" s="709"/>
      <c r="AC8" s="709"/>
      <c r="AD8" s="709"/>
      <c r="AE8" s="709"/>
      <c r="AF8" s="709"/>
      <c r="AG8" s="709"/>
      <c r="AH8" s="709"/>
    </row>
    <row r="9" spans="1:34" x14ac:dyDescent="0.25">
      <c r="A9" s="118">
        <v>3</v>
      </c>
      <c r="B9" s="711">
        <v>4.92</v>
      </c>
      <c r="C9" s="711">
        <v>4.92</v>
      </c>
      <c r="D9" s="711">
        <v>4.92</v>
      </c>
      <c r="E9" s="711">
        <v>5.68</v>
      </c>
      <c r="F9" s="711">
        <v>7.42</v>
      </c>
      <c r="G9" s="711">
        <v>8.16</v>
      </c>
      <c r="H9" s="711">
        <v>8.41</v>
      </c>
      <c r="I9" s="711">
        <v>12.21</v>
      </c>
      <c r="J9" s="711">
        <v>12.21</v>
      </c>
      <c r="K9" s="711">
        <v>13.24</v>
      </c>
      <c r="M9" s="118">
        <v>3</v>
      </c>
      <c r="N9" s="711">
        <v>6.56</v>
      </c>
      <c r="O9" s="711">
        <v>6.56</v>
      </c>
      <c r="P9" s="711">
        <v>6.56</v>
      </c>
      <c r="Q9" s="711">
        <v>7.33</v>
      </c>
      <c r="R9" s="711">
        <v>9.07</v>
      </c>
      <c r="S9" s="711">
        <v>9.8000000000000007</v>
      </c>
      <c r="T9" s="711">
        <v>10.06</v>
      </c>
      <c r="U9" s="711">
        <v>13.86</v>
      </c>
      <c r="V9" s="711">
        <v>13.86</v>
      </c>
      <c r="W9" s="711">
        <v>14.88</v>
      </c>
      <c r="Y9" s="709"/>
      <c r="Z9" s="709"/>
      <c r="AA9" s="709"/>
      <c r="AB9" s="709"/>
      <c r="AC9" s="709"/>
      <c r="AD9" s="709"/>
      <c r="AE9" s="709"/>
      <c r="AF9" s="709"/>
      <c r="AG9" s="709"/>
      <c r="AH9" s="709"/>
    </row>
    <row r="10" spans="1:34" x14ac:dyDescent="0.25">
      <c r="A10" s="118">
        <v>4</v>
      </c>
      <c r="B10" s="711">
        <v>4.92</v>
      </c>
      <c r="C10" s="711">
        <v>4.92</v>
      </c>
      <c r="D10" s="711">
        <v>4.9800000000000004</v>
      </c>
      <c r="E10" s="711">
        <v>6.62</v>
      </c>
      <c r="F10" s="711">
        <v>8.57</v>
      </c>
      <c r="G10" s="711">
        <v>9.2899999999999991</v>
      </c>
      <c r="H10" s="711">
        <v>9.59</v>
      </c>
      <c r="I10" s="711">
        <v>13.03</v>
      </c>
      <c r="J10" s="711">
        <v>13.03</v>
      </c>
      <c r="K10" s="711">
        <v>13.91</v>
      </c>
      <c r="M10" s="118">
        <v>4</v>
      </c>
      <c r="N10" s="711">
        <v>6.56</v>
      </c>
      <c r="O10" s="711">
        <v>6.56</v>
      </c>
      <c r="P10" s="711">
        <v>6.62</v>
      </c>
      <c r="Q10" s="711">
        <v>8.27</v>
      </c>
      <c r="R10" s="711">
        <v>10.220000000000001</v>
      </c>
      <c r="S10" s="711">
        <v>10.94</v>
      </c>
      <c r="T10" s="711">
        <v>11.24</v>
      </c>
      <c r="U10" s="711">
        <v>14.68</v>
      </c>
      <c r="V10" s="711">
        <v>14.68</v>
      </c>
      <c r="W10" s="711">
        <v>15.56</v>
      </c>
      <c r="Y10" s="709"/>
      <c r="Z10" s="709"/>
      <c r="AA10" s="709"/>
      <c r="AB10" s="709"/>
      <c r="AC10" s="709"/>
      <c r="AD10" s="709"/>
      <c r="AE10" s="709"/>
      <c r="AF10" s="709"/>
      <c r="AG10" s="709"/>
      <c r="AH10" s="709"/>
    </row>
    <row r="11" spans="1:34" x14ac:dyDescent="0.25">
      <c r="A11" s="119">
        <v>5</v>
      </c>
      <c r="B11" s="712">
        <v>4.92</v>
      </c>
      <c r="C11" s="712">
        <v>4.92</v>
      </c>
      <c r="D11" s="712">
        <v>5.43</v>
      </c>
      <c r="E11" s="712">
        <v>7.35</v>
      </c>
      <c r="F11" s="712">
        <v>9.56</v>
      </c>
      <c r="G11" s="712">
        <v>10.33</v>
      </c>
      <c r="H11" s="712">
        <v>10.92</v>
      </c>
      <c r="I11" s="712">
        <v>14.15</v>
      </c>
      <c r="J11" s="712">
        <v>14.15</v>
      </c>
      <c r="K11" s="712">
        <v>14.48</v>
      </c>
      <c r="M11" s="119">
        <v>5</v>
      </c>
      <c r="N11" s="712">
        <v>6.56</v>
      </c>
      <c r="O11" s="712">
        <v>6.56</v>
      </c>
      <c r="P11" s="712">
        <v>7.08</v>
      </c>
      <c r="Q11" s="712">
        <v>8.99</v>
      </c>
      <c r="R11" s="712">
        <v>11.21</v>
      </c>
      <c r="S11" s="712">
        <v>11.96</v>
      </c>
      <c r="T11" s="712">
        <v>12.56</v>
      </c>
      <c r="U11" s="712">
        <v>15.79</v>
      </c>
      <c r="V11" s="712">
        <v>15.79</v>
      </c>
      <c r="W11" s="712">
        <v>16.13</v>
      </c>
      <c r="Y11" s="709"/>
      <c r="Z11" s="709"/>
      <c r="AA11" s="709"/>
      <c r="AB11" s="709"/>
      <c r="AC11" s="709"/>
      <c r="AD11" s="709"/>
      <c r="AE11" s="709"/>
      <c r="AF11" s="709"/>
      <c r="AG11" s="709"/>
      <c r="AH11" s="709"/>
    </row>
    <row r="12" spans="1:34" x14ac:dyDescent="0.25">
      <c r="A12" s="117">
        <v>6</v>
      </c>
      <c r="B12" s="710">
        <v>4.92</v>
      </c>
      <c r="C12" s="710">
        <v>4.92</v>
      </c>
      <c r="D12" s="710">
        <v>5.9</v>
      </c>
      <c r="E12" s="710">
        <v>8.01</v>
      </c>
      <c r="F12" s="710">
        <v>10.63</v>
      </c>
      <c r="G12" s="710">
        <v>11.49</v>
      </c>
      <c r="H12" s="710">
        <v>11.94</v>
      </c>
      <c r="I12" s="710">
        <v>15.01</v>
      </c>
      <c r="J12" s="710">
        <v>15.01</v>
      </c>
      <c r="K12" s="710">
        <v>15.38</v>
      </c>
      <c r="M12" s="117">
        <v>6</v>
      </c>
      <c r="N12" s="710">
        <v>6.56</v>
      </c>
      <c r="O12" s="710">
        <v>6.56</v>
      </c>
      <c r="P12" s="710">
        <v>7.55</v>
      </c>
      <c r="Q12" s="710">
        <v>9.66</v>
      </c>
      <c r="R12" s="710">
        <v>12.28</v>
      </c>
      <c r="S12" s="710">
        <v>13.13</v>
      </c>
      <c r="T12" s="710">
        <v>13.59</v>
      </c>
      <c r="U12" s="710">
        <v>16.649999999999999</v>
      </c>
      <c r="V12" s="710">
        <v>16.649999999999999</v>
      </c>
      <c r="W12" s="710">
        <v>17.03</v>
      </c>
      <c r="Y12" s="709"/>
      <c r="Z12" s="709"/>
      <c r="AA12" s="709"/>
      <c r="AB12" s="709"/>
      <c r="AC12" s="709"/>
      <c r="AD12" s="709"/>
      <c r="AE12" s="709"/>
      <c r="AF12" s="709"/>
      <c r="AG12" s="709"/>
      <c r="AH12" s="709"/>
    </row>
    <row r="13" spans="1:34" x14ac:dyDescent="0.25">
      <c r="A13" s="118">
        <v>7</v>
      </c>
      <c r="B13" s="711">
        <v>4.92</v>
      </c>
      <c r="C13" s="711">
        <v>5.26</v>
      </c>
      <c r="D13" s="711">
        <v>6.39</v>
      </c>
      <c r="E13" s="711">
        <v>8.77</v>
      </c>
      <c r="F13" s="711">
        <v>11.94</v>
      </c>
      <c r="G13" s="711">
        <v>12.74</v>
      </c>
      <c r="H13" s="711">
        <v>13.14</v>
      </c>
      <c r="I13" s="711">
        <v>16.190000000000001</v>
      </c>
      <c r="J13" s="711">
        <v>16.190000000000001</v>
      </c>
      <c r="K13" s="711">
        <v>16.16</v>
      </c>
      <c r="M13" s="118">
        <v>7</v>
      </c>
      <c r="N13" s="711">
        <v>6.56</v>
      </c>
      <c r="O13" s="711">
        <v>6.9</v>
      </c>
      <c r="P13" s="711">
        <v>8.0299999999999994</v>
      </c>
      <c r="Q13" s="711">
        <v>10.41</v>
      </c>
      <c r="R13" s="711">
        <v>13.59</v>
      </c>
      <c r="S13" s="711">
        <v>14.39</v>
      </c>
      <c r="T13" s="711">
        <v>14.78</v>
      </c>
      <c r="U13" s="711">
        <v>17.829999999999998</v>
      </c>
      <c r="V13" s="711">
        <v>17.829999999999998</v>
      </c>
      <c r="W13" s="711">
        <v>17.8</v>
      </c>
      <c r="Y13" s="709"/>
      <c r="Z13" s="709"/>
      <c r="AA13" s="709"/>
      <c r="AB13" s="709"/>
      <c r="AC13" s="709"/>
      <c r="AD13" s="709"/>
      <c r="AE13" s="709"/>
      <c r="AF13" s="709"/>
      <c r="AG13" s="709"/>
      <c r="AH13" s="709"/>
    </row>
    <row r="14" spans="1:34" x14ac:dyDescent="0.25">
      <c r="A14" s="118">
        <v>8</v>
      </c>
      <c r="B14" s="711">
        <v>4.92</v>
      </c>
      <c r="C14" s="711">
        <v>5.74</v>
      </c>
      <c r="D14" s="711">
        <v>6.84</v>
      </c>
      <c r="E14" s="711">
        <v>9.5399999999999991</v>
      </c>
      <c r="F14" s="711">
        <v>13.22</v>
      </c>
      <c r="G14" s="711">
        <v>14.03</v>
      </c>
      <c r="H14" s="711">
        <v>14.47</v>
      </c>
      <c r="I14" s="711">
        <v>17.010000000000002</v>
      </c>
      <c r="J14" s="711">
        <v>17.010000000000002</v>
      </c>
      <c r="K14" s="711">
        <v>17.04</v>
      </c>
      <c r="M14" s="118">
        <v>8</v>
      </c>
      <c r="N14" s="711">
        <v>6.56</v>
      </c>
      <c r="O14" s="711">
        <v>7.39</v>
      </c>
      <c r="P14" s="711">
        <v>8.49</v>
      </c>
      <c r="Q14" s="711">
        <v>11.19</v>
      </c>
      <c r="R14" s="711">
        <v>14.86</v>
      </c>
      <c r="S14" s="711">
        <v>15.68</v>
      </c>
      <c r="T14" s="711">
        <v>16.11</v>
      </c>
      <c r="U14" s="711">
        <v>18.649999999999999</v>
      </c>
      <c r="V14" s="711">
        <v>18.649999999999999</v>
      </c>
      <c r="W14" s="711">
        <v>18.670000000000002</v>
      </c>
      <c r="Y14" s="709"/>
      <c r="Z14" s="709"/>
      <c r="AA14" s="709"/>
      <c r="AB14" s="709"/>
      <c r="AC14" s="709"/>
      <c r="AD14" s="709"/>
      <c r="AE14" s="709"/>
      <c r="AF14" s="709"/>
      <c r="AG14" s="709"/>
      <c r="AH14" s="709"/>
    </row>
    <row r="15" spans="1:34" x14ac:dyDescent="0.25">
      <c r="A15" s="118">
        <v>9</v>
      </c>
      <c r="B15" s="711">
        <v>5.19</v>
      </c>
      <c r="C15" s="711">
        <v>5.99</v>
      </c>
      <c r="D15" s="711">
        <v>7.38</v>
      </c>
      <c r="E15" s="711">
        <v>10.25</v>
      </c>
      <c r="F15" s="711">
        <v>14.36</v>
      </c>
      <c r="G15" s="711">
        <v>15.38</v>
      </c>
      <c r="H15" s="711">
        <v>15.89</v>
      </c>
      <c r="I15" s="711">
        <v>18.22</v>
      </c>
      <c r="J15" s="711">
        <v>18.22</v>
      </c>
      <c r="K15" s="711">
        <v>18.05</v>
      </c>
      <c r="M15" s="118">
        <v>9</v>
      </c>
      <c r="N15" s="711">
        <v>6.83</v>
      </c>
      <c r="O15" s="711">
        <v>7.64</v>
      </c>
      <c r="P15" s="711">
        <v>9.0299999999999994</v>
      </c>
      <c r="Q15" s="711">
        <v>11.89</v>
      </c>
      <c r="R15" s="711">
        <v>16</v>
      </c>
      <c r="S15" s="711">
        <v>17.03</v>
      </c>
      <c r="T15" s="711">
        <v>17.53</v>
      </c>
      <c r="U15" s="711">
        <v>19.86</v>
      </c>
      <c r="V15" s="711">
        <v>19.86</v>
      </c>
      <c r="W15" s="711">
        <v>19.7</v>
      </c>
      <c r="Y15" s="709"/>
      <c r="Z15" s="709"/>
      <c r="AA15" s="709"/>
      <c r="AB15" s="709"/>
      <c r="AC15" s="709"/>
      <c r="AD15" s="709"/>
      <c r="AE15" s="709"/>
      <c r="AF15" s="709"/>
      <c r="AG15" s="709"/>
      <c r="AH15" s="709"/>
    </row>
    <row r="16" spans="1:34" x14ac:dyDescent="0.25">
      <c r="A16" s="119">
        <v>10</v>
      </c>
      <c r="B16" s="712">
        <v>5.41</v>
      </c>
      <c r="C16" s="712">
        <v>6.35</v>
      </c>
      <c r="D16" s="712">
        <v>7.96</v>
      </c>
      <c r="E16" s="712">
        <v>10.95</v>
      </c>
      <c r="F16" s="712">
        <v>15.33</v>
      </c>
      <c r="G16" s="712">
        <v>16.73</v>
      </c>
      <c r="H16" s="712">
        <v>17.18</v>
      </c>
      <c r="I16" s="712">
        <v>19.739999999999998</v>
      </c>
      <c r="J16" s="712">
        <v>19.739999999999998</v>
      </c>
      <c r="K16" s="712">
        <v>18.91</v>
      </c>
      <c r="M16" s="119">
        <v>10</v>
      </c>
      <c r="N16" s="712">
        <v>7.06</v>
      </c>
      <c r="O16" s="712">
        <v>8</v>
      </c>
      <c r="P16" s="712">
        <v>9.6</v>
      </c>
      <c r="Q16" s="712">
        <v>12.6</v>
      </c>
      <c r="R16" s="712">
        <v>16.97</v>
      </c>
      <c r="S16" s="712">
        <v>18.37</v>
      </c>
      <c r="T16" s="712">
        <v>18.829999999999998</v>
      </c>
      <c r="U16" s="712">
        <v>21.38</v>
      </c>
      <c r="V16" s="712">
        <v>21.38</v>
      </c>
      <c r="W16" s="712">
        <v>20.56</v>
      </c>
      <c r="Y16" s="709"/>
      <c r="Z16" s="709"/>
      <c r="AA16" s="709"/>
      <c r="AB16" s="709"/>
      <c r="AC16" s="709"/>
      <c r="AD16" s="709"/>
      <c r="AE16" s="709"/>
      <c r="AF16" s="709"/>
      <c r="AG16" s="709"/>
      <c r="AH16" s="709"/>
    </row>
    <row r="17" spans="1:34" x14ac:dyDescent="0.25">
      <c r="A17" s="117">
        <v>11</v>
      </c>
      <c r="B17" s="710">
        <v>5.65</v>
      </c>
      <c r="C17" s="710">
        <v>6.7</v>
      </c>
      <c r="D17" s="710">
        <v>8.32</v>
      </c>
      <c r="E17" s="710">
        <v>11.71</v>
      </c>
      <c r="F17" s="710">
        <v>16.57</v>
      </c>
      <c r="G17" s="710">
        <v>17.940000000000001</v>
      </c>
      <c r="H17" s="710">
        <v>18.579999999999998</v>
      </c>
      <c r="I17" s="710">
        <v>20.92</v>
      </c>
      <c r="J17" s="710">
        <v>20.92</v>
      </c>
      <c r="K17" s="710">
        <v>20.51</v>
      </c>
      <c r="M17" s="117">
        <v>11</v>
      </c>
      <c r="N17" s="710">
        <v>7.3</v>
      </c>
      <c r="O17" s="710">
        <v>8.34</v>
      </c>
      <c r="P17" s="710">
        <v>9.9700000000000006</v>
      </c>
      <c r="Q17" s="710">
        <v>13.35</v>
      </c>
      <c r="R17" s="710">
        <v>18.22</v>
      </c>
      <c r="S17" s="710">
        <v>19.579999999999998</v>
      </c>
      <c r="T17" s="710">
        <v>20.22</v>
      </c>
      <c r="U17" s="710">
        <v>22.56</v>
      </c>
      <c r="V17" s="710">
        <v>22.56</v>
      </c>
      <c r="W17" s="710">
        <v>22.16</v>
      </c>
      <c r="Y17" s="709"/>
      <c r="Z17" s="709"/>
      <c r="AA17" s="709"/>
      <c r="AB17" s="709"/>
      <c r="AC17" s="709"/>
      <c r="AD17" s="709"/>
      <c r="AE17" s="709"/>
      <c r="AF17" s="709"/>
      <c r="AG17" s="709"/>
      <c r="AH17" s="709"/>
    </row>
    <row r="18" spans="1:34" x14ac:dyDescent="0.25">
      <c r="A18" s="118">
        <v>12</v>
      </c>
      <c r="B18" s="711">
        <v>5.95</v>
      </c>
      <c r="C18" s="711">
        <v>7.09</v>
      </c>
      <c r="D18" s="711">
        <v>8.7899999999999991</v>
      </c>
      <c r="E18" s="711">
        <v>12.36</v>
      </c>
      <c r="F18" s="711">
        <v>17.829999999999998</v>
      </c>
      <c r="G18" s="711">
        <v>19.22</v>
      </c>
      <c r="H18" s="711">
        <v>19.87</v>
      </c>
      <c r="I18" s="711">
        <v>21.67</v>
      </c>
      <c r="J18" s="711">
        <v>21.67</v>
      </c>
      <c r="K18" s="711">
        <v>21.4</v>
      </c>
      <c r="M18" s="118">
        <v>12</v>
      </c>
      <c r="N18" s="711">
        <v>7.6</v>
      </c>
      <c r="O18" s="711">
        <v>8.74</v>
      </c>
      <c r="P18" s="711">
        <v>10.43</v>
      </c>
      <c r="Q18" s="711">
        <v>14</v>
      </c>
      <c r="R18" s="711">
        <v>19.48</v>
      </c>
      <c r="S18" s="711">
        <v>20.87</v>
      </c>
      <c r="T18" s="711">
        <v>21.52</v>
      </c>
      <c r="U18" s="711">
        <v>23.32</v>
      </c>
      <c r="V18" s="711">
        <v>23.32</v>
      </c>
      <c r="W18" s="711">
        <v>23.05</v>
      </c>
      <c r="Y18" s="709"/>
      <c r="Z18" s="709"/>
      <c r="AA18" s="709"/>
      <c r="AB18" s="709"/>
      <c r="AC18" s="709"/>
      <c r="AD18" s="709"/>
      <c r="AE18" s="709"/>
      <c r="AF18" s="709"/>
      <c r="AG18" s="709"/>
      <c r="AH18" s="709"/>
    </row>
    <row r="19" spans="1:34" x14ac:dyDescent="0.25">
      <c r="A19" s="118">
        <v>13</v>
      </c>
      <c r="B19" s="711">
        <v>6.35</v>
      </c>
      <c r="C19" s="711">
        <v>7.45</v>
      </c>
      <c r="D19" s="711">
        <v>9.1</v>
      </c>
      <c r="E19" s="711">
        <v>13.1</v>
      </c>
      <c r="F19" s="711">
        <v>18.989999999999998</v>
      </c>
      <c r="G19" s="711">
        <v>20.149999999999999</v>
      </c>
      <c r="H19" s="711">
        <v>21.01</v>
      </c>
      <c r="I19" s="711">
        <v>22.45</v>
      </c>
      <c r="J19" s="711">
        <v>22.45</v>
      </c>
      <c r="K19" s="711">
        <v>22.02</v>
      </c>
      <c r="M19" s="118">
        <v>13</v>
      </c>
      <c r="N19" s="711">
        <v>8</v>
      </c>
      <c r="O19" s="711">
        <v>9.1</v>
      </c>
      <c r="P19" s="711">
        <v>10.74</v>
      </c>
      <c r="Q19" s="711">
        <v>14.75</v>
      </c>
      <c r="R19" s="711">
        <v>20.64</v>
      </c>
      <c r="S19" s="711">
        <v>21.8</v>
      </c>
      <c r="T19" s="711">
        <v>22.66</v>
      </c>
      <c r="U19" s="711">
        <v>24.09</v>
      </c>
      <c r="V19" s="711">
        <v>24.09</v>
      </c>
      <c r="W19" s="711">
        <v>23.67</v>
      </c>
      <c r="Y19" s="709"/>
      <c r="Z19" s="709"/>
      <c r="AA19" s="709"/>
      <c r="AB19" s="709"/>
      <c r="AC19" s="709"/>
      <c r="AD19" s="709"/>
      <c r="AE19" s="709"/>
      <c r="AF19" s="709"/>
      <c r="AG19" s="709"/>
      <c r="AH19" s="709"/>
    </row>
    <row r="20" spans="1:34" x14ac:dyDescent="0.25">
      <c r="A20" s="118">
        <v>14</v>
      </c>
      <c r="B20" s="711">
        <v>6.66</v>
      </c>
      <c r="C20" s="711">
        <v>7.85</v>
      </c>
      <c r="D20" s="711">
        <v>9.69</v>
      </c>
      <c r="E20" s="711">
        <v>13.86</v>
      </c>
      <c r="F20" s="711">
        <v>20.149999999999999</v>
      </c>
      <c r="G20" s="711">
        <v>21.21</v>
      </c>
      <c r="H20" s="711">
        <v>21.95</v>
      </c>
      <c r="I20" s="711">
        <v>23.33</v>
      </c>
      <c r="J20" s="711">
        <v>23.33</v>
      </c>
      <c r="K20" s="711">
        <v>22.94</v>
      </c>
      <c r="M20" s="118">
        <v>14</v>
      </c>
      <c r="N20" s="711">
        <v>8.3000000000000007</v>
      </c>
      <c r="O20" s="711">
        <v>9.49</v>
      </c>
      <c r="P20" s="711">
        <v>11.33</v>
      </c>
      <c r="Q20" s="711">
        <v>15.5</v>
      </c>
      <c r="R20" s="711">
        <v>21.8</v>
      </c>
      <c r="S20" s="711">
        <v>22.85</v>
      </c>
      <c r="T20" s="711">
        <v>23.6</v>
      </c>
      <c r="U20" s="711">
        <v>24.97</v>
      </c>
      <c r="V20" s="711">
        <v>24.97</v>
      </c>
      <c r="W20" s="711">
        <v>24.58</v>
      </c>
      <c r="Y20" s="709"/>
      <c r="Z20" s="709"/>
      <c r="AA20" s="709"/>
      <c r="AB20" s="709"/>
      <c r="AC20" s="709"/>
      <c r="AD20" s="709"/>
      <c r="AE20" s="709"/>
      <c r="AF20" s="709"/>
      <c r="AG20" s="709"/>
      <c r="AH20" s="709"/>
    </row>
    <row r="21" spans="1:34" x14ac:dyDescent="0.25">
      <c r="A21" s="119">
        <v>15</v>
      </c>
      <c r="B21" s="712">
        <v>6.91</v>
      </c>
      <c r="C21" s="712">
        <v>8.0299999999999994</v>
      </c>
      <c r="D21" s="712">
        <v>10.16</v>
      </c>
      <c r="E21" s="712">
        <v>14.4</v>
      </c>
      <c r="F21" s="712">
        <v>21.21</v>
      </c>
      <c r="G21" s="712">
        <v>22.16</v>
      </c>
      <c r="H21" s="712">
        <v>22.96</v>
      </c>
      <c r="I21" s="712">
        <v>24.39</v>
      </c>
      <c r="J21" s="712">
        <v>24.39</v>
      </c>
      <c r="K21" s="712">
        <v>24.23</v>
      </c>
      <c r="M21" s="119">
        <v>15</v>
      </c>
      <c r="N21" s="712">
        <v>8.56</v>
      </c>
      <c r="O21" s="712">
        <v>9.68</v>
      </c>
      <c r="P21" s="712">
        <v>11.81</v>
      </c>
      <c r="Q21" s="712">
        <v>16.04</v>
      </c>
      <c r="R21" s="712">
        <v>22.85</v>
      </c>
      <c r="S21" s="712">
        <v>23.81</v>
      </c>
      <c r="T21" s="712">
        <v>24.6</v>
      </c>
      <c r="U21" s="712">
        <v>26.04</v>
      </c>
      <c r="V21" s="712">
        <v>26.04</v>
      </c>
      <c r="W21" s="712">
        <v>25.88</v>
      </c>
      <c r="Y21" s="709"/>
      <c r="Z21" s="709"/>
      <c r="AA21" s="709"/>
      <c r="AB21" s="709"/>
      <c r="AC21" s="709"/>
      <c r="AD21" s="709"/>
      <c r="AE21" s="709"/>
      <c r="AF21" s="709"/>
      <c r="AG21" s="709"/>
      <c r="AH21" s="709"/>
    </row>
    <row r="22" spans="1:34" x14ac:dyDescent="0.25">
      <c r="A22" s="117">
        <v>16</v>
      </c>
      <c r="B22" s="710">
        <v>7.09</v>
      </c>
      <c r="C22" s="710">
        <v>8.3000000000000007</v>
      </c>
      <c r="D22" s="710">
        <v>10.61</v>
      </c>
      <c r="E22" s="710">
        <v>14.86</v>
      </c>
      <c r="F22" s="710">
        <v>22.16</v>
      </c>
      <c r="G22" s="710">
        <v>23.28</v>
      </c>
      <c r="H22" s="710">
        <v>23.92</v>
      </c>
      <c r="I22" s="710">
        <v>25.4</v>
      </c>
      <c r="J22" s="710">
        <v>25.4</v>
      </c>
      <c r="K22" s="710">
        <v>24.59</v>
      </c>
      <c r="M22" s="117">
        <v>16</v>
      </c>
      <c r="N22" s="710">
        <v>8.74</v>
      </c>
      <c r="O22" s="710">
        <v>9.9499999999999993</v>
      </c>
      <c r="P22" s="710">
        <v>12.25</v>
      </c>
      <c r="Q22" s="710">
        <v>16.510000000000002</v>
      </c>
      <c r="R22" s="710">
        <v>23.81</v>
      </c>
      <c r="S22" s="710">
        <v>24.92</v>
      </c>
      <c r="T22" s="710">
        <v>25.56</v>
      </c>
      <c r="U22" s="710">
        <v>27.03</v>
      </c>
      <c r="V22" s="710">
        <v>27.03</v>
      </c>
      <c r="W22" s="710">
        <v>26.24</v>
      </c>
      <c r="Y22" s="709"/>
      <c r="Z22" s="709"/>
      <c r="AA22" s="709"/>
      <c r="AB22" s="709"/>
      <c r="AC22" s="709"/>
      <c r="AD22" s="709"/>
      <c r="AE22" s="709"/>
      <c r="AF22" s="709"/>
      <c r="AG22" s="709"/>
      <c r="AH22" s="709"/>
    </row>
    <row r="23" spans="1:34" x14ac:dyDescent="0.25">
      <c r="A23" s="118">
        <v>17</v>
      </c>
      <c r="B23" s="711">
        <v>7.31</v>
      </c>
      <c r="C23" s="711">
        <v>8.56</v>
      </c>
      <c r="D23" s="711">
        <v>11.05</v>
      </c>
      <c r="E23" s="711">
        <v>15.56</v>
      </c>
      <c r="F23" s="711">
        <v>23.14</v>
      </c>
      <c r="G23" s="711">
        <v>24.52</v>
      </c>
      <c r="H23" s="711">
        <v>25.05</v>
      </c>
      <c r="I23" s="711">
        <v>26.61</v>
      </c>
      <c r="J23" s="711">
        <v>26.61</v>
      </c>
      <c r="K23" s="711">
        <v>25.7</v>
      </c>
      <c r="M23" s="118">
        <v>17</v>
      </c>
      <c r="N23" s="711">
        <v>8.9499999999999993</v>
      </c>
      <c r="O23" s="711">
        <v>10.210000000000001</v>
      </c>
      <c r="P23" s="711">
        <v>12.7</v>
      </c>
      <c r="Q23" s="711">
        <v>17.2</v>
      </c>
      <c r="R23" s="711">
        <v>24.79</v>
      </c>
      <c r="S23" s="711">
        <v>26.16</v>
      </c>
      <c r="T23" s="711">
        <v>26.69</v>
      </c>
      <c r="U23" s="711">
        <v>28.26</v>
      </c>
      <c r="V23" s="711">
        <v>28.26</v>
      </c>
      <c r="W23" s="711">
        <v>27.34</v>
      </c>
      <c r="Y23" s="709"/>
      <c r="Z23" s="709"/>
      <c r="AA23" s="709"/>
      <c r="AB23" s="709"/>
      <c r="AC23" s="709"/>
      <c r="AD23" s="709"/>
      <c r="AE23" s="709"/>
      <c r="AF23" s="709"/>
      <c r="AG23" s="709"/>
      <c r="AH23" s="709"/>
    </row>
    <row r="24" spans="1:34" x14ac:dyDescent="0.25">
      <c r="A24" s="118">
        <v>18</v>
      </c>
      <c r="B24" s="711">
        <v>7.58</v>
      </c>
      <c r="C24" s="711">
        <v>8.84</v>
      </c>
      <c r="D24" s="711">
        <v>11.47</v>
      </c>
      <c r="E24" s="711">
        <v>16.11</v>
      </c>
      <c r="F24" s="711">
        <v>24.09</v>
      </c>
      <c r="G24" s="711">
        <v>25.62</v>
      </c>
      <c r="H24" s="711">
        <v>26.53</v>
      </c>
      <c r="I24" s="711">
        <v>28.19</v>
      </c>
      <c r="J24" s="711">
        <v>28.19</v>
      </c>
      <c r="K24" s="711">
        <v>27.87</v>
      </c>
      <c r="M24" s="118">
        <v>18</v>
      </c>
      <c r="N24" s="711">
        <v>9.2200000000000006</v>
      </c>
      <c r="O24" s="711">
        <v>10.48</v>
      </c>
      <c r="P24" s="711">
        <v>13.1</v>
      </c>
      <c r="Q24" s="711">
        <v>17.760000000000002</v>
      </c>
      <c r="R24" s="711">
        <v>25.74</v>
      </c>
      <c r="S24" s="711">
        <v>27.26</v>
      </c>
      <c r="T24" s="711">
        <v>28.16</v>
      </c>
      <c r="U24" s="711">
        <v>29.83</v>
      </c>
      <c r="V24" s="711">
        <v>29.83</v>
      </c>
      <c r="W24" s="711">
        <v>29.52</v>
      </c>
      <c r="Y24" s="709"/>
      <c r="Z24" s="709"/>
      <c r="AA24" s="709"/>
      <c r="AB24" s="709"/>
      <c r="AC24" s="709"/>
      <c r="AD24" s="709"/>
      <c r="AE24" s="709"/>
      <c r="AF24" s="709"/>
      <c r="AG24" s="709"/>
      <c r="AH24" s="709"/>
    </row>
    <row r="25" spans="1:34" x14ac:dyDescent="0.25">
      <c r="A25" s="118">
        <v>19</v>
      </c>
      <c r="B25" s="711">
        <v>7.85</v>
      </c>
      <c r="C25" s="711">
        <v>9.08</v>
      </c>
      <c r="D25" s="711">
        <v>11.8</v>
      </c>
      <c r="E25" s="711">
        <v>16.77</v>
      </c>
      <c r="F25" s="711">
        <v>24.98</v>
      </c>
      <c r="G25" s="711">
        <v>26.81</v>
      </c>
      <c r="H25" s="711">
        <v>27.4</v>
      </c>
      <c r="I25" s="711">
        <v>29.12</v>
      </c>
      <c r="J25" s="711">
        <v>29.12</v>
      </c>
      <c r="K25" s="711">
        <v>28.31</v>
      </c>
      <c r="M25" s="118">
        <v>19</v>
      </c>
      <c r="N25" s="711">
        <v>9.49</v>
      </c>
      <c r="O25" s="711">
        <v>10.72</v>
      </c>
      <c r="P25" s="711">
        <v>13.44</v>
      </c>
      <c r="Q25" s="711">
        <v>18.41</v>
      </c>
      <c r="R25" s="711">
        <v>26.63</v>
      </c>
      <c r="S25" s="711">
        <v>28.45</v>
      </c>
      <c r="T25" s="711">
        <v>29.04</v>
      </c>
      <c r="U25" s="711">
        <v>30.77</v>
      </c>
      <c r="V25" s="711">
        <v>30.77</v>
      </c>
      <c r="W25" s="711">
        <v>29.95</v>
      </c>
      <c r="Y25" s="709"/>
      <c r="Z25" s="709"/>
      <c r="AA25" s="709"/>
      <c r="AB25" s="709"/>
      <c r="AC25" s="709"/>
      <c r="AD25" s="709"/>
      <c r="AE25" s="709"/>
      <c r="AF25" s="709"/>
      <c r="AG25" s="709"/>
      <c r="AH25" s="709"/>
    </row>
    <row r="26" spans="1:34" x14ac:dyDescent="0.25">
      <c r="A26" s="119">
        <v>20</v>
      </c>
      <c r="B26" s="712">
        <v>8.14</v>
      </c>
      <c r="C26" s="712">
        <v>9.4700000000000006</v>
      </c>
      <c r="D26" s="712">
        <v>12.25</v>
      </c>
      <c r="E26" s="712">
        <v>17.54</v>
      </c>
      <c r="F26" s="712">
        <v>25.85</v>
      </c>
      <c r="G26" s="712">
        <v>27.71</v>
      </c>
      <c r="H26" s="712">
        <v>28.39</v>
      </c>
      <c r="I26" s="712">
        <v>30.15</v>
      </c>
      <c r="J26" s="712">
        <v>30.15</v>
      </c>
      <c r="K26" s="712">
        <v>29.39</v>
      </c>
      <c r="M26" s="119">
        <v>20</v>
      </c>
      <c r="N26" s="712">
        <v>9.7799999999999994</v>
      </c>
      <c r="O26" s="712">
        <v>11.12</v>
      </c>
      <c r="P26" s="712">
        <v>13.9</v>
      </c>
      <c r="Q26" s="712">
        <v>19.190000000000001</v>
      </c>
      <c r="R26" s="712">
        <v>27.5</v>
      </c>
      <c r="S26" s="712">
        <v>29.35</v>
      </c>
      <c r="T26" s="712">
        <v>30.04</v>
      </c>
      <c r="U26" s="712">
        <v>31.8</v>
      </c>
      <c r="V26" s="712">
        <v>31.8</v>
      </c>
      <c r="W26" s="712">
        <v>31.04</v>
      </c>
      <c r="Y26" s="709"/>
      <c r="Z26" s="709"/>
      <c r="AA26" s="709"/>
      <c r="AB26" s="709"/>
      <c r="AC26" s="709"/>
      <c r="AD26" s="709"/>
      <c r="AE26" s="709"/>
      <c r="AF26" s="709"/>
      <c r="AG26" s="709"/>
      <c r="AH26" s="709"/>
    </row>
    <row r="27" spans="1:34" x14ac:dyDescent="0.25">
      <c r="A27" s="117">
        <v>21</v>
      </c>
      <c r="B27" s="710">
        <v>8.52</v>
      </c>
      <c r="C27" s="710">
        <v>9.85</v>
      </c>
      <c r="D27" s="710">
        <v>12.72</v>
      </c>
      <c r="E27" s="710">
        <v>18.12</v>
      </c>
      <c r="F27" s="710">
        <v>26.81</v>
      </c>
      <c r="G27" s="710">
        <v>28.64</v>
      </c>
      <c r="H27" s="710">
        <v>29.71</v>
      </c>
      <c r="I27" s="710">
        <v>31.56</v>
      </c>
      <c r="J27" s="710">
        <v>31.56</v>
      </c>
      <c r="K27" s="710">
        <v>30.83</v>
      </c>
      <c r="M27" s="117">
        <v>21</v>
      </c>
      <c r="N27" s="710">
        <v>10.16</v>
      </c>
      <c r="O27" s="710">
        <v>11.5</v>
      </c>
      <c r="P27" s="710">
        <v>14.37</v>
      </c>
      <c r="Q27" s="710">
        <v>19.77</v>
      </c>
      <c r="R27" s="710">
        <v>28.45</v>
      </c>
      <c r="S27" s="710">
        <v>30.28</v>
      </c>
      <c r="T27" s="710">
        <v>31.36</v>
      </c>
      <c r="U27" s="710">
        <v>33.19</v>
      </c>
      <c r="V27" s="710">
        <v>33.19</v>
      </c>
      <c r="W27" s="710">
        <v>32.479999999999997</v>
      </c>
      <c r="Y27" s="709"/>
      <c r="Z27" s="709"/>
      <c r="AA27" s="709"/>
      <c r="AB27" s="709"/>
      <c r="AC27" s="709"/>
      <c r="AD27" s="709"/>
      <c r="AE27" s="709"/>
      <c r="AF27" s="709"/>
      <c r="AG27" s="709"/>
      <c r="AH27" s="709"/>
    </row>
    <row r="28" spans="1:34" x14ac:dyDescent="0.25">
      <c r="A28" s="118">
        <v>22</v>
      </c>
      <c r="B28" s="711">
        <v>8.77</v>
      </c>
      <c r="C28" s="711">
        <v>10.31</v>
      </c>
      <c r="D28" s="711">
        <v>13.06</v>
      </c>
      <c r="E28" s="711">
        <v>18.62</v>
      </c>
      <c r="F28" s="711">
        <v>27.67</v>
      </c>
      <c r="G28" s="711">
        <v>29.73</v>
      </c>
      <c r="H28" s="711">
        <v>30.81</v>
      </c>
      <c r="I28" s="711">
        <v>32.729999999999997</v>
      </c>
      <c r="J28" s="711">
        <v>32.729999999999997</v>
      </c>
      <c r="K28" s="711">
        <v>32.15</v>
      </c>
      <c r="M28" s="118">
        <v>22</v>
      </c>
      <c r="N28" s="711">
        <v>10.41</v>
      </c>
      <c r="O28" s="711">
        <v>11.95</v>
      </c>
      <c r="P28" s="711">
        <v>14.71</v>
      </c>
      <c r="Q28" s="711">
        <v>20.27</v>
      </c>
      <c r="R28" s="711">
        <v>29.31</v>
      </c>
      <c r="S28" s="711">
        <v>31.37</v>
      </c>
      <c r="T28" s="711">
        <v>32.46</v>
      </c>
      <c r="U28" s="711">
        <v>34.369999999999997</v>
      </c>
      <c r="V28" s="711">
        <v>34.369999999999997</v>
      </c>
      <c r="W28" s="711">
        <v>33.79</v>
      </c>
      <c r="Y28" s="709"/>
      <c r="Z28" s="709"/>
      <c r="AA28" s="709"/>
      <c r="AB28" s="709"/>
      <c r="AC28" s="709"/>
      <c r="AD28" s="709"/>
      <c r="AE28" s="709"/>
      <c r="AF28" s="709"/>
      <c r="AG28" s="709"/>
      <c r="AH28" s="709"/>
    </row>
    <row r="29" spans="1:34" x14ac:dyDescent="0.25">
      <c r="A29" s="118">
        <v>23</v>
      </c>
      <c r="B29" s="711">
        <v>8.98</v>
      </c>
      <c r="C29" s="711">
        <v>10.54</v>
      </c>
      <c r="D29" s="711">
        <v>13.52</v>
      </c>
      <c r="E29" s="711">
        <v>19.170000000000002</v>
      </c>
      <c r="F29" s="711">
        <v>28.64</v>
      </c>
      <c r="G29" s="711">
        <v>30.71</v>
      </c>
      <c r="H29" s="711">
        <v>31.96</v>
      </c>
      <c r="I29" s="711">
        <v>33.96</v>
      </c>
      <c r="J29" s="711">
        <v>33.96</v>
      </c>
      <c r="K29" s="711">
        <v>33.29</v>
      </c>
      <c r="M29" s="118">
        <v>23</v>
      </c>
      <c r="N29" s="711">
        <v>10.63</v>
      </c>
      <c r="O29" s="711">
        <v>12.18</v>
      </c>
      <c r="P29" s="711">
        <v>15.16</v>
      </c>
      <c r="Q29" s="711">
        <v>20.81</v>
      </c>
      <c r="R29" s="711">
        <v>30.28</v>
      </c>
      <c r="S29" s="711">
        <v>32.35</v>
      </c>
      <c r="T29" s="711">
        <v>33.61</v>
      </c>
      <c r="U29" s="711">
        <v>35.6</v>
      </c>
      <c r="V29" s="711">
        <v>35.6</v>
      </c>
      <c r="W29" s="711">
        <v>34.93</v>
      </c>
      <c r="Y29" s="709"/>
      <c r="Z29" s="709"/>
      <c r="AA29" s="709"/>
      <c r="AB29" s="709"/>
      <c r="AC29" s="709"/>
      <c r="AD29" s="709"/>
      <c r="AE29" s="709"/>
      <c r="AF29" s="709"/>
      <c r="AG29" s="709"/>
      <c r="AH29" s="709"/>
    </row>
    <row r="30" spans="1:34" x14ac:dyDescent="0.25">
      <c r="A30" s="118">
        <v>24</v>
      </c>
      <c r="B30" s="711">
        <v>9.17</v>
      </c>
      <c r="C30" s="711">
        <v>10.95</v>
      </c>
      <c r="D30" s="711">
        <v>13.95</v>
      </c>
      <c r="E30" s="711">
        <v>19.899999999999999</v>
      </c>
      <c r="F30" s="711">
        <v>29.69</v>
      </c>
      <c r="G30" s="711">
        <v>31.91</v>
      </c>
      <c r="H30" s="711">
        <v>33.1</v>
      </c>
      <c r="I30" s="711">
        <v>35.15</v>
      </c>
      <c r="J30" s="711">
        <v>35.15</v>
      </c>
      <c r="K30" s="711">
        <v>34.549999999999997</v>
      </c>
      <c r="M30" s="118">
        <v>24</v>
      </c>
      <c r="N30" s="711">
        <v>10.82</v>
      </c>
      <c r="O30" s="711">
        <v>12.6</v>
      </c>
      <c r="P30" s="711">
        <v>15.6</v>
      </c>
      <c r="Q30" s="711">
        <v>21.55</v>
      </c>
      <c r="R30" s="711">
        <v>31.34</v>
      </c>
      <c r="S30" s="711">
        <v>33.549999999999997</v>
      </c>
      <c r="T30" s="711">
        <v>34.74</v>
      </c>
      <c r="U30" s="711">
        <v>36.79</v>
      </c>
      <c r="V30" s="711">
        <v>36.79</v>
      </c>
      <c r="W30" s="711">
        <v>36.19</v>
      </c>
      <c r="Y30" s="709"/>
      <c r="Z30" s="709"/>
      <c r="AA30" s="709"/>
      <c r="AB30" s="709"/>
      <c r="AC30" s="709"/>
      <c r="AD30" s="709"/>
      <c r="AE30" s="709"/>
      <c r="AF30" s="709"/>
      <c r="AG30" s="709"/>
      <c r="AH30" s="709"/>
    </row>
    <row r="31" spans="1:34" x14ac:dyDescent="0.25">
      <c r="A31" s="119">
        <v>25</v>
      </c>
      <c r="B31" s="712">
        <v>9.4700000000000006</v>
      </c>
      <c r="C31" s="712">
        <v>11.26</v>
      </c>
      <c r="D31" s="712">
        <v>14.22</v>
      </c>
      <c r="E31" s="712">
        <v>20.61</v>
      </c>
      <c r="F31" s="712">
        <v>30.66</v>
      </c>
      <c r="G31" s="712">
        <v>33.049999999999997</v>
      </c>
      <c r="H31" s="712">
        <v>34.229999999999997</v>
      </c>
      <c r="I31" s="712">
        <v>36.39</v>
      </c>
      <c r="J31" s="712">
        <v>36.39</v>
      </c>
      <c r="K31" s="712">
        <v>35.81</v>
      </c>
      <c r="M31" s="119">
        <v>25</v>
      </c>
      <c r="N31" s="712">
        <v>11.12</v>
      </c>
      <c r="O31" s="712">
        <v>12.91</v>
      </c>
      <c r="P31" s="712">
        <v>15.87</v>
      </c>
      <c r="Q31" s="712">
        <v>22.25</v>
      </c>
      <c r="R31" s="712">
        <v>32.299999999999997</v>
      </c>
      <c r="S31" s="712">
        <v>34.69</v>
      </c>
      <c r="T31" s="712">
        <v>35.869999999999997</v>
      </c>
      <c r="U31" s="712">
        <v>38.04</v>
      </c>
      <c r="V31" s="712">
        <v>38.04</v>
      </c>
      <c r="W31" s="712">
        <v>37.46</v>
      </c>
      <c r="Y31" s="709"/>
      <c r="Z31" s="709"/>
      <c r="AA31" s="709"/>
      <c r="AB31" s="709"/>
      <c r="AC31" s="709"/>
      <c r="AD31" s="709"/>
      <c r="AE31" s="709"/>
      <c r="AF31" s="709"/>
      <c r="AG31" s="709"/>
      <c r="AH31" s="709"/>
    </row>
    <row r="32" spans="1:34" x14ac:dyDescent="0.25">
      <c r="A32" s="117">
        <v>26</v>
      </c>
      <c r="B32" s="710">
        <v>9.75</v>
      </c>
      <c r="C32" s="710">
        <v>11.56</v>
      </c>
      <c r="D32" s="710">
        <v>14.76</v>
      </c>
      <c r="E32" s="710">
        <v>21.26</v>
      </c>
      <c r="F32" s="710">
        <v>31.71</v>
      </c>
      <c r="G32" s="710">
        <v>34.159999999999997</v>
      </c>
      <c r="H32" s="710">
        <v>35.15</v>
      </c>
      <c r="I32" s="710">
        <v>37.35</v>
      </c>
      <c r="J32" s="710">
        <v>37.35</v>
      </c>
      <c r="K32" s="710">
        <v>36.99</v>
      </c>
      <c r="M32" s="117">
        <v>26</v>
      </c>
      <c r="N32" s="710">
        <v>11.4</v>
      </c>
      <c r="O32" s="710">
        <v>13.21</v>
      </c>
      <c r="P32" s="710">
        <v>16.399999999999999</v>
      </c>
      <c r="Q32" s="710">
        <v>22.9</v>
      </c>
      <c r="R32" s="710">
        <v>33.36</v>
      </c>
      <c r="S32" s="710">
        <v>35.799999999999997</v>
      </c>
      <c r="T32" s="710">
        <v>36.79</v>
      </c>
      <c r="U32" s="710">
        <v>39</v>
      </c>
      <c r="V32" s="710">
        <v>39</v>
      </c>
      <c r="W32" s="710">
        <v>38.64</v>
      </c>
      <c r="Y32" s="709"/>
      <c r="Z32" s="709"/>
      <c r="AA32" s="709"/>
      <c r="AB32" s="709"/>
      <c r="AC32" s="709"/>
      <c r="AD32" s="709"/>
      <c r="AE32" s="709"/>
      <c r="AF32" s="709"/>
      <c r="AG32" s="709"/>
      <c r="AH32" s="709"/>
    </row>
    <row r="33" spans="1:34" x14ac:dyDescent="0.25">
      <c r="A33" s="118">
        <v>27</v>
      </c>
      <c r="B33" s="711">
        <v>10.07</v>
      </c>
      <c r="C33" s="711">
        <v>11.89</v>
      </c>
      <c r="D33" s="711">
        <v>15.14</v>
      </c>
      <c r="E33" s="711">
        <v>22.01</v>
      </c>
      <c r="F33" s="711">
        <v>32.79</v>
      </c>
      <c r="G33" s="711">
        <v>35.31</v>
      </c>
      <c r="H33" s="711">
        <v>36.26</v>
      </c>
      <c r="I33" s="711">
        <v>38.54</v>
      </c>
      <c r="J33" s="711">
        <v>38.54</v>
      </c>
      <c r="K33" s="711">
        <v>38.159999999999997</v>
      </c>
      <c r="M33" s="118">
        <v>27</v>
      </c>
      <c r="N33" s="711">
        <v>11.72</v>
      </c>
      <c r="O33" s="711">
        <v>13.54</v>
      </c>
      <c r="P33" s="711">
        <v>16.79</v>
      </c>
      <c r="Q33" s="711">
        <v>23.66</v>
      </c>
      <c r="R33" s="711">
        <v>34.43</v>
      </c>
      <c r="S33" s="711">
        <v>36.96</v>
      </c>
      <c r="T33" s="711">
        <v>37.9</v>
      </c>
      <c r="U33" s="711">
        <v>40.19</v>
      </c>
      <c r="V33" s="711">
        <v>40.19</v>
      </c>
      <c r="W33" s="711">
        <v>39.81</v>
      </c>
      <c r="Y33" s="709"/>
      <c r="Z33" s="709"/>
      <c r="AA33" s="709"/>
      <c r="AB33" s="709"/>
      <c r="AC33" s="709"/>
      <c r="AD33" s="709"/>
      <c r="AE33" s="709"/>
      <c r="AF33" s="709"/>
      <c r="AG33" s="709"/>
      <c r="AH33" s="709"/>
    </row>
    <row r="34" spans="1:34" x14ac:dyDescent="0.25">
      <c r="A34" s="118">
        <v>28</v>
      </c>
      <c r="B34" s="711">
        <v>10.39</v>
      </c>
      <c r="C34" s="711">
        <v>12.31</v>
      </c>
      <c r="D34" s="711">
        <v>15.46</v>
      </c>
      <c r="E34" s="711">
        <v>22.54</v>
      </c>
      <c r="F34" s="711">
        <v>33.6</v>
      </c>
      <c r="G34" s="711">
        <v>36.200000000000003</v>
      </c>
      <c r="H34" s="711">
        <v>37.159999999999997</v>
      </c>
      <c r="I34" s="711">
        <v>39.79</v>
      </c>
      <c r="J34" s="711">
        <v>39.79</v>
      </c>
      <c r="K34" s="711">
        <v>39.6</v>
      </c>
      <c r="M34" s="118">
        <v>28</v>
      </c>
      <c r="N34" s="711">
        <v>12.04</v>
      </c>
      <c r="O34" s="711">
        <v>13.95</v>
      </c>
      <c r="P34" s="711">
        <v>17.11</v>
      </c>
      <c r="Q34" s="711">
        <v>24.19</v>
      </c>
      <c r="R34" s="711">
        <v>35.24</v>
      </c>
      <c r="S34" s="711">
        <v>37.85</v>
      </c>
      <c r="T34" s="711">
        <v>38.799999999999997</v>
      </c>
      <c r="U34" s="711">
        <v>41.43</v>
      </c>
      <c r="V34" s="711">
        <v>41.43</v>
      </c>
      <c r="W34" s="711">
        <v>41.24</v>
      </c>
      <c r="Y34" s="709"/>
      <c r="Z34" s="709"/>
      <c r="AA34" s="709"/>
      <c r="AB34" s="709"/>
      <c r="AC34" s="709"/>
      <c r="AD34" s="709"/>
      <c r="AE34" s="709"/>
      <c r="AF34" s="709"/>
      <c r="AG34" s="709"/>
      <c r="AH34" s="709"/>
    </row>
    <row r="35" spans="1:34" x14ac:dyDescent="0.25">
      <c r="A35" s="118">
        <v>29</v>
      </c>
      <c r="B35" s="711">
        <v>10.68</v>
      </c>
      <c r="C35" s="711">
        <v>12.5</v>
      </c>
      <c r="D35" s="711">
        <v>15.95</v>
      </c>
      <c r="E35" s="711">
        <v>23.06</v>
      </c>
      <c r="F35" s="711">
        <v>34.520000000000003</v>
      </c>
      <c r="G35" s="711">
        <v>37.159999999999997</v>
      </c>
      <c r="H35" s="711">
        <v>38.24</v>
      </c>
      <c r="I35" s="711">
        <v>40.81</v>
      </c>
      <c r="J35" s="711">
        <v>40.81</v>
      </c>
      <c r="K35" s="711">
        <v>40.76</v>
      </c>
      <c r="M35" s="118">
        <v>29</v>
      </c>
      <c r="N35" s="711">
        <v>12.33</v>
      </c>
      <c r="O35" s="711">
        <v>14.15</v>
      </c>
      <c r="P35" s="711">
        <v>17.600000000000001</v>
      </c>
      <c r="Q35" s="711">
        <v>24.71</v>
      </c>
      <c r="R35" s="711">
        <v>36.159999999999997</v>
      </c>
      <c r="S35" s="711">
        <v>38.799999999999997</v>
      </c>
      <c r="T35" s="711">
        <v>39.880000000000003</v>
      </c>
      <c r="U35" s="711">
        <v>42.46</v>
      </c>
      <c r="V35" s="711">
        <v>42.46</v>
      </c>
      <c r="W35" s="711">
        <v>42.4</v>
      </c>
      <c r="Y35" s="709"/>
      <c r="Z35" s="709"/>
      <c r="AA35" s="709"/>
      <c r="AB35" s="709"/>
      <c r="AC35" s="709"/>
      <c r="AD35" s="709"/>
      <c r="AE35" s="709"/>
      <c r="AF35" s="709"/>
      <c r="AG35" s="709"/>
      <c r="AH35" s="709"/>
    </row>
    <row r="36" spans="1:34" x14ac:dyDescent="0.25">
      <c r="A36" s="119">
        <v>30</v>
      </c>
      <c r="B36" s="712">
        <v>10.87</v>
      </c>
      <c r="C36" s="712">
        <v>12.84</v>
      </c>
      <c r="D36" s="712">
        <v>16.489999999999998</v>
      </c>
      <c r="E36" s="712">
        <v>23.82</v>
      </c>
      <c r="F36" s="712">
        <v>35.46</v>
      </c>
      <c r="G36" s="712">
        <v>38.130000000000003</v>
      </c>
      <c r="H36" s="712">
        <v>39.22</v>
      </c>
      <c r="I36" s="712">
        <v>42.06</v>
      </c>
      <c r="J36" s="712">
        <v>42.06</v>
      </c>
      <c r="K36" s="712">
        <v>41.86</v>
      </c>
      <c r="M36" s="119">
        <v>30</v>
      </c>
      <c r="N36" s="712">
        <v>12.51</v>
      </c>
      <c r="O36" s="712">
        <v>14.49</v>
      </c>
      <c r="P36" s="712">
        <v>18.12</v>
      </c>
      <c r="Q36" s="712">
        <v>25.46</v>
      </c>
      <c r="R36" s="712">
        <v>37.090000000000003</v>
      </c>
      <c r="S36" s="712">
        <v>39.78</v>
      </c>
      <c r="T36" s="712">
        <v>40.86</v>
      </c>
      <c r="U36" s="712">
        <v>43.71</v>
      </c>
      <c r="V36" s="712">
        <v>43.71</v>
      </c>
      <c r="W36" s="712">
        <v>43.5</v>
      </c>
      <c r="Y36" s="709"/>
      <c r="Z36" s="709"/>
      <c r="AA36" s="709"/>
      <c r="AB36" s="709"/>
      <c r="AC36" s="709"/>
      <c r="AD36" s="709"/>
      <c r="AE36" s="709"/>
      <c r="AF36" s="709"/>
      <c r="AG36" s="709"/>
      <c r="AH36" s="709"/>
    </row>
    <row r="37" spans="1:34" x14ac:dyDescent="0.25">
      <c r="A37" s="117">
        <v>31</v>
      </c>
      <c r="B37" s="710">
        <v>11.19</v>
      </c>
      <c r="C37" s="710">
        <v>13.28</v>
      </c>
      <c r="D37" s="710">
        <v>16.940000000000001</v>
      </c>
      <c r="E37" s="710">
        <v>24.35</v>
      </c>
      <c r="F37" s="710">
        <v>36.26</v>
      </c>
      <c r="G37" s="710">
        <v>38.97</v>
      </c>
      <c r="H37" s="710">
        <v>40.25</v>
      </c>
      <c r="I37" s="710">
        <v>43.11</v>
      </c>
      <c r="J37" s="710">
        <v>43.11</v>
      </c>
      <c r="K37" s="710">
        <v>43.18</v>
      </c>
      <c r="M37" s="117">
        <v>31</v>
      </c>
      <c r="N37" s="710">
        <v>12.83</v>
      </c>
      <c r="O37" s="710">
        <v>14.92</v>
      </c>
      <c r="P37" s="710">
        <v>18.59</v>
      </c>
      <c r="Q37" s="710">
        <v>26</v>
      </c>
      <c r="R37" s="710">
        <v>37.9</v>
      </c>
      <c r="S37" s="710">
        <v>40.61</v>
      </c>
      <c r="T37" s="710">
        <v>41.9</v>
      </c>
      <c r="U37" s="710">
        <v>44.75</v>
      </c>
      <c r="V37" s="710">
        <v>44.75</v>
      </c>
      <c r="W37" s="710">
        <v>44.83</v>
      </c>
      <c r="Y37" s="709"/>
      <c r="Z37" s="709"/>
      <c r="AA37" s="709"/>
      <c r="AB37" s="709"/>
      <c r="AC37" s="709"/>
      <c r="AD37" s="709"/>
      <c r="AE37" s="709"/>
      <c r="AF37" s="709"/>
      <c r="AG37" s="709"/>
      <c r="AH37" s="709"/>
    </row>
    <row r="38" spans="1:34" x14ac:dyDescent="0.25">
      <c r="A38" s="118">
        <v>32</v>
      </c>
      <c r="B38" s="711">
        <v>11.35</v>
      </c>
      <c r="C38" s="711">
        <v>13.57</v>
      </c>
      <c r="D38" s="711">
        <v>17.41</v>
      </c>
      <c r="E38" s="711">
        <v>24.95</v>
      </c>
      <c r="F38" s="711">
        <v>37.31</v>
      </c>
      <c r="G38" s="711">
        <v>40.04</v>
      </c>
      <c r="H38" s="711">
        <v>41.23</v>
      </c>
      <c r="I38" s="711">
        <v>44.47</v>
      </c>
      <c r="J38" s="711">
        <v>44.47</v>
      </c>
      <c r="K38" s="711">
        <v>44.4</v>
      </c>
      <c r="M38" s="118">
        <v>32</v>
      </c>
      <c r="N38" s="711">
        <v>13</v>
      </c>
      <c r="O38" s="711">
        <v>15.21</v>
      </c>
      <c r="P38" s="711">
        <v>19.05</v>
      </c>
      <c r="Q38" s="711">
        <v>26.6</v>
      </c>
      <c r="R38" s="711">
        <v>38.96</v>
      </c>
      <c r="S38" s="711">
        <v>41.69</v>
      </c>
      <c r="T38" s="711">
        <v>42.88</v>
      </c>
      <c r="U38" s="711">
        <v>46.12</v>
      </c>
      <c r="V38" s="711">
        <v>46.12</v>
      </c>
      <c r="W38" s="711">
        <v>46.05</v>
      </c>
      <c r="Y38" s="709"/>
      <c r="Z38" s="709"/>
      <c r="AA38" s="709"/>
      <c r="AB38" s="709"/>
      <c r="AC38" s="709"/>
      <c r="AD38" s="709"/>
      <c r="AE38" s="709"/>
      <c r="AF38" s="709"/>
      <c r="AG38" s="709"/>
      <c r="AH38" s="709"/>
    </row>
    <row r="39" spans="1:34" x14ac:dyDescent="0.25">
      <c r="A39" s="118">
        <v>33</v>
      </c>
      <c r="B39" s="711">
        <v>11.67</v>
      </c>
      <c r="C39" s="711">
        <v>13.91</v>
      </c>
      <c r="D39" s="711">
        <v>17.88</v>
      </c>
      <c r="E39" s="711">
        <v>25.47</v>
      </c>
      <c r="F39" s="711">
        <v>38.33</v>
      </c>
      <c r="G39" s="711">
        <v>40.97</v>
      </c>
      <c r="H39" s="711">
        <v>42.27</v>
      </c>
      <c r="I39" s="711">
        <v>45.68</v>
      </c>
      <c r="J39" s="711">
        <v>45.68</v>
      </c>
      <c r="K39" s="711">
        <v>45.55</v>
      </c>
      <c r="M39" s="118">
        <v>33</v>
      </c>
      <c r="N39" s="711">
        <v>13.32</v>
      </c>
      <c r="O39" s="711">
        <v>15.56</v>
      </c>
      <c r="P39" s="711">
        <v>19.53</v>
      </c>
      <c r="Q39" s="711">
        <v>27.12</v>
      </c>
      <c r="R39" s="711">
        <v>39.97</v>
      </c>
      <c r="S39" s="711">
        <v>42.61</v>
      </c>
      <c r="T39" s="711">
        <v>43.92</v>
      </c>
      <c r="U39" s="711">
        <v>47.33</v>
      </c>
      <c r="V39" s="711">
        <v>47.33</v>
      </c>
      <c r="W39" s="711">
        <v>47.2</v>
      </c>
      <c r="Y39" s="709"/>
      <c r="Z39" s="709"/>
      <c r="AA39" s="709"/>
      <c r="AB39" s="709"/>
      <c r="AC39" s="709"/>
      <c r="AD39" s="709"/>
      <c r="AE39" s="709"/>
      <c r="AF39" s="709"/>
      <c r="AG39" s="709"/>
      <c r="AH39" s="709"/>
    </row>
    <row r="40" spans="1:34" x14ac:dyDescent="0.25">
      <c r="A40" s="118">
        <v>34</v>
      </c>
      <c r="B40" s="711">
        <v>12.05</v>
      </c>
      <c r="C40" s="711">
        <v>14.19</v>
      </c>
      <c r="D40" s="711">
        <v>18.28</v>
      </c>
      <c r="E40" s="711">
        <v>26.36</v>
      </c>
      <c r="F40" s="711">
        <v>39.49</v>
      </c>
      <c r="G40" s="711">
        <v>41.97</v>
      </c>
      <c r="H40" s="711">
        <v>43.33</v>
      </c>
      <c r="I40" s="711">
        <v>46.88</v>
      </c>
      <c r="J40" s="711">
        <v>46.88</v>
      </c>
      <c r="K40" s="711">
        <v>46.8</v>
      </c>
      <c r="M40" s="118">
        <v>34</v>
      </c>
      <c r="N40" s="711">
        <v>13.69</v>
      </c>
      <c r="O40" s="711">
        <v>15.84</v>
      </c>
      <c r="P40" s="711">
        <v>19.920000000000002</v>
      </c>
      <c r="Q40" s="711">
        <v>28.01</v>
      </c>
      <c r="R40" s="711">
        <v>41.13</v>
      </c>
      <c r="S40" s="711">
        <v>43.61</v>
      </c>
      <c r="T40" s="711">
        <v>44.97</v>
      </c>
      <c r="U40" s="711">
        <v>48.52</v>
      </c>
      <c r="V40" s="711">
        <v>48.52</v>
      </c>
      <c r="W40" s="711">
        <v>48.45</v>
      </c>
      <c r="Y40" s="709"/>
      <c r="Z40" s="709"/>
      <c r="AA40" s="709"/>
      <c r="AB40" s="709"/>
      <c r="AC40" s="709"/>
      <c r="AD40" s="709"/>
      <c r="AE40" s="709"/>
      <c r="AF40" s="709"/>
      <c r="AG40" s="709"/>
      <c r="AH40" s="709"/>
    </row>
    <row r="41" spans="1:34" x14ac:dyDescent="0.25">
      <c r="A41" s="119">
        <v>35</v>
      </c>
      <c r="B41" s="712">
        <v>12.29</v>
      </c>
      <c r="C41" s="712">
        <v>14.59</v>
      </c>
      <c r="D41" s="712">
        <v>18.68</v>
      </c>
      <c r="E41" s="712">
        <v>26.89</v>
      </c>
      <c r="F41" s="712">
        <v>40.67</v>
      </c>
      <c r="G41" s="712">
        <v>43.04</v>
      </c>
      <c r="H41" s="712">
        <v>44.4</v>
      </c>
      <c r="I41" s="712">
        <v>48.16</v>
      </c>
      <c r="J41" s="712">
        <v>48.16</v>
      </c>
      <c r="K41" s="712">
        <v>48.14</v>
      </c>
      <c r="M41" s="119">
        <v>35</v>
      </c>
      <c r="N41" s="712">
        <v>13.93</v>
      </c>
      <c r="O41" s="712">
        <v>16.239999999999998</v>
      </c>
      <c r="P41" s="712">
        <v>20.329999999999998</v>
      </c>
      <c r="Q41" s="712">
        <v>28.53</v>
      </c>
      <c r="R41" s="712">
        <v>42.31</v>
      </c>
      <c r="S41" s="712">
        <v>44.68</v>
      </c>
      <c r="T41" s="712">
        <v>46.05</v>
      </c>
      <c r="U41" s="712">
        <v>49.8</v>
      </c>
      <c r="V41" s="712">
        <v>49.8</v>
      </c>
      <c r="W41" s="712">
        <v>49.78</v>
      </c>
      <c r="Y41" s="709"/>
      <c r="Z41" s="709"/>
      <c r="AA41" s="709"/>
      <c r="AB41" s="709"/>
      <c r="AC41" s="709"/>
      <c r="AD41" s="709"/>
      <c r="AE41" s="709"/>
      <c r="AF41" s="709"/>
      <c r="AG41" s="709"/>
      <c r="AH41" s="709"/>
    </row>
    <row r="42" spans="1:34" x14ac:dyDescent="0.25">
      <c r="A42" s="117">
        <v>36</v>
      </c>
      <c r="B42" s="710">
        <v>12.45</v>
      </c>
      <c r="C42" s="710">
        <v>14.94</v>
      </c>
      <c r="D42" s="710">
        <v>19.03</v>
      </c>
      <c r="E42" s="710">
        <v>27.43</v>
      </c>
      <c r="F42" s="710">
        <v>41.77</v>
      </c>
      <c r="G42" s="710">
        <v>44.4</v>
      </c>
      <c r="H42" s="710">
        <v>45.52</v>
      </c>
      <c r="I42" s="710">
        <v>49.26</v>
      </c>
      <c r="J42" s="710">
        <v>49.26</v>
      </c>
      <c r="K42" s="710">
        <v>49.22</v>
      </c>
      <c r="M42" s="117">
        <v>36</v>
      </c>
      <c r="N42" s="710">
        <v>14.1</v>
      </c>
      <c r="O42" s="710">
        <v>16.579999999999998</v>
      </c>
      <c r="P42" s="710">
        <v>20.68</v>
      </c>
      <c r="Q42" s="710">
        <v>29.07</v>
      </c>
      <c r="R42" s="710">
        <v>43.42</v>
      </c>
      <c r="S42" s="710">
        <v>46.05</v>
      </c>
      <c r="T42" s="710">
        <v>47.16</v>
      </c>
      <c r="U42" s="710">
        <v>50.9</v>
      </c>
      <c r="V42" s="710">
        <v>50.9</v>
      </c>
      <c r="W42" s="710">
        <v>50.87</v>
      </c>
      <c r="Y42" s="709"/>
      <c r="Z42" s="709"/>
      <c r="AA42" s="709"/>
      <c r="AB42" s="709"/>
      <c r="AC42" s="709"/>
      <c r="AD42" s="709"/>
      <c r="AE42" s="709"/>
      <c r="AF42" s="709"/>
      <c r="AG42" s="709"/>
      <c r="AH42" s="709"/>
    </row>
    <row r="43" spans="1:34" x14ac:dyDescent="0.25">
      <c r="A43" s="118">
        <v>37</v>
      </c>
      <c r="B43" s="711">
        <v>12.7</v>
      </c>
      <c r="C43" s="711">
        <v>15.15</v>
      </c>
      <c r="D43" s="711">
        <v>19.5</v>
      </c>
      <c r="E43" s="711">
        <v>28.13</v>
      </c>
      <c r="F43" s="711">
        <v>42.89</v>
      </c>
      <c r="G43" s="711">
        <v>45.57</v>
      </c>
      <c r="H43" s="711">
        <v>46.73</v>
      </c>
      <c r="I43" s="711">
        <v>50.55</v>
      </c>
      <c r="J43" s="711">
        <v>50.55</v>
      </c>
      <c r="K43" s="711">
        <v>50.67</v>
      </c>
      <c r="M43" s="118">
        <v>37</v>
      </c>
      <c r="N43" s="711">
        <v>14.35</v>
      </c>
      <c r="O43" s="711">
        <v>16.8</v>
      </c>
      <c r="P43" s="711">
        <v>21.15</v>
      </c>
      <c r="Q43" s="711">
        <v>29.78</v>
      </c>
      <c r="R43" s="711">
        <v>44.54</v>
      </c>
      <c r="S43" s="711">
        <v>47.22</v>
      </c>
      <c r="T43" s="711">
        <v>48.38</v>
      </c>
      <c r="U43" s="711">
        <v>52.2</v>
      </c>
      <c r="V43" s="711">
        <v>52.2</v>
      </c>
      <c r="W43" s="711">
        <v>52.32</v>
      </c>
      <c r="Y43" s="709"/>
      <c r="Z43" s="709"/>
      <c r="AA43" s="709"/>
      <c r="AB43" s="709"/>
      <c r="AC43" s="709"/>
      <c r="AD43" s="709"/>
      <c r="AE43" s="709"/>
      <c r="AF43" s="709"/>
      <c r="AG43" s="709"/>
      <c r="AH43" s="709"/>
    </row>
    <row r="44" spans="1:34" x14ac:dyDescent="0.25">
      <c r="A44" s="118">
        <v>38</v>
      </c>
      <c r="B44" s="711">
        <v>12.92</v>
      </c>
      <c r="C44" s="711">
        <v>15.4</v>
      </c>
      <c r="D44" s="711">
        <v>20.010000000000002</v>
      </c>
      <c r="E44" s="711">
        <v>28.71</v>
      </c>
      <c r="F44" s="711">
        <v>44</v>
      </c>
      <c r="G44" s="711">
        <v>46.76</v>
      </c>
      <c r="H44" s="711">
        <v>47.99</v>
      </c>
      <c r="I44" s="711">
        <v>51.71</v>
      </c>
      <c r="J44" s="711">
        <v>51.71</v>
      </c>
      <c r="K44" s="711">
        <v>51.78</v>
      </c>
      <c r="M44" s="118">
        <v>38</v>
      </c>
      <c r="N44" s="711">
        <v>14.56</v>
      </c>
      <c r="O44" s="711">
        <v>17.05</v>
      </c>
      <c r="P44" s="711">
        <v>21.65</v>
      </c>
      <c r="Q44" s="711">
        <v>30.36</v>
      </c>
      <c r="R44" s="711">
        <v>45.64</v>
      </c>
      <c r="S44" s="711">
        <v>48.41</v>
      </c>
      <c r="T44" s="711">
        <v>49.64</v>
      </c>
      <c r="U44" s="711">
        <v>53.35</v>
      </c>
      <c r="V44" s="711">
        <v>53.35</v>
      </c>
      <c r="W44" s="711">
        <v>53.43</v>
      </c>
      <c r="Y44" s="709"/>
      <c r="Z44" s="709"/>
      <c r="AA44" s="709"/>
      <c r="AB44" s="709"/>
      <c r="AC44" s="709"/>
      <c r="AD44" s="709"/>
      <c r="AE44" s="709"/>
      <c r="AF44" s="709"/>
      <c r="AG44" s="709"/>
      <c r="AH44" s="709"/>
    </row>
    <row r="45" spans="1:34" x14ac:dyDescent="0.25">
      <c r="A45" s="118">
        <v>39</v>
      </c>
      <c r="B45" s="711">
        <v>13.31</v>
      </c>
      <c r="C45" s="711">
        <v>15.79</v>
      </c>
      <c r="D45" s="711">
        <v>20.34</v>
      </c>
      <c r="E45" s="711">
        <v>29.27</v>
      </c>
      <c r="F45" s="711">
        <v>45.05</v>
      </c>
      <c r="G45" s="711">
        <v>47.99</v>
      </c>
      <c r="H45" s="711">
        <v>49.25</v>
      </c>
      <c r="I45" s="711">
        <v>52.94</v>
      </c>
      <c r="J45" s="711">
        <v>52.94</v>
      </c>
      <c r="K45" s="711">
        <v>53.05</v>
      </c>
      <c r="M45" s="118">
        <v>39</v>
      </c>
      <c r="N45" s="711">
        <v>14.96</v>
      </c>
      <c r="O45" s="711">
        <v>17.440000000000001</v>
      </c>
      <c r="P45" s="711">
        <v>21.98</v>
      </c>
      <c r="Q45" s="711">
        <v>30.92</v>
      </c>
      <c r="R45" s="711">
        <v>46.7</v>
      </c>
      <c r="S45" s="711">
        <v>49.64</v>
      </c>
      <c r="T45" s="711">
        <v>50.89</v>
      </c>
      <c r="U45" s="711">
        <v>54.59</v>
      </c>
      <c r="V45" s="711">
        <v>54.59</v>
      </c>
      <c r="W45" s="711">
        <v>54.7</v>
      </c>
      <c r="Y45" s="709"/>
      <c r="Z45" s="709"/>
      <c r="AA45" s="709"/>
      <c r="AB45" s="709"/>
      <c r="AC45" s="709"/>
      <c r="AD45" s="709"/>
      <c r="AE45" s="709"/>
      <c r="AF45" s="709"/>
      <c r="AG45" s="709"/>
      <c r="AH45" s="709"/>
    </row>
    <row r="46" spans="1:34" x14ac:dyDescent="0.25">
      <c r="A46" s="119">
        <v>40</v>
      </c>
      <c r="B46" s="712">
        <v>13.66</v>
      </c>
      <c r="C46" s="712">
        <v>16.21</v>
      </c>
      <c r="D46" s="712">
        <v>20.8</v>
      </c>
      <c r="E46" s="712">
        <v>29.95</v>
      </c>
      <c r="F46" s="712">
        <v>46.09</v>
      </c>
      <c r="G46" s="712">
        <v>49.17</v>
      </c>
      <c r="H46" s="712">
        <v>50.34</v>
      </c>
      <c r="I46" s="712">
        <v>53.99</v>
      </c>
      <c r="J46" s="712">
        <v>53.99</v>
      </c>
      <c r="K46" s="712">
        <v>54.36</v>
      </c>
      <c r="M46" s="119">
        <v>40</v>
      </c>
      <c r="N46" s="712">
        <v>15.31</v>
      </c>
      <c r="O46" s="712">
        <v>17.850000000000001</v>
      </c>
      <c r="P46" s="712">
        <v>22.45</v>
      </c>
      <c r="Q46" s="712">
        <v>31.6</v>
      </c>
      <c r="R46" s="712">
        <v>47.73</v>
      </c>
      <c r="S46" s="712">
        <v>50.82</v>
      </c>
      <c r="T46" s="712">
        <v>51.99</v>
      </c>
      <c r="U46" s="712">
        <v>55.63</v>
      </c>
      <c r="V46" s="712">
        <v>55.63</v>
      </c>
      <c r="W46" s="712">
        <v>56</v>
      </c>
      <c r="Y46" s="709"/>
      <c r="Z46" s="709"/>
      <c r="AA46" s="709"/>
      <c r="AB46" s="709"/>
      <c r="AC46" s="709"/>
      <c r="AD46" s="709"/>
      <c r="AE46" s="709"/>
      <c r="AF46" s="709"/>
      <c r="AG46" s="709"/>
      <c r="AH46" s="709"/>
    </row>
    <row r="47" spans="1:34" x14ac:dyDescent="0.25">
      <c r="A47" s="117">
        <v>41</v>
      </c>
      <c r="B47" s="710">
        <v>14.02</v>
      </c>
      <c r="C47" s="710">
        <v>16.600000000000001</v>
      </c>
      <c r="D47" s="710">
        <v>21.05</v>
      </c>
      <c r="E47" s="710">
        <v>30.51</v>
      </c>
      <c r="F47" s="710">
        <v>47.1</v>
      </c>
      <c r="G47" s="710">
        <v>50.44</v>
      </c>
      <c r="H47" s="710">
        <v>51.71</v>
      </c>
      <c r="I47" s="710">
        <v>55.16</v>
      </c>
      <c r="J47" s="710">
        <v>55.16</v>
      </c>
      <c r="K47" s="710">
        <v>54.88</v>
      </c>
      <c r="M47" s="117">
        <v>41</v>
      </c>
      <c r="N47" s="710">
        <v>15.67</v>
      </c>
      <c r="O47" s="710">
        <v>18.25</v>
      </c>
      <c r="P47" s="710">
        <v>22.7</v>
      </c>
      <c r="Q47" s="710">
        <v>32.159999999999997</v>
      </c>
      <c r="R47" s="710">
        <v>48.75</v>
      </c>
      <c r="S47" s="710">
        <v>52.08</v>
      </c>
      <c r="T47" s="710">
        <v>53.35</v>
      </c>
      <c r="U47" s="710">
        <v>56.8</v>
      </c>
      <c r="V47" s="710">
        <v>56.8</v>
      </c>
      <c r="W47" s="710">
        <v>56.52</v>
      </c>
      <c r="Y47" s="709"/>
      <c r="Z47" s="709"/>
      <c r="AA47" s="709"/>
      <c r="AB47" s="709"/>
      <c r="AC47" s="709"/>
      <c r="AD47" s="709"/>
      <c r="AE47" s="709"/>
      <c r="AF47" s="709"/>
      <c r="AG47" s="709"/>
      <c r="AH47" s="709"/>
    </row>
    <row r="48" spans="1:34" x14ac:dyDescent="0.25">
      <c r="A48" s="118">
        <v>42</v>
      </c>
      <c r="B48" s="711">
        <v>14.22</v>
      </c>
      <c r="C48" s="711">
        <v>16.98</v>
      </c>
      <c r="D48" s="711">
        <v>21.48</v>
      </c>
      <c r="E48" s="711">
        <v>31.12</v>
      </c>
      <c r="F48" s="711">
        <v>48.12</v>
      </c>
      <c r="G48" s="711">
        <v>51.71</v>
      </c>
      <c r="H48" s="711">
        <v>53</v>
      </c>
      <c r="I48" s="711">
        <v>56.42</v>
      </c>
      <c r="J48" s="711">
        <v>56.42</v>
      </c>
      <c r="K48" s="711">
        <v>56.12</v>
      </c>
      <c r="M48" s="118">
        <v>42</v>
      </c>
      <c r="N48" s="711">
        <v>15.87</v>
      </c>
      <c r="O48" s="711">
        <v>18.63</v>
      </c>
      <c r="P48" s="711">
        <v>23.12</v>
      </c>
      <c r="Q48" s="711">
        <v>32.770000000000003</v>
      </c>
      <c r="R48" s="711">
        <v>49.76</v>
      </c>
      <c r="S48" s="711">
        <v>53.35</v>
      </c>
      <c r="T48" s="711">
        <v>54.65</v>
      </c>
      <c r="U48" s="711">
        <v>58.06</v>
      </c>
      <c r="V48" s="711">
        <v>58.06</v>
      </c>
      <c r="W48" s="711">
        <v>57.76</v>
      </c>
      <c r="Y48" s="709"/>
      <c r="Z48" s="709"/>
      <c r="AA48" s="709"/>
      <c r="AB48" s="709"/>
      <c r="AC48" s="709"/>
      <c r="AD48" s="709"/>
      <c r="AE48" s="709"/>
      <c r="AF48" s="709"/>
      <c r="AG48" s="709"/>
      <c r="AH48" s="709"/>
    </row>
    <row r="49" spans="1:34" x14ac:dyDescent="0.25">
      <c r="A49" s="118">
        <v>43</v>
      </c>
      <c r="B49" s="711">
        <v>14.54</v>
      </c>
      <c r="C49" s="711">
        <v>17.34</v>
      </c>
      <c r="D49" s="711">
        <v>21.82</v>
      </c>
      <c r="E49" s="711">
        <v>31.65</v>
      </c>
      <c r="F49" s="711">
        <v>49.25</v>
      </c>
      <c r="G49" s="711">
        <v>52.66</v>
      </c>
      <c r="H49" s="711">
        <v>54.1</v>
      </c>
      <c r="I49" s="711">
        <v>57.46</v>
      </c>
      <c r="J49" s="711">
        <v>57.46</v>
      </c>
      <c r="K49" s="711">
        <v>57.54</v>
      </c>
      <c r="M49" s="118">
        <v>43</v>
      </c>
      <c r="N49" s="711">
        <v>16.190000000000001</v>
      </c>
      <c r="O49" s="711">
        <v>18.98</v>
      </c>
      <c r="P49" s="711">
        <v>23.46</v>
      </c>
      <c r="Q49" s="711">
        <v>33.299999999999997</v>
      </c>
      <c r="R49" s="711">
        <v>50.89</v>
      </c>
      <c r="S49" s="711">
        <v>54.31</v>
      </c>
      <c r="T49" s="711">
        <v>55.75</v>
      </c>
      <c r="U49" s="711">
        <v>59.11</v>
      </c>
      <c r="V49" s="711">
        <v>59.11</v>
      </c>
      <c r="W49" s="711">
        <v>59.18</v>
      </c>
      <c r="Y49" s="709"/>
      <c r="Z49" s="709"/>
      <c r="AA49" s="709"/>
      <c r="AB49" s="709"/>
      <c r="AC49" s="709"/>
      <c r="AD49" s="709"/>
      <c r="AE49" s="709"/>
      <c r="AF49" s="709"/>
      <c r="AG49" s="709"/>
      <c r="AH49" s="709"/>
    </row>
    <row r="50" spans="1:34" x14ac:dyDescent="0.25">
      <c r="A50" s="118">
        <v>44</v>
      </c>
      <c r="B50" s="711">
        <v>14.83</v>
      </c>
      <c r="C50" s="711">
        <v>17.579999999999998</v>
      </c>
      <c r="D50" s="711">
        <v>22.28</v>
      </c>
      <c r="E50" s="711">
        <v>32.22</v>
      </c>
      <c r="F50" s="711">
        <v>50.21</v>
      </c>
      <c r="G50" s="711">
        <v>53.56</v>
      </c>
      <c r="H50" s="711">
        <v>55.17</v>
      </c>
      <c r="I50" s="711">
        <v>58.6</v>
      </c>
      <c r="J50" s="711">
        <v>58.6</v>
      </c>
      <c r="K50" s="711">
        <v>58.54</v>
      </c>
      <c r="M50" s="118">
        <v>44</v>
      </c>
      <c r="N50" s="711">
        <v>16.48</v>
      </c>
      <c r="O50" s="711">
        <v>19.22</v>
      </c>
      <c r="P50" s="711">
        <v>23.93</v>
      </c>
      <c r="Q50" s="711">
        <v>33.869999999999997</v>
      </c>
      <c r="R50" s="711">
        <v>51.85</v>
      </c>
      <c r="S50" s="711">
        <v>55.21</v>
      </c>
      <c r="T50" s="711">
        <v>56.81</v>
      </c>
      <c r="U50" s="711">
        <v>60.25</v>
      </c>
      <c r="V50" s="711">
        <v>60.25</v>
      </c>
      <c r="W50" s="711">
        <v>60.19</v>
      </c>
      <c r="Y50" s="709"/>
      <c r="Z50" s="709"/>
      <c r="AA50" s="709"/>
      <c r="AB50" s="709"/>
      <c r="AC50" s="709"/>
      <c r="AD50" s="709"/>
      <c r="AE50" s="709"/>
      <c r="AF50" s="709"/>
      <c r="AG50" s="709"/>
      <c r="AH50" s="709"/>
    </row>
    <row r="51" spans="1:34" x14ac:dyDescent="0.25">
      <c r="A51" s="119">
        <v>45</v>
      </c>
      <c r="B51" s="712">
        <v>15.14</v>
      </c>
      <c r="C51" s="712">
        <v>17.989999999999998</v>
      </c>
      <c r="D51" s="712">
        <v>22.63</v>
      </c>
      <c r="E51" s="712">
        <v>32.67</v>
      </c>
      <c r="F51" s="712">
        <v>51.1</v>
      </c>
      <c r="G51" s="712">
        <v>54.54</v>
      </c>
      <c r="H51" s="712">
        <v>55.98</v>
      </c>
      <c r="I51" s="712">
        <v>59.47</v>
      </c>
      <c r="J51" s="712">
        <v>59.47</v>
      </c>
      <c r="K51" s="712">
        <v>59.7</v>
      </c>
      <c r="M51" s="119">
        <v>45</v>
      </c>
      <c r="N51" s="712">
        <v>16.79</v>
      </c>
      <c r="O51" s="712">
        <v>19.63</v>
      </c>
      <c r="P51" s="712">
        <v>24.26</v>
      </c>
      <c r="Q51" s="712">
        <v>34.32</v>
      </c>
      <c r="R51" s="712">
        <v>52.74</v>
      </c>
      <c r="S51" s="712">
        <v>56.19</v>
      </c>
      <c r="T51" s="712">
        <v>57.63</v>
      </c>
      <c r="U51" s="712">
        <v>61.12</v>
      </c>
      <c r="V51" s="712">
        <v>61.12</v>
      </c>
      <c r="W51" s="712">
        <v>61.34</v>
      </c>
      <c r="Y51" s="709"/>
      <c r="Z51" s="709"/>
      <c r="AA51" s="709"/>
      <c r="AB51" s="709"/>
      <c r="AC51" s="709"/>
      <c r="AD51" s="709"/>
      <c r="AE51" s="709"/>
      <c r="AF51" s="709"/>
      <c r="AG51" s="709"/>
      <c r="AH51" s="709"/>
    </row>
    <row r="52" spans="1:34" x14ac:dyDescent="0.25">
      <c r="A52" s="117">
        <v>46</v>
      </c>
      <c r="B52" s="710">
        <v>15.31</v>
      </c>
      <c r="C52" s="710">
        <v>18.21</v>
      </c>
      <c r="D52" s="710">
        <v>23.08</v>
      </c>
      <c r="E52" s="710">
        <v>33.159999999999997</v>
      </c>
      <c r="F52" s="710">
        <v>51.99</v>
      </c>
      <c r="G52" s="710">
        <v>55.41</v>
      </c>
      <c r="H52" s="710">
        <v>57.34</v>
      </c>
      <c r="I52" s="710">
        <v>60.91</v>
      </c>
      <c r="J52" s="710">
        <v>60.91</v>
      </c>
      <c r="K52" s="710">
        <v>60.94</v>
      </c>
      <c r="M52" s="117">
        <v>46</v>
      </c>
      <c r="N52" s="710">
        <v>16.95</v>
      </c>
      <c r="O52" s="710">
        <v>19.850000000000001</v>
      </c>
      <c r="P52" s="710">
        <v>24.73</v>
      </c>
      <c r="Q52" s="710">
        <v>34.81</v>
      </c>
      <c r="R52" s="710">
        <v>53.63</v>
      </c>
      <c r="S52" s="710">
        <v>57.06</v>
      </c>
      <c r="T52" s="710">
        <v>58.98</v>
      </c>
      <c r="U52" s="710">
        <v>62.56</v>
      </c>
      <c r="V52" s="710">
        <v>62.56</v>
      </c>
      <c r="W52" s="710">
        <v>62.59</v>
      </c>
      <c r="Y52" s="709"/>
      <c r="Z52" s="709"/>
      <c r="AA52" s="709"/>
      <c r="AB52" s="709"/>
      <c r="AC52" s="709"/>
      <c r="AD52" s="709"/>
      <c r="AE52" s="709"/>
      <c r="AF52" s="709"/>
      <c r="AG52" s="709"/>
      <c r="AH52" s="709"/>
    </row>
    <row r="53" spans="1:34" x14ac:dyDescent="0.25">
      <c r="A53" s="118">
        <v>47</v>
      </c>
      <c r="B53" s="711">
        <v>15.64</v>
      </c>
      <c r="C53" s="711">
        <v>18.55</v>
      </c>
      <c r="D53" s="711">
        <v>23.49</v>
      </c>
      <c r="E53" s="711">
        <v>33.64</v>
      </c>
      <c r="F53" s="711">
        <v>53</v>
      </c>
      <c r="G53" s="711">
        <v>56.29</v>
      </c>
      <c r="H53" s="711">
        <v>58.45</v>
      </c>
      <c r="I53" s="711">
        <v>62.07</v>
      </c>
      <c r="J53" s="711">
        <v>62.07</v>
      </c>
      <c r="K53" s="711">
        <v>62.39</v>
      </c>
      <c r="M53" s="118">
        <v>47</v>
      </c>
      <c r="N53" s="711">
        <v>17.28</v>
      </c>
      <c r="O53" s="711">
        <v>20.190000000000001</v>
      </c>
      <c r="P53" s="711">
        <v>25.14</v>
      </c>
      <c r="Q53" s="711">
        <v>35.28</v>
      </c>
      <c r="R53" s="711">
        <v>54.65</v>
      </c>
      <c r="S53" s="711">
        <v>57.94</v>
      </c>
      <c r="T53" s="711">
        <v>60.09</v>
      </c>
      <c r="U53" s="711">
        <v>63.71</v>
      </c>
      <c r="V53" s="711">
        <v>63.71</v>
      </c>
      <c r="W53" s="711">
        <v>64.040000000000006</v>
      </c>
      <c r="Y53" s="709"/>
      <c r="Z53" s="709"/>
      <c r="AA53" s="709"/>
      <c r="AB53" s="709"/>
      <c r="AC53" s="709"/>
      <c r="AD53" s="709"/>
      <c r="AE53" s="709"/>
      <c r="AF53" s="709"/>
      <c r="AG53" s="709"/>
      <c r="AH53" s="709"/>
    </row>
    <row r="54" spans="1:34" x14ac:dyDescent="0.25">
      <c r="A54" s="118">
        <v>48</v>
      </c>
      <c r="B54" s="711">
        <v>15.95</v>
      </c>
      <c r="C54" s="711">
        <v>18.98</v>
      </c>
      <c r="D54" s="711">
        <v>23.91</v>
      </c>
      <c r="E54" s="711">
        <v>34.119999999999997</v>
      </c>
      <c r="F54" s="711">
        <v>53.93</v>
      </c>
      <c r="G54" s="711">
        <v>57.26</v>
      </c>
      <c r="H54" s="711">
        <v>59.43</v>
      </c>
      <c r="I54" s="711">
        <v>63.11</v>
      </c>
      <c r="J54" s="711">
        <v>63.11</v>
      </c>
      <c r="K54" s="711">
        <v>63.46</v>
      </c>
      <c r="M54" s="118">
        <v>48</v>
      </c>
      <c r="N54" s="711">
        <v>17.600000000000001</v>
      </c>
      <c r="O54" s="711">
        <v>20.63</v>
      </c>
      <c r="P54" s="711">
        <v>25.55</v>
      </c>
      <c r="Q54" s="711">
        <v>35.770000000000003</v>
      </c>
      <c r="R54" s="711">
        <v>55.58</v>
      </c>
      <c r="S54" s="711">
        <v>58.9</v>
      </c>
      <c r="T54" s="711">
        <v>61.07</v>
      </c>
      <c r="U54" s="711">
        <v>64.760000000000005</v>
      </c>
      <c r="V54" s="711">
        <v>64.760000000000005</v>
      </c>
      <c r="W54" s="711">
        <v>65.099999999999994</v>
      </c>
      <c r="Y54" s="709"/>
      <c r="Z54" s="709"/>
      <c r="AA54" s="709"/>
      <c r="AB54" s="709"/>
      <c r="AC54" s="709"/>
      <c r="AD54" s="709"/>
      <c r="AE54" s="709"/>
      <c r="AF54" s="709"/>
      <c r="AG54" s="709"/>
      <c r="AH54" s="709"/>
    </row>
    <row r="55" spans="1:34" x14ac:dyDescent="0.25">
      <c r="A55" s="118">
        <v>49</v>
      </c>
      <c r="B55" s="711">
        <v>16.260000000000002</v>
      </c>
      <c r="C55" s="711">
        <v>19.43</v>
      </c>
      <c r="D55" s="711">
        <v>24.3</v>
      </c>
      <c r="E55" s="711">
        <v>34.71</v>
      </c>
      <c r="F55" s="711">
        <v>54.84</v>
      </c>
      <c r="G55" s="711">
        <v>58.07</v>
      </c>
      <c r="H55" s="711">
        <v>60.56</v>
      </c>
      <c r="I55" s="711">
        <v>64.3</v>
      </c>
      <c r="J55" s="711">
        <v>64.3</v>
      </c>
      <c r="K55" s="711">
        <v>63.83</v>
      </c>
      <c r="M55" s="118">
        <v>49</v>
      </c>
      <c r="N55" s="711">
        <v>17.91</v>
      </c>
      <c r="O55" s="711">
        <v>21.07</v>
      </c>
      <c r="P55" s="711">
        <v>25.94</v>
      </c>
      <c r="Q55" s="711">
        <v>36.36</v>
      </c>
      <c r="R55" s="711">
        <v>56.49</v>
      </c>
      <c r="S55" s="711">
        <v>59.72</v>
      </c>
      <c r="T55" s="711">
        <v>62.19</v>
      </c>
      <c r="U55" s="711">
        <v>65.95</v>
      </c>
      <c r="V55" s="711">
        <v>65.95</v>
      </c>
      <c r="W55" s="711">
        <v>65.47</v>
      </c>
      <c r="Y55" s="709"/>
      <c r="Z55" s="709"/>
      <c r="AA55" s="709"/>
      <c r="AB55" s="709"/>
      <c r="AC55" s="709"/>
      <c r="AD55" s="709"/>
      <c r="AE55" s="709"/>
      <c r="AF55" s="709"/>
      <c r="AG55" s="709"/>
      <c r="AH55" s="709"/>
    </row>
    <row r="56" spans="1:34" x14ac:dyDescent="0.25">
      <c r="A56" s="119">
        <v>50</v>
      </c>
      <c r="B56" s="712">
        <v>16.510000000000002</v>
      </c>
      <c r="C56" s="712">
        <v>19.690000000000001</v>
      </c>
      <c r="D56" s="712">
        <v>24.68</v>
      </c>
      <c r="E56" s="712">
        <v>35.31</v>
      </c>
      <c r="F56" s="712">
        <v>55.79</v>
      </c>
      <c r="G56" s="712">
        <v>58.96</v>
      </c>
      <c r="H56" s="712">
        <v>61.51</v>
      </c>
      <c r="I56" s="712">
        <v>65.34</v>
      </c>
      <c r="J56" s="712">
        <v>65.34</v>
      </c>
      <c r="K56" s="712">
        <v>63.85</v>
      </c>
      <c r="M56" s="119">
        <v>50</v>
      </c>
      <c r="N56" s="712">
        <v>18.149999999999999</v>
      </c>
      <c r="O56" s="712">
        <v>21.33</v>
      </c>
      <c r="P56" s="712">
        <v>26.33</v>
      </c>
      <c r="Q56" s="712">
        <v>36.96</v>
      </c>
      <c r="R56" s="712">
        <v>57.43</v>
      </c>
      <c r="S56" s="712">
        <v>60.61</v>
      </c>
      <c r="T56" s="712">
        <v>63.16</v>
      </c>
      <c r="U56" s="712">
        <v>66.989999999999995</v>
      </c>
      <c r="V56" s="712">
        <v>66.989999999999995</v>
      </c>
      <c r="W56" s="712">
        <v>65.489999999999995</v>
      </c>
      <c r="Y56" s="709"/>
      <c r="Z56" s="709"/>
      <c r="AA56" s="709"/>
      <c r="AB56" s="709"/>
      <c r="AC56" s="709"/>
      <c r="AD56" s="709"/>
      <c r="AE56" s="709"/>
      <c r="AF56" s="709"/>
      <c r="AG56" s="709"/>
      <c r="AH56" s="709"/>
    </row>
    <row r="57" spans="1:34" x14ac:dyDescent="0.25">
      <c r="A57" s="117">
        <v>51</v>
      </c>
      <c r="B57" s="710">
        <v>16.75</v>
      </c>
      <c r="C57" s="710">
        <v>19.899999999999999</v>
      </c>
      <c r="D57" s="710">
        <v>25.1</v>
      </c>
      <c r="E57" s="710">
        <v>35.82</v>
      </c>
      <c r="F57" s="710">
        <v>56.72</v>
      </c>
      <c r="G57" s="710">
        <v>60.05</v>
      </c>
      <c r="H57" s="710">
        <v>62.59</v>
      </c>
      <c r="I57" s="710">
        <v>66.47</v>
      </c>
      <c r="J57" s="710">
        <v>66.47</v>
      </c>
      <c r="K57" s="710">
        <v>65.42</v>
      </c>
      <c r="M57" s="117">
        <v>51</v>
      </c>
      <c r="N57" s="710">
        <v>18.39</v>
      </c>
      <c r="O57" s="710">
        <v>21.55</v>
      </c>
      <c r="P57" s="710">
        <v>26.74</v>
      </c>
      <c r="Q57" s="710">
        <v>37.47</v>
      </c>
      <c r="R57" s="710">
        <v>58.36</v>
      </c>
      <c r="S57" s="710">
        <v>61.7</v>
      </c>
      <c r="T57" s="710">
        <v>64.23</v>
      </c>
      <c r="U57" s="710">
        <v>68.11</v>
      </c>
      <c r="V57" s="710">
        <v>68.11</v>
      </c>
      <c r="W57" s="710">
        <v>67.069999999999993</v>
      </c>
      <c r="Y57" s="709"/>
      <c r="Z57" s="709"/>
      <c r="AA57" s="709"/>
      <c r="AB57" s="709"/>
      <c r="AC57" s="709"/>
      <c r="AD57" s="709"/>
      <c r="AE57" s="709"/>
      <c r="AF57" s="709"/>
      <c r="AG57" s="709"/>
      <c r="AH57" s="709"/>
    </row>
    <row r="58" spans="1:34" x14ac:dyDescent="0.25">
      <c r="A58" s="118">
        <v>52</v>
      </c>
      <c r="B58" s="711">
        <v>16.940000000000001</v>
      </c>
      <c r="C58" s="711">
        <v>20.21</v>
      </c>
      <c r="D58" s="711">
        <v>25.56</v>
      </c>
      <c r="E58" s="711">
        <v>36.68</v>
      </c>
      <c r="F58" s="711">
        <v>57.57</v>
      </c>
      <c r="G58" s="711">
        <v>61.15</v>
      </c>
      <c r="H58" s="711">
        <v>63.67</v>
      </c>
      <c r="I58" s="711">
        <v>67.63</v>
      </c>
      <c r="J58" s="711">
        <v>67.63</v>
      </c>
      <c r="K58" s="711">
        <v>67.97</v>
      </c>
      <c r="M58" s="118">
        <v>52</v>
      </c>
      <c r="N58" s="711">
        <v>18.59</v>
      </c>
      <c r="O58" s="711">
        <v>21.86</v>
      </c>
      <c r="P58" s="711">
        <v>27.21</v>
      </c>
      <c r="Q58" s="711">
        <v>38.33</v>
      </c>
      <c r="R58" s="711">
        <v>59.21</v>
      </c>
      <c r="S58" s="711">
        <v>62.79</v>
      </c>
      <c r="T58" s="711">
        <v>65.319999999999993</v>
      </c>
      <c r="U58" s="711">
        <v>69.27</v>
      </c>
      <c r="V58" s="711">
        <v>69.27</v>
      </c>
      <c r="W58" s="711">
        <v>69.61</v>
      </c>
      <c r="Y58" s="709"/>
      <c r="Z58" s="709"/>
      <c r="AA58" s="709"/>
      <c r="AB58" s="709"/>
      <c r="AC58" s="709"/>
      <c r="AD58" s="709"/>
      <c r="AE58" s="709"/>
      <c r="AF58" s="709"/>
      <c r="AG58" s="709"/>
      <c r="AH58" s="709"/>
    </row>
    <row r="59" spans="1:34" x14ac:dyDescent="0.25">
      <c r="A59" s="118">
        <v>53</v>
      </c>
      <c r="B59" s="711">
        <v>17.260000000000002</v>
      </c>
      <c r="C59" s="711">
        <v>20.61</v>
      </c>
      <c r="D59" s="711">
        <v>25.92</v>
      </c>
      <c r="E59" s="711">
        <v>37.22</v>
      </c>
      <c r="F59" s="711">
        <v>58.45</v>
      </c>
      <c r="G59" s="711">
        <v>62.23</v>
      </c>
      <c r="H59" s="711">
        <v>64.459999999999994</v>
      </c>
      <c r="I59" s="711">
        <v>67.650000000000006</v>
      </c>
      <c r="J59" s="711">
        <v>67.650000000000006</v>
      </c>
      <c r="K59" s="711">
        <v>67.989999999999995</v>
      </c>
      <c r="M59" s="118">
        <v>53</v>
      </c>
      <c r="N59" s="711">
        <v>18.91</v>
      </c>
      <c r="O59" s="711">
        <v>22.25</v>
      </c>
      <c r="P59" s="711">
        <v>27.56</v>
      </c>
      <c r="Q59" s="711">
        <v>38.86</v>
      </c>
      <c r="R59" s="711">
        <v>60.09</v>
      </c>
      <c r="S59" s="711">
        <v>63.87</v>
      </c>
      <c r="T59" s="711">
        <v>66.099999999999994</v>
      </c>
      <c r="U59" s="711">
        <v>69.290000000000006</v>
      </c>
      <c r="V59" s="711">
        <v>69.290000000000006</v>
      </c>
      <c r="W59" s="711">
        <v>69.63</v>
      </c>
      <c r="Y59" s="709"/>
      <c r="Z59" s="709"/>
      <c r="AA59" s="709"/>
      <c r="AB59" s="709"/>
      <c r="AC59" s="709"/>
      <c r="AD59" s="709"/>
      <c r="AE59" s="709"/>
      <c r="AF59" s="709"/>
      <c r="AG59" s="709"/>
      <c r="AH59" s="709"/>
    </row>
    <row r="60" spans="1:34" x14ac:dyDescent="0.25">
      <c r="A60" s="118">
        <v>54</v>
      </c>
      <c r="B60" s="711">
        <v>17.5</v>
      </c>
      <c r="C60" s="711">
        <v>20.95</v>
      </c>
      <c r="D60" s="711">
        <v>26.31</v>
      </c>
      <c r="E60" s="711">
        <v>37.799999999999997</v>
      </c>
      <c r="F60" s="711">
        <v>59.43</v>
      </c>
      <c r="G60" s="711">
        <v>63.45</v>
      </c>
      <c r="H60" s="711">
        <v>65.42</v>
      </c>
      <c r="I60" s="711">
        <v>69.5</v>
      </c>
      <c r="J60" s="711">
        <v>69.5</v>
      </c>
      <c r="K60" s="711">
        <v>68.010000000000005</v>
      </c>
      <c r="M60" s="118">
        <v>54</v>
      </c>
      <c r="N60" s="711">
        <v>19.149999999999999</v>
      </c>
      <c r="O60" s="711">
        <v>22.58</v>
      </c>
      <c r="P60" s="711">
        <v>27.96</v>
      </c>
      <c r="Q60" s="711">
        <v>39.44</v>
      </c>
      <c r="R60" s="711">
        <v>61.07</v>
      </c>
      <c r="S60" s="711">
        <v>65.09</v>
      </c>
      <c r="T60" s="711">
        <v>67.069999999999993</v>
      </c>
      <c r="U60" s="711">
        <v>71.14</v>
      </c>
      <c r="V60" s="711">
        <v>71.14</v>
      </c>
      <c r="W60" s="711">
        <v>69.66</v>
      </c>
      <c r="Y60" s="709"/>
      <c r="Z60" s="709"/>
      <c r="AA60" s="709"/>
      <c r="AB60" s="709"/>
      <c r="AC60" s="709"/>
      <c r="AD60" s="709"/>
      <c r="AE60" s="709"/>
      <c r="AF60" s="709"/>
      <c r="AG60" s="709"/>
      <c r="AH60" s="709"/>
    </row>
    <row r="61" spans="1:34" x14ac:dyDescent="0.25">
      <c r="A61" s="119">
        <v>55</v>
      </c>
      <c r="B61" s="712">
        <v>17.84</v>
      </c>
      <c r="C61" s="712">
        <v>21.29</v>
      </c>
      <c r="D61" s="712">
        <v>26.63</v>
      </c>
      <c r="E61" s="712">
        <v>38.479999999999997</v>
      </c>
      <c r="F61" s="712">
        <v>60.48</v>
      </c>
      <c r="G61" s="712">
        <v>64.66</v>
      </c>
      <c r="H61" s="712">
        <v>66.41</v>
      </c>
      <c r="I61" s="712">
        <v>70.510000000000005</v>
      </c>
      <c r="J61" s="712">
        <v>70.510000000000005</v>
      </c>
      <c r="K61" s="712">
        <v>71.489999999999995</v>
      </c>
      <c r="M61" s="119">
        <v>55</v>
      </c>
      <c r="N61" s="712">
        <v>19.489999999999998</v>
      </c>
      <c r="O61" s="712">
        <v>22.94</v>
      </c>
      <c r="P61" s="712">
        <v>28.28</v>
      </c>
      <c r="Q61" s="712">
        <v>40.130000000000003</v>
      </c>
      <c r="R61" s="712">
        <v>62.12</v>
      </c>
      <c r="S61" s="712">
        <v>66.3</v>
      </c>
      <c r="T61" s="712">
        <v>68.05</v>
      </c>
      <c r="U61" s="712">
        <v>72.16</v>
      </c>
      <c r="V61" s="712">
        <v>72.16</v>
      </c>
      <c r="W61" s="712">
        <v>73.13</v>
      </c>
      <c r="Y61" s="709"/>
      <c r="Z61" s="709"/>
      <c r="AA61" s="709"/>
      <c r="AB61" s="709"/>
      <c r="AC61" s="709"/>
      <c r="AD61" s="709"/>
      <c r="AE61" s="709"/>
      <c r="AF61" s="709"/>
      <c r="AG61" s="709"/>
      <c r="AH61" s="709"/>
    </row>
    <row r="62" spans="1:34" x14ac:dyDescent="0.25">
      <c r="A62" s="117">
        <v>56</v>
      </c>
      <c r="B62" s="710">
        <v>18.100000000000001</v>
      </c>
      <c r="C62" s="710">
        <v>21.58</v>
      </c>
      <c r="D62" s="710">
        <v>27.01</v>
      </c>
      <c r="E62" s="710">
        <v>39.1</v>
      </c>
      <c r="F62" s="710">
        <v>61.41</v>
      </c>
      <c r="G62" s="710">
        <v>65.67</v>
      </c>
      <c r="H62" s="710">
        <v>67.599999999999994</v>
      </c>
      <c r="I62" s="710">
        <v>71.81</v>
      </c>
      <c r="J62" s="710">
        <v>71.81</v>
      </c>
      <c r="K62" s="710">
        <v>72.06</v>
      </c>
      <c r="M62" s="117">
        <v>56</v>
      </c>
      <c r="N62" s="710">
        <v>19.75</v>
      </c>
      <c r="O62" s="710">
        <v>23.23</v>
      </c>
      <c r="P62" s="710">
        <v>28.66</v>
      </c>
      <c r="Q62" s="710">
        <v>40.75</v>
      </c>
      <c r="R62" s="710">
        <v>63.05</v>
      </c>
      <c r="S62" s="710">
        <v>67.319999999999993</v>
      </c>
      <c r="T62" s="710">
        <v>69.239999999999995</v>
      </c>
      <c r="U62" s="710">
        <v>73.45</v>
      </c>
      <c r="V62" s="710">
        <v>73.45</v>
      </c>
      <c r="W62" s="710">
        <v>73.7</v>
      </c>
      <c r="Y62" s="709"/>
      <c r="Z62" s="709"/>
      <c r="AA62" s="709"/>
      <c r="AB62" s="709"/>
      <c r="AC62" s="709"/>
      <c r="AD62" s="709"/>
      <c r="AE62" s="709"/>
      <c r="AF62" s="709"/>
      <c r="AG62" s="709"/>
      <c r="AH62" s="709"/>
    </row>
    <row r="63" spans="1:34" x14ac:dyDescent="0.25">
      <c r="A63" s="118">
        <v>57</v>
      </c>
      <c r="B63" s="711">
        <v>18.329999999999998</v>
      </c>
      <c r="C63" s="711">
        <v>21.92</v>
      </c>
      <c r="D63" s="711">
        <v>27.45</v>
      </c>
      <c r="E63" s="711">
        <v>39.64</v>
      </c>
      <c r="F63" s="711">
        <v>62.47</v>
      </c>
      <c r="G63" s="711">
        <v>66.760000000000005</v>
      </c>
      <c r="H63" s="711">
        <v>68.83</v>
      </c>
      <c r="I63" s="711">
        <v>73.11</v>
      </c>
      <c r="J63" s="711">
        <v>73.11</v>
      </c>
      <c r="K63" s="711">
        <v>72.069999999999993</v>
      </c>
      <c r="M63" s="118">
        <v>57</v>
      </c>
      <c r="N63" s="711">
        <v>19.98</v>
      </c>
      <c r="O63" s="711">
        <v>23.57</v>
      </c>
      <c r="P63" s="711">
        <v>29.09</v>
      </c>
      <c r="Q63" s="711">
        <v>41.29</v>
      </c>
      <c r="R63" s="711">
        <v>64.12</v>
      </c>
      <c r="S63" s="711">
        <v>68.400000000000006</v>
      </c>
      <c r="T63" s="711">
        <v>70.47</v>
      </c>
      <c r="U63" s="711">
        <v>74.760000000000005</v>
      </c>
      <c r="V63" s="711">
        <v>74.760000000000005</v>
      </c>
      <c r="W63" s="711">
        <v>73.709999999999994</v>
      </c>
      <c r="Y63" s="709"/>
      <c r="Z63" s="709"/>
      <c r="AA63" s="709"/>
      <c r="AB63" s="709"/>
      <c r="AC63" s="709"/>
      <c r="AD63" s="709"/>
      <c r="AE63" s="709"/>
      <c r="AF63" s="709"/>
      <c r="AG63" s="709"/>
      <c r="AH63" s="709"/>
    </row>
    <row r="64" spans="1:34" x14ac:dyDescent="0.25">
      <c r="A64" s="118">
        <v>58</v>
      </c>
      <c r="B64" s="711">
        <v>18.68</v>
      </c>
      <c r="C64" s="711">
        <v>22.28</v>
      </c>
      <c r="D64" s="711">
        <v>27.95</v>
      </c>
      <c r="E64" s="711">
        <v>40.29</v>
      </c>
      <c r="F64" s="711">
        <v>63.67</v>
      </c>
      <c r="G64" s="711">
        <v>67.91</v>
      </c>
      <c r="H64" s="711">
        <v>69.89</v>
      </c>
      <c r="I64" s="711">
        <v>74.209999999999994</v>
      </c>
      <c r="J64" s="711">
        <v>74.209999999999994</v>
      </c>
      <c r="K64" s="711">
        <v>73.2</v>
      </c>
      <c r="M64" s="118">
        <v>58</v>
      </c>
      <c r="N64" s="711">
        <v>20.329999999999998</v>
      </c>
      <c r="O64" s="711">
        <v>23.93</v>
      </c>
      <c r="P64" s="711">
        <v>29.59</v>
      </c>
      <c r="Q64" s="711">
        <v>41.94</v>
      </c>
      <c r="R64" s="711">
        <v>65.319999999999993</v>
      </c>
      <c r="S64" s="711">
        <v>69.55</v>
      </c>
      <c r="T64" s="711">
        <v>71.540000000000006</v>
      </c>
      <c r="U64" s="711">
        <v>75.86</v>
      </c>
      <c r="V64" s="711">
        <v>75.86</v>
      </c>
      <c r="W64" s="711">
        <v>74.84</v>
      </c>
      <c r="Y64" s="709"/>
      <c r="Z64" s="709"/>
      <c r="AA64" s="709"/>
      <c r="AB64" s="709"/>
      <c r="AC64" s="709"/>
      <c r="AD64" s="709"/>
      <c r="AE64" s="709"/>
      <c r="AF64" s="709"/>
      <c r="AG64" s="709"/>
      <c r="AH64" s="709"/>
    </row>
    <row r="65" spans="1:34" x14ac:dyDescent="0.25">
      <c r="A65" s="118">
        <v>59</v>
      </c>
      <c r="B65" s="711">
        <v>18.91</v>
      </c>
      <c r="C65" s="711">
        <v>22.54</v>
      </c>
      <c r="D65" s="711">
        <v>28.47</v>
      </c>
      <c r="E65" s="711">
        <v>41.03</v>
      </c>
      <c r="F65" s="711">
        <v>64.84</v>
      </c>
      <c r="G65" s="711">
        <v>69</v>
      </c>
      <c r="H65" s="711">
        <v>71.02</v>
      </c>
      <c r="I65" s="711">
        <v>75.44</v>
      </c>
      <c r="J65" s="711">
        <v>75.44</v>
      </c>
      <c r="K65" s="711">
        <v>74.11</v>
      </c>
      <c r="M65" s="118">
        <v>59</v>
      </c>
      <c r="N65" s="711">
        <v>20.56</v>
      </c>
      <c r="O65" s="711">
        <v>24.19</v>
      </c>
      <c r="P65" s="711">
        <v>30.12</v>
      </c>
      <c r="Q65" s="711">
        <v>42.66</v>
      </c>
      <c r="R65" s="711">
        <v>66.489999999999995</v>
      </c>
      <c r="S65" s="711">
        <v>70.650000000000006</v>
      </c>
      <c r="T65" s="711">
        <v>72.67</v>
      </c>
      <c r="U65" s="711">
        <v>77.09</v>
      </c>
      <c r="V65" s="711">
        <v>77.09</v>
      </c>
      <c r="W65" s="711">
        <v>75.75</v>
      </c>
      <c r="Y65" s="709"/>
      <c r="Z65" s="709"/>
      <c r="AA65" s="709"/>
      <c r="AB65" s="709"/>
      <c r="AC65" s="709"/>
      <c r="AD65" s="709"/>
      <c r="AE65" s="709"/>
      <c r="AF65" s="709"/>
      <c r="AG65" s="709"/>
      <c r="AH65" s="709"/>
    </row>
    <row r="66" spans="1:34" x14ac:dyDescent="0.25">
      <c r="A66" s="119">
        <v>60</v>
      </c>
      <c r="B66" s="712">
        <v>19.079999999999998</v>
      </c>
      <c r="C66" s="712">
        <v>22.77</v>
      </c>
      <c r="D66" s="712">
        <v>28.92</v>
      </c>
      <c r="E66" s="712">
        <v>41.61</v>
      </c>
      <c r="F66" s="712">
        <v>65.989999999999995</v>
      </c>
      <c r="G66" s="712">
        <v>70.180000000000007</v>
      </c>
      <c r="H66" s="712">
        <v>71.91</v>
      </c>
      <c r="I66" s="712">
        <v>76.349999999999994</v>
      </c>
      <c r="J66" s="712">
        <v>76.349999999999994</v>
      </c>
      <c r="K66" s="712">
        <v>74.94</v>
      </c>
      <c r="M66" s="119">
        <v>60</v>
      </c>
      <c r="N66" s="712">
        <v>20.72</v>
      </c>
      <c r="O66" s="712">
        <v>24.42</v>
      </c>
      <c r="P66" s="712">
        <v>30.56</v>
      </c>
      <c r="Q66" s="712">
        <v>43.25</v>
      </c>
      <c r="R66" s="712">
        <v>67.64</v>
      </c>
      <c r="S66" s="712">
        <v>71.83</v>
      </c>
      <c r="T66" s="712">
        <v>73.56</v>
      </c>
      <c r="U66" s="712">
        <v>78</v>
      </c>
      <c r="V66" s="712">
        <v>78</v>
      </c>
      <c r="W66" s="712">
        <v>76.59</v>
      </c>
      <c r="Y66" s="709"/>
      <c r="Z66" s="709"/>
      <c r="AA66" s="709"/>
      <c r="AB66" s="709"/>
      <c r="AC66" s="709"/>
      <c r="AD66" s="709"/>
      <c r="AE66" s="709"/>
      <c r="AF66" s="709"/>
      <c r="AG66" s="709"/>
      <c r="AH66" s="709"/>
    </row>
    <row r="67" spans="1:34" x14ac:dyDescent="0.25">
      <c r="A67" s="117">
        <v>61</v>
      </c>
      <c r="B67" s="710">
        <v>19.43</v>
      </c>
      <c r="C67" s="710">
        <v>23.08</v>
      </c>
      <c r="D67" s="710">
        <v>29.31</v>
      </c>
      <c r="E67" s="710">
        <v>42.15</v>
      </c>
      <c r="F67" s="710">
        <v>66.97</v>
      </c>
      <c r="G67" s="710">
        <v>70.98</v>
      </c>
      <c r="H67" s="710">
        <v>73.069999999999993</v>
      </c>
      <c r="I67" s="710">
        <v>76.52</v>
      </c>
      <c r="J67" s="710">
        <v>76.52</v>
      </c>
      <c r="K67" s="710">
        <v>78.64</v>
      </c>
      <c r="M67" s="117">
        <v>61</v>
      </c>
      <c r="N67" s="710">
        <v>21.07</v>
      </c>
      <c r="O67" s="710">
        <v>24.73</v>
      </c>
      <c r="P67" s="710">
        <v>30.95</v>
      </c>
      <c r="Q67" s="710">
        <v>43.78</v>
      </c>
      <c r="R67" s="710">
        <v>68.62</v>
      </c>
      <c r="S67" s="710">
        <v>72.63</v>
      </c>
      <c r="T67" s="710">
        <v>74.72</v>
      </c>
      <c r="U67" s="710">
        <v>78.16</v>
      </c>
      <c r="V67" s="710">
        <v>78.16</v>
      </c>
      <c r="W67" s="710">
        <v>80.28</v>
      </c>
      <c r="Y67" s="709"/>
      <c r="Z67" s="709"/>
      <c r="AA67" s="709"/>
      <c r="AB67" s="709"/>
      <c r="AC67" s="709"/>
      <c r="AD67" s="709"/>
      <c r="AE67" s="709"/>
      <c r="AF67" s="709"/>
      <c r="AG67" s="709"/>
      <c r="AH67" s="709"/>
    </row>
    <row r="68" spans="1:34" x14ac:dyDescent="0.25">
      <c r="A68" s="118">
        <v>62</v>
      </c>
      <c r="B68" s="711">
        <v>19.78</v>
      </c>
      <c r="C68" s="711">
        <v>23.53</v>
      </c>
      <c r="D68" s="711">
        <v>29.66</v>
      </c>
      <c r="E68" s="711">
        <v>42.83</v>
      </c>
      <c r="F68" s="711">
        <v>67.91</v>
      </c>
      <c r="G68" s="711">
        <v>72.19</v>
      </c>
      <c r="H68" s="711">
        <v>74.349999999999994</v>
      </c>
      <c r="I68" s="711">
        <v>78.97</v>
      </c>
      <c r="J68" s="711">
        <v>78.97</v>
      </c>
      <c r="K68" s="711">
        <v>80.47</v>
      </c>
      <c r="M68" s="118">
        <v>62</v>
      </c>
      <c r="N68" s="711">
        <v>21.42</v>
      </c>
      <c r="O68" s="711">
        <v>25.17</v>
      </c>
      <c r="P68" s="711">
        <v>31.31</v>
      </c>
      <c r="Q68" s="711">
        <v>44.47</v>
      </c>
      <c r="R68" s="711">
        <v>69.55</v>
      </c>
      <c r="S68" s="711">
        <v>73.84</v>
      </c>
      <c r="T68" s="711">
        <v>76</v>
      </c>
      <c r="U68" s="711">
        <v>80.61</v>
      </c>
      <c r="V68" s="711">
        <v>80.61</v>
      </c>
      <c r="W68" s="711">
        <v>82.12</v>
      </c>
      <c r="Y68" s="709"/>
      <c r="Z68" s="709"/>
      <c r="AA68" s="709"/>
      <c r="AB68" s="709"/>
      <c r="AC68" s="709"/>
      <c r="AD68" s="709"/>
      <c r="AE68" s="709"/>
      <c r="AF68" s="709"/>
      <c r="AG68" s="709"/>
      <c r="AH68" s="709"/>
    </row>
    <row r="69" spans="1:34" x14ac:dyDescent="0.25">
      <c r="A69" s="118">
        <v>63</v>
      </c>
      <c r="B69" s="711">
        <v>20.100000000000001</v>
      </c>
      <c r="C69" s="711">
        <v>23.91</v>
      </c>
      <c r="D69" s="711">
        <v>30.04</v>
      </c>
      <c r="E69" s="711">
        <v>43.39</v>
      </c>
      <c r="F69" s="711">
        <v>68.89</v>
      </c>
      <c r="G69" s="711">
        <v>73.38</v>
      </c>
      <c r="H69" s="711">
        <v>75.78</v>
      </c>
      <c r="I69" s="711">
        <v>80.38</v>
      </c>
      <c r="J69" s="711">
        <v>80.38</v>
      </c>
      <c r="K69" s="711">
        <v>80.489999999999995</v>
      </c>
      <c r="M69" s="118">
        <v>63</v>
      </c>
      <c r="N69" s="711">
        <v>21.75</v>
      </c>
      <c r="O69" s="711">
        <v>25.55</v>
      </c>
      <c r="P69" s="711">
        <v>31.68</v>
      </c>
      <c r="Q69" s="711">
        <v>45.03</v>
      </c>
      <c r="R69" s="711">
        <v>70.540000000000006</v>
      </c>
      <c r="S69" s="711">
        <v>75.02</v>
      </c>
      <c r="T69" s="711">
        <v>77.430000000000007</v>
      </c>
      <c r="U69" s="711">
        <v>82.02</v>
      </c>
      <c r="V69" s="711">
        <v>82.02</v>
      </c>
      <c r="W69" s="711">
        <v>82.14</v>
      </c>
      <c r="Y69" s="709"/>
      <c r="Z69" s="709"/>
      <c r="AA69" s="709"/>
      <c r="AB69" s="709"/>
      <c r="AC69" s="709"/>
      <c r="AD69" s="709"/>
      <c r="AE69" s="709"/>
      <c r="AF69" s="709"/>
      <c r="AG69" s="709"/>
      <c r="AH69" s="709"/>
    </row>
    <row r="70" spans="1:34" x14ac:dyDescent="0.25">
      <c r="A70" s="118">
        <v>64</v>
      </c>
      <c r="B70" s="711">
        <v>20.46</v>
      </c>
      <c r="C70" s="711">
        <v>24.25</v>
      </c>
      <c r="D70" s="711">
        <v>30.39</v>
      </c>
      <c r="E70" s="711">
        <v>43.99</v>
      </c>
      <c r="F70" s="711">
        <v>69.91</v>
      </c>
      <c r="G70" s="711">
        <v>74.569999999999993</v>
      </c>
      <c r="H70" s="711">
        <v>76.77</v>
      </c>
      <c r="I70" s="711">
        <v>80.400000000000006</v>
      </c>
      <c r="J70" s="711">
        <v>80.400000000000006</v>
      </c>
      <c r="K70" s="711">
        <v>80.5</v>
      </c>
      <c r="M70" s="118">
        <v>64</v>
      </c>
      <c r="N70" s="711">
        <v>22.11</v>
      </c>
      <c r="O70" s="711">
        <v>25.9</v>
      </c>
      <c r="P70" s="711">
        <v>32.03</v>
      </c>
      <c r="Q70" s="711">
        <v>45.63</v>
      </c>
      <c r="R70" s="711">
        <v>71.56</v>
      </c>
      <c r="S70" s="711">
        <v>76.22</v>
      </c>
      <c r="T70" s="711">
        <v>78.41</v>
      </c>
      <c r="U70" s="711">
        <v>82.04</v>
      </c>
      <c r="V70" s="711">
        <v>82.04</v>
      </c>
      <c r="W70" s="711">
        <v>82.15</v>
      </c>
      <c r="Y70" s="709"/>
      <c r="Z70" s="709"/>
      <c r="AA70" s="709"/>
      <c r="AB70" s="709"/>
      <c r="AC70" s="709"/>
      <c r="AD70" s="709"/>
      <c r="AE70" s="709"/>
      <c r="AF70" s="709"/>
      <c r="AG70" s="709"/>
      <c r="AH70" s="709"/>
    </row>
    <row r="71" spans="1:34" x14ac:dyDescent="0.25">
      <c r="A71" s="119">
        <v>65</v>
      </c>
      <c r="B71" s="712">
        <v>20.77</v>
      </c>
      <c r="C71" s="712">
        <v>24.61</v>
      </c>
      <c r="D71" s="712">
        <v>30.85</v>
      </c>
      <c r="E71" s="712">
        <v>44.64</v>
      </c>
      <c r="F71" s="712">
        <v>70.95</v>
      </c>
      <c r="G71" s="712">
        <v>75.8</v>
      </c>
      <c r="H71" s="712">
        <v>78.099999999999994</v>
      </c>
      <c r="I71" s="712">
        <v>82.94</v>
      </c>
      <c r="J71" s="712">
        <v>82.94</v>
      </c>
      <c r="K71" s="712">
        <v>81.510000000000005</v>
      </c>
      <c r="M71" s="119">
        <v>65</v>
      </c>
      <c r="N71" s="712">
        <v>22.42</v>
      </c>
      <c r="O71" s="712">
        <v>26.26</v>
      </c>
      <c r="P71" s="712">
        <v>32.5</v>
      </c>
      <c r="Q71" s="712">
        <v>46.29</v>
      </c>
      <c r="R71" s="712">
        <v>72.59</v>
      </c>
      <c r="S71" s="712">
        <v>77.45</v>
      </c>
      <c r="T71" s="712">
        <v>79.75</v>
      </c>
      <c r="U71" s="712">
        <v>84.59</v>
      </c>
      <c r="V71" s="712">
        <v>84.59</v>
      </c>
      <c r="W71" s="712">
        <v>83.15</v>
      </c>
      <c r="Y71" s="709"/>
      <c r="Z71" s="709"/>
      <c r="AA71" s="709"/>
      <c r="AB71" s="709"/>
      <c r="AC71" s="709"/>
      <c r="AD71" s="709"/>
      <c r="AE71" s="709"/>
      <c r="AF71" s="709"/>
      <c r="AG71" s="709"/>
      <c r="AH71" s="709"/>
    </row>
    <row r="72" spans="1:34" x14ac:dyDescent="0.25">
      <c r="A72" s="117">
        <v>66</v>
      </c>
      <c r="B72" s="710">
        <v>21.03</v>
      </c>
      <c r="C72" s="710">
        <v>24.86</v>
      </c>
      <c r="D72" s="710">
        <v>31.29</v>
      </c>
      <c r="E72" s="710">
        <v>45.36</v>
      </c>
      <c r="F72" s="710">
        <v>72.11</v>
      </c>
      <c r="G72" s="710">
        <v>76.77</v>
      </c>
      <c r="H72" s="710">
        <v>79.489999999999995</v>
      </c>
      <c r="I72" s="710">
        <v>83.23</v>
      </c>
      <c r="J72" s="710">
        <v>83.23</v>
      </c>
      <c r="K72" s="710">
        <v>83.11</v>
      </c>
      <c r="M72" s="117">
        <v>66</v>
      </c>
      <c r="N72" s="710">
        <v>22.68</v>
      </c>
      <c r="O72" s="710">
        <v>26.5</v>
      </c>
      <c r="P72" s="710">
        <v>32.93</v>
      </c>
      <c r="Q72" s="710">
        <v>47.01</v>
      </c>
      <c r="R72" s="710">
        <v>73.75</v>
      </c>
      <c r="S72" s="710">
        <v>78.41</v>
      </c>
      <c r="T72" s="710">
        <v>81.13</v>
      </c>
      <c r="U72" s="710">
        <v>84.88</v>
      </c>
      <c r="V72" s="710">
        <v>84.88</v>
      </c>
      <c r="W72" s="710">
        <v>84.76</v>
      </c>
      <c r="Y72" s="709"/>
      <c r="Z72" s="709"/>
      <c r="AA72" s="709"/>
      <c r="AB72" s="709"/>
      <c r="AC72" s="709"/>
      <c r="AD72" s="709"/>
      <c r="AE72" s="709"/>
      <c r="AF72" s="709"/>
      <c r="AG72" s="709"/>
      <c r="AH72" s="709"/>
    </row>
    <row r="73" spans="1:34" x14ac:dyDescent="0.25">
      <c r="A73" s="118">
        <v>67</v>
      </c>
      <c r="B73" s="711">
        <v>21.22</v>
      </c>
      <c r="C73" s="711">
        <v>25.34</v>
      </c>
      <c r="D73" s="711">
        <v>31.77</v>
      </c>
      <c r="E73" s="711">
        <v>46.1</v>
      </c>
      <c r="F73" s="711">
        <v>73</v>
      </c>
      <c r="G73" s="711">
        <v>77.89</v>
      </c>
      <c r="H73" s="711">
        <v>80.64</v>
      </c>
      <c r="I73" s="711">
        <v>85.64</v>
      </c>
      <c r="J73" s="711">
        <v>85.64</v>
      </c>
      <c r="K73" s="711">
        <v>84.39</v>
      </c>
      <c r="M73" s="118">
        <v>67</v>
      </c>
      <c r="N73" s="711">
        <v>22.86</v>
      </c>
      <c r="O73" s="711">
        <v>26.98</v>
      </c>
      <c r="P73" s="711">
        <v>33.42</v>
      </c>
      <c r="Q73" s="711">
        <v>47.74</v>
      </c>
      <c r="R73" s="711">
        <v>74.64</v>
      </c>
      <c r="S73" s="711">
        <v>79.540000000000006</v>
      </c>
      <c r="T73" s="711">
        <v>82.27</v>
      </c>
      <c r="U73" s="711">
        <v>87.28</v>
      </c>
      <c r="V73" s="711">
        <v>87.28</v>
      </c>
      <c r="W73" s="711">
        <v>86.04</v>
      </c>
      <c r="Y73" s="709"/>
      <c r="Z73" s="709"/>
      <c r="AA73" s="709"/>
      <c r="AB73" s="709"/>
      <c r="AC73" s="709"/>
      <c r="AD73" s="709"/>
      <c r="AE73" s="709"/>
      <c r="AF73" s="709"/>
      <c r="AG73" s="709"/>
      <c r="AH73" s="709"/>
    </row>
    <row r="74" spans="1:34" x14ac:dyDescent="0.25">
      <c r="A74" s="118">
        <v>68</v>
      </c>
      <c r="B74" s="711">
        <v>21.48</v>
      </c>
      <c r="C74" s="711">
        <v>25.56</v>
      </c>
      <c r="D74" s="711">
        <v>32.22</v>
      </c>
      <c r="E74" s="711">
        <v>46.9</v>
      </c>
      <c r="F74" s="711">
        <v>73.98</v>
      </c>
      <c r="G74" s="711">
        <v>78.930000000000007</v>
      </c>
      <c r="H74" s="711">
        <v>81.650000000000006</v>
      </c>
      <c r="I74" s="711">
        <v>86.72</v>
      </c>
      <c r="J74" s="711">
        <v>86.72</v>
      </c>
      <c r="K74" s="711">
        <v>85.43</v>
      </c>
      <c r="M74" s="118">
        <v>68</v>
      </c>
      <c r="N74" s="711">
        <v>23.12</v>
      </c>
      <c r="O74" s="711">
        <v>27.21</v>
      </c>
      <c r="P74" s="711">
        <v>33.869999999999997</v>
      </c>
      <c r="Q74" s="711">
        <v>48.54</v>
      </c>
      <c r="R74" s="711">
        <v>75.63</v>
      </c>
      <c r="S74" s="711">
        <v>80.569999999999993</v>
      </c>
      <c r="T74" s="711">
        <v>83.3</v>
      </c>
      <c r="U74" s="711">
        <v>88.37</v>
      </c>
      <c r="V74" s="711">
        <v>88.37</v>
      </c>
      <c r="W74" s="711">
        <v>87.07</v>
      </c>
      <c r="Y74" s="709"/>
      <c r="Z74" s="709"/>
      <c r="AA74" s="709"/>
      <c r="AB74" s="709"/>
      <c r="AC74" s="709"/>
      <c r="AD74" s="709"/>
      <c r="AE74" s="709"/>
      <c r="AF74" s="709"/>
      <c r="AG74" s="709"/>
      <c r="AH74" s="709"/>
    </row>
    <row r="75" spans="1:34" x14ac:dyDescent="0.25">
      <c r="A75" s="118">
        <v>69</v>
      </c>
      <c r="B75" s="711">
        <v>21.83</v>
      </c>
      <c r="C75" s="711">
        <v>25.93</v>
      </c>
      <c r="D75" s="711">
        <v>32.619999999999997</v>
      </c>
      <c r="E75" s="711">
        <v>47.75</v>
      </c>
      <c r="F75" s="711">
        <v>74.900000000000006</v>
      </c>
      <c r="G75" s="711">
        <v>80.010000000000005</v>
      </c>
      <c r="H75" s="711">
        <v>83.08</v>
      </c>
      <c r="I75" s="711">
        <v>87.02</v>
      </c>
      <c r="J75" s="711">
        <v>87.02</v>
      </c>
      <c r="K75" s="711">
        <v>85.92</v>
      </c>
      <c r="M75" s="118">
        <v>69</v>
      </c>
      <c r="N75" s="711">
        <v>23.47</v>
      </c>
      <c r="O75" s="711">
        <v>27.57</v>
      </c>
      <c r="P75" s="711">
        <v>34.270000000000003</v>
      </c>
      <c r="Q75" s="711">
        <v>49.4</v>
      </c>
      <c r="R75" s="711">
        <v>76.55</v>
      </c>
      <c r="S75" s="711">
        <v>81.650000000000006</v>
      </c>
      <c r="T75" s="711">
        <v>84.73</v>
      </c>
      <c r="U75" s="711">
        <v>88.67</v>
      </c>
      <c r="V75" s="711">
        <v>88.67</v>
      </c>
      <c r="W75" s="711">
        <v>87.56</v>
      </c>
      <c r="Y75" s="709"/>
      <c r="Z75" s="709"/>
      <c r="AA75" s="709"/>
      <c r="AB75" s="709"/>
      <c r="AC75" s="709"/>
      <c r="AD75" s="709"/>
      <c r="AE75" s="709"/>
      <c r="AF75" s="709"/>
      <c r="AG75" s="709"/>
      <c r="AH75" s="709"/>
    </row>
    <row r="76" spans="1:34" x14ac:dyDescent="0.25">
      <c r="A76" s="119">
        <v>70</v>
      </c>
      <c r="B76" s="712">
        <v>22.17</v>
      </c>
      <c r="C76" s="712">
        <v>26.33</v>
      </c>
      <c r="D76" s="712">
        <v>33.15</v>
      </c>
      <c r="E76" s="712">
        <v>48.57</v>
      </c>
      <c r="F76" s="712">
        <v>75.8</v>
      </c>
      <c r="G76" s="712">
        <v>81.010000000000005</v>
      </c>
      <c r="H76" s="712">
        <v>84.01</v>
      </c>
      <c r="I76" s="712">
        <v>87.98</v>
      </c>
      <c r="J76" s="712">
        <v>87.98</v>
      </c>
      <c r="K76" s="712">
        <v>86.95</v>
      </c>
      <c r="M76" s="119">
        <v>70</v>
      </c>
      <c r="N76" s="712">
        <v>23.82</v>
      </c>
      <c r="O76" s="712">
        <v>27.98</v>
      </c>
      <c r="P76" s="712">
        <v>34.799999999999997</v>
      </c>
      <c r="Q76" s="712">
        <v>50.22</v>
      </c>
      <c r="R76" s="712">
        <v>77.45</v>
      </c>
      <c r="S76" s="712">
        <v>82.66</v>
      </c>
      <c r="T76" s="712">
        <v>85.66</v>
      </c>
      <c r="U76" s="712">
        <v>89.62</v>
      </c>
      <c r="V76" s="712">
        <v>89.62</v>
      </c>
      <c r="W76" s="712">
        <v>88.6</v>
      </c>
      <c r="Y76" s="709"/>
      <c r="Z76" s="709"/>
      <c r="AA76" s="709"/>
      <c r="AB76" s="709"/>
      <c r="AC76" s="709"/>
      <c r="AD76" s="709"/>
      <c r="AE76" s="709"/>
      <c r="AF76" s="709"/>
      <c r="AG76" s="709"/>
      <c r="AH76" s="709"/>
    </row>
    <row r="77" spans="1:34" x14ac:dyDescent="0.25">
      <c r="A77" s="117">
        <v>71</v>
      </c>
      <c r="B77" s="710">
        <v>22.45</v>
      </c>
      <c r="C77" s="710">
        <v>26.68</v>
      </c>
      <c r="D77" s="710">
        <v>33.6</v>
      </c>
      <c r="E77" s="710">
        <v>49.25</v>
      </c>
      <c r="F77" s="710">
        <v>76.84</v>
      </c>
      <c r="G77" s="710">
        <v>81.94</v>
      </c>
      <c r="H77" s="710">
        <v>85.12</v>
      </c>
      <c r="I77" s="710">
        <v>89.13</v>
      </c>
      <c r="J77" s="710">
        <v>89.13</v>
      </c>
      <c r="K77" s="710">
        <v>89.1</v>
      </c>
      <c r="M77" s="117">
        <v>71</v>
      </c>
      <c r="N77" s="710">
        <v>24.09</v>
      </c>
      <c r="O77" s="710">
        <v>28.33</v>
      </c>
      <c r="P77" s="710">
        <v>35.24</v>
      </c>
      <c r="Q77" s="710">
        <v>50.89</v>
      </c>
      <c r="R77" s="710">
        <v>78.48</v>
      </c>
      <c r="S77" s="710">
        <v>83.59</v>
      </c>
      <c r="T77" s="710">
        <v>86.75</v>
      </c>
      <c r="U77" s="710">
        <v>90.78</v>
      </c>
      <c r="V77" s="710">
        <v>90.78</v>
      </c>
      <c r="W77" s="710">
        <v>90.75</v>
      </c>
      <c r="Y77" s="709"/>
      <c r="Z77" s="709"/>
      <c r="AA77" s="709"/>
      <c r="AB77" s="709"/>
      <c r="AC77" s="709"/>
      <c r="AD77" s="709"/>
      <c r="AE77" s="709"/>
      <c r="AF77" s="709"/>
      <c r="AG77" s="709"/>
      <c r="AH77" s="709"/>
    </row>
    <row r="78" spans="1:34" x14ac:dyDescent="0.25">
      <c r="A78" s="118">
        <v>72</v>
      </c>
      <c r="B78" s="711">
        <v>22.73</v>
      </c>
      <c r="C78" s="711">
        <v>27.17</v>
      </c>
      <c r="D78" s="711">
        <v>34.01</v>
      </c>
      <c r="E78" s="711">
        <v>49.99</v>
      </c>
      <c r="F78" s="711">
        <v>77.89</v>
      </c>
      <c r="G78" s="711">
        <v>83.11</v>
      </c>
      <c r="H78" s="711">
        <v>86.39</v>
      </c>
      <c r="I78" s="711">
        <v>90.47</v>
      </c>
      <c r="J78" s="711">
        <v>90.47</v>
      </c>
      <c r="K78" s="711">
        <v>89.46</v>
      </c>
      <c r="M78" s="118">
        <v>72</v>
      </c>
      <c r="N78" s="711">
        <v>24.37</v>
      </c>
      <c r="O78" s="711">
        <v>28.81</v>
      </c>
      <c r="P78" s="711">
        <v>35.659999999999997</v>
      </c>
      <c r="Q78" s="711">
        <v>51.64</v>
      </c>
      <c r="R78" s="711">
        <v>79.540000000000006</v>
      </c>
      <c r="S78" s="711">
        <v>84.76</v>
      </c>
      <c r="T78" s="711">
        <v>88.04</v>
      </c>
      <c r="U78" s="711">
        <v>92.12</v>
      </c>
      <c r="V78" s="711">
        <v>92.12</v>
      </c>
      <c r="W78" s="711">
        <v>91.1</v>
      </c>
      <c r="Y78" s="709"/>
      <c r="Z78" s="709"/>
      <c r="AA78" s="709"/>
      <c r="AB78" s="709"/>
      <c r="AC78" s="709"/>
      <c r="AD78" s="709"/>
      <c r="AE78" s="709"/>
      <c r="AF78" s="709"/>
      <c r="AG78" s="709"/>
      <c r="AH78" s="709"/>
    </row>
    <row r="79" spans="1:34" x14ac:dyDescent="0.25">
      <c r="A79" s="118">
        <v>73</v>
      </c>
      <c r="B79" s="711">
        <v>22.94</v>
      </c>
      <c r="C79" s="711">
        <v>27.39</v>
      </c>
      <c r="D79" s="711">
        <v>34.520000000000003</v>
      </c>
      <c r="E79" s="711">
        <v>50.83</v>
      </c>
      <c r="F79" s="711">
        <v>79</v>
      </c>
      <c r="G79" s="711">
        <v>84.25</v>
      </c>
      <c r="H79" s="711">
        <v>87.37</v>
      </c>
      <c r="I79" s="711">
        <v>91.49</v>
      </c>
      <c r="J79" s="711">
        <v>91.49</v>
      </c>
      <c r="K79" s="711">
        <v>90.46</v>
      </c>
      <c r="M79" s="118">
        <v>73</v>
      </c>
      <c r="N79" s="711">
        <v>24.58</v>
      </c>
      <c r="O79" s="711">
        <v>29.03</v>
      </c>
      <c r="P79" s="711">
        <v>36.159999999999997</v>
      </c>
      <c r="Q79" s="711">
        <v>52.47</v>
      </c>
      <c r="R79" s="711">
        <v>80.650000000000006</v>
      </c>
      <c r="S79" s="711">
        <v>85.89</v>
      </c>
      <c r="T79" s="711">
        <v>89.02</v>
      </c>
      <c r="U79" s="711">
        <v>93.14</v>
      </c>
      <c r="V79" s="711">
        <v>93.14</v>
      </c>
      <c r="W79" s="711">
        <v>92.1</v>
      </c>
      <c r="Y79" s="709"/>
      <c r="Z79" s="709"/>
      <c r="AA79" s="709"/>
      <c r="AB79" s="709"/>
      <c r="AC79" s="709"/>
      <c r="AD79" s="709"/>
      <c r="AE79" s="709"/>
      <c r="AF79" s="709"/>
      <c r="AG79" s="709"/>
      <c r="AH79" s="709"/>
    </row>
    <row r="80" spans="1:34" x14ac:dyDescent="0.25">
      <c r="A80" s="118">
        <v>74</v>
      </c>
      <c r="B80" s="711">
        <v>23.26</v>
      </c>
      <c r="C80" s="711">
        <v>27.73</v>
      </c>
      <c r="D80" s="711">
        <v>34.979999999999997</v>
      </c>
      <c r="E80" s="711">
        <v>51.48</v>
      </c>
      <c r="F80" s="711">
        <v>80.06</v>
      </c>
      <c r="G80" s="711">
        <v>85.53</v>
      </c>
      <c r="H80" s="711">
        <v>88.7</v>
      </c>
      <c r="I80" s="711">
        <v>94.21</v>
      </c>
      <c r="J80" s="711">
        <v>94.21</v>
      </c>
      <c r="K80" s="711">
        <v>93.02</v>
      </c>
      <c r="M80" s="118">
        <v>74</v>
      </c>
      <c r="N80" s="711">
        <v>24.9</v>
      </c>
      <c r="O80" s="711">
        <v>29.37</v>
      </c>
      <c r="P80" s="711">
        <v>36.630000000000003</v>
      </c>
      <c r="Q80" s="711">
        <v>53.13</v>
      </c>
      <c r="R80" s="711">
        <v>81.7</v>
      </c>
      <c r="S80" s="711">
        <v>87.18</v>
      </c>
      <c r="T80" s="711">
        <v>90.35</v>
      </c>
      <c r="U80" s="711">
        <v>95.85</v>
      </c>
      <c r="V80" s="711">
        <v>95.85</v>
      </c>
      <c r="W80" s="711">
        <v>94.66</v>
      </c>
      <c r="Y80" s="709"/>
      <c r="Z80" s="709"/>
      <c r="AA80" s="709"/>
      <c r="AB80" s="709"/>
      <c r="AC80" s="709"/>
      <c r="AD80" s="709"/>
      <c r="AE80" s="709"/>
      <c r="AF80" s="709"/>
      <c r="AG80" s="709"/>
      <c r="AH80" s="709"/>
    </row>
    <row r="81" spans="1:34" x14ac:dyDescent="0.25">
      <c r="A81" s="119">
        <v>75</v>
      </c>
      <c r="B81" s="712">
        <v>23.59</v>
      </c>
      <c r="C81" s="712">
        <v>28.18</v>
      </c>
      <c r="D81" s="712">
        <v>35.369999999999997</v>
      </c>
      <c r="E81" s="712">
        <v>52.2</v>
      </c>
      <c r="F81" s="712">
        <v>81.14</v>
      </c>
      <c r="G81" s="712">
        <v>86.67</v>
      </c>
      <c r="H81" s="712">
        <v>89.87</v>
      </c>
      <c r="I81" s="712">
        <v>95.41</v>
      </c>
      <c r="J81" s="712">
        <v>95.41</v>
      </c>
      <c r="K81" s="712">
        <v>94.19</v>
      </c>
      <c r="M81" s="119">
        <v>75</v>
      </c>
      <c r="N81" s="712">
        <v>25.23</v>
      </c>
      <c r="O81" s="712">
        <v>29.82</v>
      </c>
      <c r="P81" s="712">
        <v>37.01</v>
      </c>
      <c r="Q81" s="712">
        <v>53.83</v>
      </c>
      <c r="R81" s="712">
        <v>82.79</v>
      </c>
      <c r="S81" s="712">
        <v>88.32</v>
      </c>
      <c r="T81" s="712">
        <v>91.51</v>
      </c>
      <c r="U81" s="712">
        <v>97.05</v>
      </c>
      <c r="V81" s="712">
        <v>97.05</v>
      </c>
      <c r="W81" s="712">
        <v>95.83</v>
      </c>
      <c r="Y81" s="709"/>
      <c r="Z81" s="709"/>
      <c r="AA81" s="709"/>
      <c r="AB81" s="709"/>
      <c r="AC81" s="709"/>
      <c r="AD81" s="709"/>
      <c r="AE81" s="709"/>
      <c r="AF81" s="709"/>
      <c r="AG81" s="709"/>
      <c r="AH81" s="709"/>
    </row>
    <row r="82" spans="1:34" x14ac:dyDescent="0.25">
      <c r="A82" s="117">
        <v>76</v>
      </c>
      <c r="B82" s="710">
        <v>23.84</v>
      </c>
      <c r="C82" s="710">
        <v>28.49</v>
      </c>
      <c r="D82" s="710">
        <v>35.799999999999997</v>
      </c>
      <c r="E82" s="710">
        <v>52.8</v>
      </c>
      <c r="F82" s="710">
        <v>81.61</v>
      </c>
      <c r="G82" s="710">
        <v>87.93</v>
      </c>
      <c r="H82" s="710">
        <v>90.84</v>
      </c>
      <c r="I82" s="710">
        <v>96.28</v>
      </c>
      <c r="J82" s="710">
        <v>96.28</v>
      </c>
      <c r="K82" s="710">
        <v>95.47</v>
      </c>
      <c r="M82" s="117">
        <v>76</v>
      </c>
      <c r="N82" s="710">
        <v>25.48</v>
      </c>
      <c r="O82" s="710">
        <v>30.14</v>
      </c>
      <c r="P82" s="710">
        <v>37.450000000000003</v>
      </c>
      <c r="Q82" s="710">
        <v>54.44</v>
      </c>
      <c r="R82" s="710">
        <v>83.26</v>
      </c>
      <c r="S82" s="710">
        <v>89.58</v>
      </c>
      <c r="T82" s="710">
        <v>92.49</v>
      </c>
      <c r="U82" s="710">
        <v>97.91</v>
      </c>
      <c r="V82" s="710">
        <v>97.91</v>
      </c>
      <c r="W82" s="710">
        <v>97.11</v>
      </c>
      <c r="Y82" s="709"/>
      <c r="Z82" s="709"/>
      <c r="AA82" s="709"/>
      <c r="AB82" s="709"/>
      <c r="AC82" s="709"/>
      <c r="AD82" s="709"/>
      <c r="AE82" s="709"/>
      <c r="AF82" s="709"/>
      <c r="AG82" s="709"/>
      <c r="AH82" s="709"/>
    </row>
    <row r="83" spans="1:34" x14ac:dyDescent="0.25">
      <c r="A83" s="118">
        <v>77</v>
      </c>
      <c r="B83" s="711">
        <v>24.25</v>
      </c>
      <c r="C83" s="711">
        <v>28.87</v>
      </c>
      <c r="D83" s="711">
        <v>36.25</v>
      </c>
      <c r="E83" s="711">
        <v>53.46</v>
      </c>
      <c r="F83" s="711">
        <v>83.36</v>
      </c>
      <c r="G83" s="711">
        <v>88.94</v>
      </c>
      <c r="H83" s="711">
        <v>91.94</v>
      </c>
      <c r="I83" s="711">
        <v>96.3</v>
      </c>
      <c r="J83" s="711">
        <v>96.3</v>
      </c>
      <c r="K83" s="711">
        <v>95.51</v>
      </c>
      <c r="M83" s="118">
        <v>77</v>
      </c>
      <c r="N83" s="711">
        <v>25.9</v>
      </c>
      <c r="O83" s="711">
        <v>30.51</v>
      </c>
      <c r="P83" s="711">
        <v>37.89</v>
      </c>
      <c r="Q83" s="711">
        <v>55.1</v>
      </c>
      <c r="R83" s="711">
        <v>85</v>
      </c>
      <c r="S83" s="711">
        <v>90.58</v>
      </c>
      <c r="T83" s="711">
        <v>93.58</v>
      </c>
      <c r="U83" s="711">
        <v>97.94</v>
      </c>
      <c r="V83" s="711">
        <v>97.94</v>
      </c>
      <c r="W83" s="711">
        <v>97.16</v>
      </c>
      <c r="Y83" s="709"/>
      <c r="Z83" s="709"/>
      <c r="AA83" s="709"/>
      <c r="AB83" s="709"/>
      <c r="AC83" s="709"/>
      <c r="AD83" s="709"/>
      <c r="AE83" s="709"/>
      <c r="AF83" s="709"/>
      <c r="AG83" s="709"/>
      <c r="AH83" s="709"/>
    </row>
    <row r="84" spans="1:34" x14ac:dyDescent="0.25">
      <c r="A84" s="118">
        <v>78</v>
      </c>
      <c r="B84" s="711">
        <v>24.49</v>
      </c>
      <c r="C84" s="711">
        <v>29.1</v>
      </c>
      <c r="D84" s="711">
        <v>36.770000000000003</v>
      </c>
      <c r="E84" s="711">
        <v>54.23</v>
      </c>
      <c r="F84" s="711">
        <v>83.38</v>
      </c>
      <c r="G84" s="711">
        <v>90.09</v>
      </c>
      <c r="H84" s="711">
        <v>92.68</v>
      </c>
      <c r="I84" s="711">
        <v>97.07</v>
      </c>
      <c r="J84" s="711">
        <v>97.07</v>
      </c>
      <c r="K84" s="711">
        <v>96.06</v>
      </c>
      <c r="M84" s="118">
        <v>78</v>
      </c>
      <c r="N84" s="711">
        <v>26.13</v>
      </c>
      <c r="O84" s="711">
        <v>30.75</v>
      </c>
      <c r="P84" s="711">
        <v>38.42</v>
      </c>
      <c r="Q84" s="711">
        <v>55.88</v>
      </c>
      <c r="R84" s="711">
        <v>85.03</v>
      </c>
      <c r="S84" s="711">
        <v>91.73</v>
      </c>
      <c r="T84" s="711">
        <v>94.33</v>
      </c>
      <c r="U84" s="711">
        <v>98.72</v>
      </c>
      <c r="V84" s="711">
        <v>98.72</v>
      </c>
      <c r="W84" s="711">
        <v>97.7</v>
      </c>
      <c r="Y84" s="709"/>
      <c r="Z84" s="709"/>
      <c r="AA84" s="709"/>
      <c r="AB84" s="709"/>
      <c r="AC84" s="709"/>
      <c r="AD84" s="709"/>
      <c r="AE84" s="709"/>
      <c r="AF84" s="709"/>
      <c r="AG84" s="709"/>
      <c r="AH84" s="709"/>
    </row>
    <row r="85" spans="1:34" x14ac:dyDescent="0.25">
      <c r="A85" s="118">
        <v>79</v>
      </c>
      <c r="B85" s="711">
        <v>24.76</v>
      </c>
      <c r="C85" s="711">
        <v>29.47</v>
      </c>
      <c r="D85" s="711">
        <v>37.270000000000003</v>
      </c>
      <c r="E85" s="711">
        <v>55.03</v>
      </c>
      <c r="F85" s="711">
        <v>85.58</v>
      </c>
      <c r="G85" s="711">
        <v>91.12</v>
      </c>
      <c r="H85" s="711">
        <v>94.25</v>
      </c>
      <c r="I85" s="711">
        <v>98.7</v>
      </c>
      <c r="J85" s="711">
        <v>98.7</v>
      </c>
      <c r="K85" s="711">
        <v>97.65</v>
      </c>
      <c r="M85" s="118">
        <v>79</v>
      </c>
      <c r="N85" s="711">
        <v>26.4</v>
      </c>
      <c r="O85" s="711">
        <v>31.11</v>
      </c>
      <c r="P85" s="711">
        <v>38.92</v>
      </c>
      <c r="Q85" s="711">
        <v>56.68</v>
      </c>
      <c r="R85" s="711">
        <v>87.23</v>
      </c>
      <c r="S85" s="711">
        <v>92.77</v>
      </c>
      <c r="T85" s="711">
        <v>95.89</v>
      </c>
      <c r="U85" s="711">
        <v>100.34</v>
      </c>
      <c r="V85" s="711">
        <v>100.34</v>
      </c>
      <c r="W85" s="711">
        <v>99.3</v>
      </c>
      <c r="Y85" s="709"/>
      <c r="Z85" s="709"/>
      <c r="AA85" s="709"/>
      <c r="AB85" s="709"/>
      <c r="AC85" s="709"/>
      <c r="AD85" s="709"/>
      <c r="AE85" s="709"/>
      <c r="AF85" s="709"/>
      <c r="AG85" s="709"/>
      <c r="AH85" s="709"/>
    </row>
    <row r="86" spans="1:34" x14ac:dyDescent="0.25">
      <c r="A86" s="119">
        <v>80</v>
      </c>
      <c r="B86" s="712">
        <v>25.15</v>
      </c>
      <c r="C86" s="712">
        <v>29.81</v>
      </c>
      <c r="D86" s="712">
        <v>37.799999999999997</v>
      </c>
      <c r="E86" s="712">
        <v>55.73</v>
      </c>
      <c r="F86" s="712">
        <v>86.67</v>
      </c>
      <c r="G86" s="712">
        <v>92.24</v>
      </c>
      <c r="H86" s="712">
        <v>94.26</v>
      </c>
      <c r="I86" s="712">
        <v>99.91</v>
      </c>
      <c r="J86" s="712">
        <v>99.91</v>
      </c>
      <c r="K86" s="712">
        <v>98.87</v>
      </c>
      <c r="M86" s="119">
        <v>80</v>
      </c>
      <c r="N86" s="712">
        <v>26.8</v>
      </c>
      <c r="O86" s="712">
        <v>31.45</v>
      </c>
      <c r="P86" s="712">
        <v>39.44</v>
      </c>
      <c r="Q86" s="712">
        <v>57.38</v>
      </c>
      <c r="R86" s="712">
        <v>88.32</v>
      </c>
      <c r="S86" s="712">
        <v>93.88</v>
      </c>
      <c r="T86" s="712">
        <v>95.9</v>
      </c>
      <c r="U86" s="712">
        <v>101.55</v>
      </c>
      <c r="V86" s="712">
        <v>101.55</v>
      </c>
      <c r="W86" s="712">
        <v>100.52</v>
      </c>
      <c r="Y86" s="709"/>
      <c r="Z86" s="709"/>
      <c r="AA86" s="709"/>
      <c r="AB86" s="709"/>
      <c r="AC86" s="709"/>
      <c r="AD86" s="709"/>
      <c r="AE86" s="709"/>
      <c r="AF86" s="709"/>
      <c r="AG86" s="709"/>
      <c r="AH86" s="709"/>
    </row>
    <row r="87" spans="1:34" x14ac:dyDescent="0.25">
      <c r="A87" s="117">
        <v>81</v>
      </c>
      <c r="B87" s="710">
        <v>25.37</v>
      </c>
      <c r="C87" s="710">
        <v>30.15</v>
      </c>
      <c r="D87" s="710">
        <v>37.82</v>
      </c>
      <c r="E87" s="710">
        <v>55.76</v>
      </c>
      <c r="F87" s="710">
        <v>86.69</v>
      </c>
      <c r="G87" s="710">
        <v>92.26</v>
      </c>
      <c r="H87" s="710">
        <v>94.28</v>
      </c>
      <c r="I87" s="710">
        <v>100.64</v>
      </c>
      <c r="J87" s="710">
        <v>100.64</v>
      </c>
      <c r="K87" s="710">
        <v>99.18</v>
      </c>
      <c r="M87" s="117">
        <v>81</v>
      </c>
      <c r="N87" s="710">
        <v>27.01</v>
      </c>
      <c r="O87" s="710">
        <v>31.8</v>
      </c>
      <c r="P87" s="710">
        <v>39.46</v>
      </c>
      <c r="Q87" s="710">
        <v>57.4</v>
      </c>
      <c r="R87" s="710">
        <v>88.34</v>
      </c>
      <c r="S87" s="710">
        <v>93.91</v>
      </c>
      <c r="T87" s="710">
        <v>95.92</v>
      </c>
      <c r="U87" s="710">
        <v>102.29</v>
      </c>
      <c r="V87" s="710">
        <v>102.29</v>
      </c>
      <c r="W87" s="710">
        <v>100.83</v>
      </c>
      <c r="Y87" s="709"/>
      <c r="Z87" s="709"/>
      <c r="AA87" s="709"/>
      <c r="AB87" s="709"/>
      <c r="AC87" s="709"/>
      <c r="AD87" s="709"/>
      <c r="AE87" s="709"/>
      <c r="AF87" s="709"/>
      <c r="AG87" s="709"/>
      <c r="AH87" s="709"/>
    </row>
    <row r="88" spans="1:34" x14ac:dyDescent="0.25">
      <c r="A88" s="118">
        <v>82</v>
      </c>
      <c r="B88" s="711">
        <v>25.66</v>
      </c>
      <c r="C88" s="711">
        <v>30.52</v>
      </c>
      <c r="D88" s="711">
        <v>38.65</v>
      </c>
      <c r="E88" s="711">
        <v>57.16</v>
      </c>
      <c r="F88" s="711">
        <v>88.68</v>
      </c>
      <c r="G88" s="711">
        <v>94.56</v>
      </c>
      <c r="H88" s="711">
        <v>97.66</v>
      </c>
      <c r="I88" s="711">
        <v>102.27</v>
      </c>
      <c r="J88" s="711">
        <v>102.27</v>
      </c>
      <c r="K88" s="711">
        <v>101.33</v>
      </c>
      <c r="M88" s="118">
        <v>82</v>
      </c>
      <c r="N88" s="711">
        <v>27.3</v>
      </c>
      <c r="O88" s="711">
        <v>32.17</v>
      </c>
      <c r="P88" s="711">
        <v>40.29</v>
      </c>
      <c r="Q88" s="711">
        <v>58.81</v>
      </c>
      <c r="R88" s="711">
        <v>90.32</v>
      </c>
      <c r="S88" s="711">
        <v>96.2</v>
      </c>
      <c r="T88" s="711">
        <v>99.31</v>
      </c>
      <c r="U88" s="711">
        <v>103.91</v>
      </c>
      <c r="V88" s="711">
        <v>103.91</v>
      </c>
      <c r="W88" s="711">
        <v>102.97</v>
      </c>
      <c r="Y88" s="709"/>
      <c r="Z88" s="709"/>
      <c r="AA88" s="709"/>
      <c r="AB88" s="709"/>
      <c r="AC88" s="709"/>
      <c r="AD88" s="709"/>
      <c r="AE88" s="709"/>
      <c r="AF88" s="709"/>
      <c r="AG88" s="709"/>
      <c r="AH88" s="709"/>
    </row>
    <row r="89" spans="1:34" x14ac:dyDescent="0.25">
      <c r="A89" s="118">
        <v>83</v>
      </c>
      <c r="B89" s="711">
        <v>25.84</v>
      </c>
      <c r="C89" s="711">
        <v>30.87</v>
      </c>
      <c r="D89" s="711">
        <v>39.15</v>
      </c>
      <c r="E89" s="711">
        <v>57.18</v>
      </c>
      <c r="F89" s="711">
        <v>89.69</v>
      </c>
      <c r="G89" s="711">
        <v>94.92</v>
      </c>
      <c r="H89" s="711">
        <v>98.82</v>
      </c>
      <c r="I89" s="711">
        <v>103.46</v>
      </c>
      <c r="J89" s="711">
        <v>103.46</v>
      </c>
      <c r="K89" s="711">
        <v>102.64</v>
      </c>
      <c r="M89" s="118">
        <v>83</v>
      </c>
      <c r="N89" s="711">
        <v>27.49</v>
      </c>
      <c r="O89" s="711">
        <v>32.520000000000003</v>
      </c>
      <c r="P89" s="711">
        <v>40.799999999999997</v>
      </c>
      <c r="Q89" s="711">
        <v>58.83</v>
      </c>
      <c r="R89" s="711">
        <v>91.34</v>
      </c>
      <c r="S89" s="711">
        <v>96.57</v>
      </c>
      <c r="T89" s="711">
        <v>100.47</v>
      </c>
      <c r="U89" s="711">
        <v>105.1</v>
      </c>
      <c r="V89" s="711">
        <v>105.1</v>
      </c>
      <c r="W89" s="711">
        <v>104.29</v>
      </c>
      <c r="Y89" s="709"/>
      <c r="Z89" s="709"/>
      <c r="AA89" s="709"/>
      <c r="AB89" s="709"/>
      <c r="AC89" s="709"/>
      <c r="AD89" s="709"/>
      <c r="AE89" s="709"/>
      <c r="AF89" s="709"/>
      <c r="AG89" s="709"/>
      <c r="AH89" s="709"/>
    </row>
    <row r="90" spans="1:34" x14ac:dyDescent="0.25">
      <c r="A90" s="118">
        <v>84</v>
      </c>
      <c r="B90" s="711">
        <v>26.16</v>
      </c>
      <c r="C90" s="711">
        <v>31.29</v>
      </c>
      <c r="D90" s="711">
        <v>39.5</v>
      </c>
      <c r="E90" s="711">
        <v>58.18</v>
      </c>
      <c r="F90" s="711">
        <v>89.71</v>
      </c>
      <c r="G90" s="711">
        <v>97.11</v>
      </c>
      <c r="H90" s="711">
        <v>99.79</v>
      </c>
      <c r="I90" s="711">
        <v>104.49</v>
      </c>
      <c r="J90" s="711">
        <v>104.49</v>
      </c>
      <c r="K90" s="711">
        <v>103.75</v>
      </c>
      <c r="M90" s="118">
        <v>84</v>
      </c>
      <c r="N90" s="711">
        <v>27.81</v>
      </c>
      <c r="O90" s="711">
        <v>32.93</v>
      </c>
      <c r="P90" s="711">
        <v>41.14</v>
      </c>
      <c r="Q90" s="711">
        <v>59.82</v>
      </c>
      <c r="R90" s="711">
        <v>91.36</v>
      </c>
      <c r="S90" s="711">
        <v>98.76</v>
      </c>
      <c r="T90" s="711">
        <v>101.44</v>
      </c>
      <c r="U90" s="711">
        <v>106.14</v>
      </c>
      <c r="V90" s="711">
        <v>106.14</v>
      </c>
      <c r="W90" s="711">
        <v>105.39</v>
      </c>
      <c r="Y90" s="709"/>
      <c r="Z90" s="709"/>
      <c r="AA90" s="709"/>
      <c r="AB90" s="709"/>
      <c r="AC90" s="709"/>
      <c r="AD90" s="709"/>
      <c r="AE90" s="709"/>
      <c r="AF90" s="709"/>
      <c r="AG90" s="709"/>
      <c r="AH90" s="709"/>
    </row>
    <row r="91" spans="1:34" x14ac:dyDescent="0.25">
      <c r="A91" s="119">
        <v>85</v>
      </c>
      <c r="B91" s="712">
        <v>26.48</v>
      </c>
      <c r="C91" s="712">
        <v>31.7</v>
      </c>
      <c r="D91" s="712">
        <v>39.880000000000003</v>
      </c>
      <c r="E91" s="712">
        <v>59.11</v>
      </c>
      <c r="F91" s="712">
        <v>91.69</v>
      </c>
      <c r="G91" s="712">
        <v>98.41</v>
      </c>
      <c r="H91" s="712">
        <v>100.86</v>
      </c>
      <c r="I91" s="712">
        <v>105.62</v>
      </c>
      <c r="J91" s="712">
        <v>105.62</v>
      </c>
      <c r="K91" s="712">
        <v>104.94</v>
      </c>
      <c r="M91" s="119">
        <v>85</v>
      </c>
      <c r="N91" s="712">
        <v>28.12</v>
      </c>
      <c r="O91" s="712">
        <v>33.35</v>
      </c>
      <c r="P91" s="712">
        <v>41.52</v>
      </c>
      <c r="Q91" s="712">
        <v>60.75</v>
      </c>
      <c r="R91" s="712">
        <v>93.34</v>
      </c>
      <c r="S91" s="712">
        <v>100.05</v>
      </c>
      <c r="T91" s="712">
        <v>102.51</v>
      </c>
      <c r="U91" s="712">
        <v>107.27</v>
      </c>
      <c r="V91" s="712">
        <v>107.27</v>
      </c>
      <c r="W91" s="712">
        <v>106.58</v>
      </c>
      <c r="Y91" s="709"/>
      <c r="Z91" s="709"/>
      <c r="AA91" s="709"/>
      <c r="AB91" s="709"/>
      <c r="AC91" s="709"/>
      <c r="AD91" s="709"/>
      <c r="AE91" s="709"/>
      <c r="AF91" s="709"/>
      <c r="AG91" s="709"/>
      <c r="AH91" s="709"/>
    </row>
    <row r="92" spans="1:34" x14ac:dyDescent="0.25">
      <c r="A92" s="117">
        <v>86</v>
      </c>
      <c r="B92" s="710">
        <v>26.85</v>
      </c>
      <c r="C92" s="710">
        <v>31.72</v>
      </c>
      <c r="D92" s="710">
        <v>40.340000000000003</v>
      </c>
      <c r="E92" s="710">
        <v>59.79</v>
      </c>
      <c r="F92" s="710">
        <v>91.7</v>
      </c>
      <c r="G92" s="710">
        <v>99.68</v>
      </c>
      <c r="H92" s="710">
        <v>102.04</v>
      </c>
      <c r="I92" s="710">
        <v>106.83</v>
      </c>
      <c r="J92" s="710">
        <v>106.83</v>
      </c>
      <c r="K92" s="710">
        <v>106.1</v>
      </c>
      <c r="M92" s="117">
        <v>86</v>
      </c>
      <c r="N92" s="710">
        <v>28.49</v>
      </c>
      <c r="O92" s="710">
        <v>33.369999999999997</v>
      </c>
      <c r="P92" s="710">
        <v>41.99</v>
      </c>
      <c r="Q92" s="710">
        <v>61.44</v>
      </c>
      <c r="R92" s="710">
        <v>93.35</v>
      </c>
      <c r="S92" s="710">
        <v>101.33</v>
      </c>
      <c r="T92" s="710">
        <v>103.69</v>
      </c>
      <c r="U92" s="710">
        <v>108.48</v>
      </c>
      <c r="V92" s="710">
        <v>108.48</v>
      </c>
      <c r="W92" s="710">
        <v>107.74</v>
      </c>
      <c r="Y92" s="709"/>
      <c r="Z92" s="709"/>
      <c r="AA92" s="709"/>
      <c r="AB92" s="709"/>
      <c r="AC92" s="709"/>
      <c r="AD92" s="709"/>
      <c r="AE92" s="709"/>
      <c r="AF92" s="709"/>
      <c r="AG92" s="709"/>
      <c r="AH92" s="709"/>
    </row>
    <row r="93" spans="1:34" x14ac:dyDescent="0.25">
      <c r="A93" s="118">
        <v>87</v>
      </c>
      <c r="B93" s="711">
        <v>27.03</v>
      </c>
      <c r="C93" s="711">
        <v>32.35</v>
      </c>
      <c r="D93" s="711">
        <v>40.799999999999997</v>
      </c>
      <c r="E93" s="711">
        <v>60.46</v>
      </c>
      <c r="F93" s="711">
        <v>91.72</v>
      </c>
      <c r="G93" s="711">
        <v>99.7</v>
      </c>
      <c r="H93" s="711">
        <v>103.05</v>
      </c>
      <c r="I93" s="711">
        <v>107.9</v>
      </c>
      <c r="J93" s="711">
        <v>107.9</v>
      </c>
      <c r="K93" s="711">
        <v>107.24</v>
      </c>
      <c r="M93" s="118">
        <v>87</v>
      </c>
      <c r="N93" s="711">
        <v>28.68</v>
      </c>
      <c r="O93" s="711">
        <v>34</v>
      </c>
      <c r="P93" s="711">
        <v>42.45</v>
      </c>
      <c r="Q93" s="711">
        <v>62.11</v>
      </c>
      <c r="R93" s="711">
        <v>93.37</v>
      </c>
      <c r="S93" s="711">
        <v>101.35</v>
      </c>
      <c r="T93" s="711">
        <v>104.7</v>
      </c>
      <c r="U93" s="711">
        <v>109.54</v>
      </c>
      <c r="V93" s="711">
        <v>109.54</v>
      </c>
      <c r="W93" s="711">
        <v>108.88</v>
      </c>
      <c r="Y93" s="709"/>
      <c r="Z93" s="709"/>
      <c r="AA93" s="709"/>
      <c r="AB93" s="709"/>
      <c r="AC93" s="709"/>
      <c r="AD93" s="709"/>
      <c r="AE93" s="709"/>
      <c r="AF93" s="709"/>
      <c r="AG93" s="709"/>
      <c r="AH93" s="709"/>
    </row>
    <row r="94" spans="1:34" x14ac:dyDescent="0.25">
      <c r="A94" s="118">
        <v>88</v>
      </c>
      <c r="B94" s="711">
        <v>27.28</v>
      </c>
      <c r="C94" s="711">
        <v>32.75</v>
      </c>
      <c r="D94" s="711">
        <v>41.29</v>
      </c>
      <c r="E94" s="711">
        <v>61.02</v>
      </c>
      <c r="F94" s="711">
        <v>91.74</v>
      </c>
      <c r="G94" s="711">
        <v>99.72</v>
      </c>
      <c r="H94" s="711">
        <v>103.08</v>
      </c>
      <c r="I94" s="711">
        <v>109.1</v>
      </c>
      <c r="J94" s="711">
        <v>109.1</v>
      </c>
      <c r="K94" s="711">
        <v>108.45</v>
      </c>
      <c r="M94" s="118">
        <v>88</v>
      </c>
      <c r="N94" s="711">
        <v>28.93</v>
      </c>
      <c r="O94" s="711">
        <v>34.39</v>
      </c>
      <c r="P94" s="711">
        <v>42.93</v>
      </c>
      <c r="Q94" s="711">
        <v>62.67</v>
      </c>
      <c r="R94" s="711">
        <v>93.39</v>
      </c>
      <c r="S94" s="711">
        <v>101.37</v>
      </c>
      <c r="T94" s="711">
        <v>104.72</v>
      </c>
      <c r="U94" s="711">
        <v>110.73</v>
      </c>
      <c r="V94" s="711">
        <v>110.73</v>
      </c>
      <c r="W94" s="711">
        <v>110.09</v>
      </c>
      <c r="Y94" s="709"/>
      <c r="Z94" s="709"/>
      <c r="AA94" s="709"/>
      <c r="AB94" s="709"/>
      <c r="AC94" s="709"/>
      <c r="AD94" s="709"/>
      <c r="AE94" s="709"/>
      <c r="AF94" s="709"/>
      <c r="AG94" s="709"/>
      <c r="AH94" s="709"/>
    </row>
    <row r="95" spans="1:34" x14ac:dyDescent="0.25">
      <c r="A95" s="118">
        <v>89</v>
      </c>
      <c r="B95" s="711">
        <v>27.57</v>
      </c>
      <c r="C95" s="711">
        <v>32.94</v>
      </c>
      <c r="D95" s="711">
        <v>41.7</v>
      </c>
      <c r="E95" s="711">
        <v>61.6</v>
      </c>
      <c r="F95" s="711">
        <v>91.75</v>
      </c>
      <c r="G95" s="711">
        <v>99.73</v>
      </c>
      <c r="H95" s="711">
        <v>103.09</v>
      </c>
      <c r="I95" s="711">
        <v>110.48</v>
      </c>
      <c r="J95" s="711">
        <v>110.48</v>
      </c>
      <c r="K95" s="711">
        <v>109.66</v>
      </c>
      <c r="M95" s="118">
        <v>89</v>
      </c>
      <c r="N95" s="711">
        <v>29.22</v>
      </c>
      <c r="O95" s="711">
        <v>34.590000000000003</v>
      </c>
      <c r="P95" s="711">
        <v>43.35</v>
      </c>
      <c r="Q95" s="711">
        <v>63.25</v>
      </c>
      <c r="R95" s="711">
        <v>93.4</v>
      </c>
      <c r="S95" s="711">
        <v>101.38</v>
      </c>
      <c r="T95" s="711">
        <v>104.73</v>
      </c>
      <c r="U95" s="711">
        <v>112.12</v>
      </c>
      <c r="V95" s="711">
        <v>112.12</v>
      </c>
      <c r="W95" s="711">
        <v>111.29</v>
      </c>
      <c r="Y95" s="709"/>
      <c r="Z95" s="709"/>
      <c r="AA95" s="709"/>
      <c r="AB95" s="709"/>
      <c r="AC95" s="709"/>
      <c r="AD95" s="709"/>
      <c r="AE95" s="709"/>
      <c r="AF95" s="709"/>
      <c r="AG95" s="709"/>
      <c r="AH95" s="709"/>
    </row>
    <row r="96" spans="1:34" x14ac:dyDescent="0.25">
      <c r="A96" s="119">
        <v>90</v>
      </c>
      <c r="B96" s="712">
        <v>28.04</v>
      </c>
      <c r="C96" s="712">
        <v>33.29</v>
      </c>
      <c r="D96" s="712">
        <v>42.09</v>
      </c>
      <c r="E96" s="712">
        <v>62.24</v>
      </c>
      <c r="F96" s="712">
        <v>95.62</v>
      </c>
      <c r="G96" s="712">
        <v>104.44</v>
      </c>
      <c r="H96" s="712">
        <v>106.62</v>
      </c>
      <c r="I96" s="712">
        <v>111.66</v>
      </c>
      <c r="J96" s="712">
        <v>111.66</v>
      </c>
      <c r="K96" s="712">
        <v>110.94</v>
      </c>
      <c r="M96" s="119">
        <v>90</v>
      </c>
      <c r="N96" s="712">
        <v>29.68</v>
      </c>
      <c r="O96" s="712">
        <v>34.93</v>
      </c>
      <c r="P96" s="712">
        <v>43.74</v>
      </c>
      <c r="Q96" s="712">
        <v>63.88</v>
      </c>
      <c r="R96" s="712">
        <v>97.27</v>
      </c>
      <c r="S96" s="712">
        <v>106.09</v>
      </c>
      <c r="T96" s="712">
        <v>108.26</v>
      </c>
      <c r="U96" s="712">
        <v>113.3</v>
      </c>
      <c r="V96" s="712">
        <v>113.3</v>
      </c>
      <c r="W96" s="712">
        <v>112.59</v>
      </c>
      <c r="Y96" s="709"/>
      <c r="Z96" s="709"/>
      <c r="AA96" s="709"/>
      <c r="AB96" s="709"/>
      <c r="AC96" s="709"/>
      <c r="AD96" s="709"/>
      <c r="AE96" s="709"/>
      <c r="AF96" s="709"/>
      <c r="AG96" s="709"/>
      <c r="AH96" s="709"/>
    </row>
    <row r="97" spans="1:34" x14ac:dyDescent="0.25">
      <c r="A97" s="117">
        <v>91</v>
      </c>
      <c r="B97" s="710">
        <v>28.43</v>
      </c>
      <c r="C97" s="710">
        <v>33.71</v>
      </c>
      <c r="D97" s="710">
        <v>42.11</v>
      </c>
      <c r="E97" s="710">
        <v>63.04</v>
      </c>
      <c r="F97" s="710">
        <v>95.64</v>
      </c>
      <c r="G97" s="710">
        <v>105.75</v>
      </c>
      <c r="H97" s="710">
        <v>107.77</v>
      </c>
      <c r="I97" s="710">
        <v>112.85</v>
      </c>
      <c r="J97" s="710">
        <v>112.85</v>
      </c>
      <c r="K97" s="710">
        <v>112.2</v>
      </c>
      <c r="M97" s="117">
        <v>91</v>
      </c>
      <c r="N97" s="710">
        <v>30.08</v>
      </c>
      <c r="O97" s="710">
        <v>35.36</v>
      </c>
      <c r="P97" s="710">
        <v>43.76</v>
      </c>
      <c r="Q97" s="710">
        <v>64.69</v>
      </c>
      <c r="R97" s="710">
        <v>97.29</v>
      </c>
      <c r="S97" s="710">
        <v>107.38</v>
      </c>
      <c r="T97" s="710">
        <v>109.42</v>
      </c>
      <c r="U97" s="710">
        <v>114.49</v>
      </c>
      <c r="V97" s="710">
        <v>114.49</v>
      </c>
      <c r="W97" s="710">
        <v>113.85</v>
      </c>
      <c r="Y97" s="709"/>
      <c r="Z97" s="709"/>
      <c r="AA97" s="709"/>
      <c r="AB97" s="709"/>
      <c r="AC97" s="709"/>
      <c r="AD97" s="709"/>
      <c r="AE97" s="709"/>
      <c r="AF97" s="709"/>
      <c r="AG97" s="709"/>
      <c r="AH97" s="709"/>
    </row>
    <row r="98" spans="1:34" x14ac:dyDescent="0.25">
      <c r="A98" s="118">
        <v>92</v>
      </c>
      <c r="B98" s="711">
        <v>28.79</v>
      </c>
      <c r="C98" s="711">
        <v>34.049999999999997</v>
      </c>
      <c r="D98" s="711">
        <v>42.98</v>
      </c>
      <c r="E98" s="711">
        <v>63.06</v>
      </c>
      <c r="F98" s="711">
        <v>95.67</v>
      </c>
      <c r="G98" s="711">
        <v>105.77</v>
      </c>
      <c r="H98" s="711">
        <v>108.86</v>
      </c>
      <c r="I98" s="711">
        <v>113.99</v>
      </c>
      <c r="J98" s="711">
        <v>113.99</v>
      </c>
      <c r="K98" s="711">
        <v>113.37</v>
      </c>
      <c r="M98" s="118">
        <v>92</v>
      </c>
      <c r="N98" s="711">
        <v>30.44</v>
      </c>
      <c r="O98" s="711">
        <v>35.700000000000003</v>
      </c>
      <c r="P98" s="711">
        <v>44.63</v>
      </c>
      <c r="Q98" s="711">
        <v>64.709999999999994</v>
      </c>
      <c r="R98" s="711">
        <v>97.31</v>
      </c>
      <c r="S98" s="711">
        <v>107.4</v>
      </c>
      <c r="T98" s="711">
        <v>110.51</v>
      </c>
      <c r="U98" s="711">
        <v>115.64</v>
      </c>
      <c r="V98" s="711">
        <v>115.64</v>
      </c>
      <c r="W98" s="711">
        <v>115.02</v>
      </c>
      <c r="Y98" s="709"/>
      <c r="Z98" s="709"/>
      <c r="AA98" s="709"/>
      <c r="AB98" s="709"/>
      <c r="AC98" s="709"/>
      <c r="AD98" s="709"/>
      <c r="AE98" s="709"/>
      <c r="AF98" s="709"/>
      <c r="AG98" s="709"/>
      <c r="AH98" s="709"/>
    </row>
    <row r="99" spans="1:34" x14ac:dyDescent="0.25">
      <c r="A99" s="118">
        <v>93</v>
      </c>
      <c r="B99" s="711">
        <v>29.03</v>
      </c>
      <c r="C99" s="711">
        <v>34.549999999999997</v>
      </c>
      <c r="D99" s="711">
        <v>42.99</v>
      </c>
      <c r="E99" s="711">
        <v>63.08</v>
      </c>
      <c r="F99" s="711">
        <v>95.69</v>
      </c>
      <c r="G99" s="711">
        <v>105.79</v>
      </c>
      <c r="H99" s="711">
        <v>108.88</v>
      </c>
      <c r="I99" s="711">
        <v>115.11</v>
      </c>
      <c r="J99" s="711">
        <v>115.11</v>
      </c>
      <c r="K99" s="711">
        <v>114.57</v>
      </c>
      <c r="M99" s="118">
        <v>93</v>
      </c>
      <c r="N99" s="711">
        <v>30.68</v>
      </c>
      <c r="O99" s="711">
        <v>36.19</v>
      </c>
      <c r="P99" s="711">
        <v>44.64</v>
      </c>
      <c r="Q99" s="711">
        <v>64.73</v>
      </c>
      <c r="R99" s="711">
        <v>97.33</v>
      </c>
      <c r="S99" s="711">
        <v>107.43</v>
      </c>
      <c r="T99" s="711">
        <v>110.53</v>
      </c>
      <c r="U99" s="711">
        <v>116.76</v>
      </c>
      <c r="V99" s="711">
        <v>116.76</v>
      </c>
      <c r="W99" s="711">
        <v>116.22</v>
      </c>
      <c r="Y99" s="709"/>
      <c r="Z99" s="709"/>
      <c r="AA99" s="709"/>
      <c r="AB99" s="709"/>
      <c r="AC99" s="709"/>
      <c r="AD99" s="709"/>
      <c r="AE99" s="709"/>
      <c r="AF99" s="709"/>
      <c r="AG99" s="709"/>
      <c r="AH99" s="709"/>
    </row>
    <row r="100" spans="1:34" x14ac:dyDescent="0.25">
      <c r="A100" s="118">
        <v>94</v>
      </c>
      <c r="B100" s="711">
        <v>29.27</v>
      </c>
      <c r="C100" s="711">
        <v>34.57</v>
      </c>
      <c r="D100" s="711">
        <v>43.48</v>
      </c>
      <c r="E100" s="711">
        <v>63.09</v>
      </c>
      <c r="F100" s="711">
        <v>95.71</v>
      </c>
      <c r="G100" s="711">
        <v>109.03</v>
      </c>
      <c r="H100" s="711">
        <v>109.96</v>
      </c>
      <c r="I100" s="711">
        <v>115.13</v>
      </c>
      <c r="J100" s="711">
        <v>115.13</v>
      </c>
      <c r="K100" s="711">
        <v>114.58</v>
      </c>
      <c r="M100" s="118">
        <v>94</v>
      </c>
      <c r="N100" s="711">
        <v>30.92</v>
      </c>
      <c r="O100" s="711">
        <v>36.21</v>
      </c>
      <c r="P100" s="711">
        <v>45.13</v>
      </c>
      <c r="Q100" s="711">
        <v>64.739999999999995</v>
      </c>
      <c r="R100" s="711">
        <v>97.34</v>
      </c>
      <c r="S100" s="711">
        <v>110.67</v>
      </c>
      <c r="T100" s="711">
        <v>111.6</v>
      </c>
      <c r="U100" s="711">
        <v>116.78</v>
      </c>
      <c r="V100" s="711">
        <v>116.78</v>
      </c>
      <c r="W100" s="711">
        <v>116.23</v>
      </c>
      <c r="Y100" s="709"/>
      <c r="Z100" s="709"/>
      <c r="AA100" s="709"/>
      <c r="AB100" s="709"/>
      <c r="AC100" s="709"/>
      <c r="AD100" s="709"/>
      <c r="AE100" s="709"/>
      <c r="AF100" s="709"/>
      <c r="AG100" s="709"/>
      <c r="AH100" s="709"/>
    </row>
    <row r="101" spans="1:34" x14ac:dyDescent="0.25">
      <c r="A101" s="119">
        <v>95</v>
      </c>
      <c r="B101" s="712">
        <v>29.52</v>
      </c>
      <c r="C101" s="712">
        <v>34.590000000000003</v>
      </c>
      <c r="D101" s="712">
        <v>44.38</v>
      </c>
      <c r="E101" s="712">
        <v>63.11</v>
      </c>
      <c r="F101" s="712">
        <v>95.73</v>
      </c>
      <c r="G101" s="712">
        <v>109.04</v>
      </c>
      <c r="H101" s="712">
        <v>112.1</v>
      </c>
      <c r="I101" s="712">
        <v>117.36</v>
      </c>
      <c r="J101" s="712">
        <v>117.36</v>
      </c>
      <c r="K101" s="712">
        <v>116.7</v>
      </c>
      <c r="M101" s="119">
        <v>95</v>
      </c>
      <c r="N101" s="712">
        <v>31.16</v>
      </c>
      <c r="O101" s="712">
        <v>36.24</v>
      </c>
      <c r="P101" s="712">
        <v>46.02</v>
      </c>
      <c r="Q101" s="712">
        <v>64.760000000000005</v>
      </c>
      <c r="R101" s="712">
        <v>97.37</v>
      </c>
      <c r="S101" s="712">
        <v>110.68</v>
      </c>
      <c r="T101" s="712">
        <v>113.75</v>
      </c>
      <c r="U101" s="712">
        <v>119</v>
      </c>
      <c r="V101" s="712">
        <v>119</v>
      </c>
      <c r="W101" s="712">
        <v>118.34</v>
      </c>
      <c r="Y101" s="709"/>
      <c r="Z101" s="709"/>
      <c r="AA101" s="709"/>
      <c r="AB101" s="709"/>
      <c r="AC101" s="709"/>
      <c r="AD101" s="709"/>
      <c r="AE101" s="709"/>
      <c r="AF101" s="709"/>
      <c r="AG101" s="709"/>
      <c r="AH101" s="709"/>
    </row>
    <row r="102" spans="1:34" x14ac:dyDescent="0.25">
      <c r="A102" s="117">
        <v>96</v>
      </c>
      <c r="B102" s="710">
        <v>29.74</v>
      </c>
      <c r="C102" s="710">
        <v>34.979999999999997</v>
      </c>
      <c r="D102" s="710">
        <v>44.75</v>
      </c>
      <c r="E102" s="710">
        <v>63.49</v>
      </c>
      <c r="F102" s="710">
        <v>96.52</v>
      </c>
      <c r="G102" s="710">
        <v>109.06</v>
      </c>
      <c r="H102" s="710">
        <v>113.27</v>
      </c>
      <c r="I102" s="710">
        <v>118.63</v>
      </c>
      <c r="J102" s="710">
        <v>118.63</v>
      </c>
      <c r="K102" s="710">
        <v>117.86</v>
      </c>
      <c r="M102" s="117">
        <v>96</v>
      </c>
      <c r="N102" s="710">
        <v>31.38</v>
      </c>
      <c r="O102" s="710">
        <v>36.630000000000003</v>
      </c>
      <c r="P102" s="710">
        <v>46.4</v>
      </c>
      <c r="Q102" s="710">
        <v>65.13</v>
      </c>
      <c r="R102" s="710">
        <v>98.17</v>
      </c>
      <c r="S102" s="710">
        <v>110.7</v>
      </c>
      <c r="T102" s="710">
        <v>114.92</v>
      </c>
      <c r="U102" s="710">
        <v>120.28</v>
      </c>
      <c r="V102" s="710">
        <v>120.28</v>
      </c>
      <c r="W102" s="710">
        <v>119.5</v>
      </c>
      <c r="Y102" s="709"/>
      <c r="Z102" s="709"/>
      <c r="AA102" s="709"/>
      <c r="AB102" s="709"/>
      <c r="AC102" s="709"/>
      <c r="AD102" s="709"/>
      <c r="AE102" s="709"/>
      <c r="AF102" s="709"/>
      <c r="AG102" s="709"/>
      <c r="AH102" s="709"/>
    </row>
    <row r="103" spans="1:34" x14ac:dyDescent="0.25">
      <c r="A103" s="118">
        <v>97</v>
      </c>
      <c r="B103" s="711">
        <v>30.04</v>
      </c>
      <c r="C103" s="711">
        <v>35</v>
      </c>
      <c r="D103" s="711">
        <v>44.76</v>
      </c>
      <c r="E103" s="711">
        <v>66.489999999999995</v>
      </c>
      <c r="F103" s="711">
        <v>103.78</v>
      </c>
      <c r="G103" s="711">
        <v>109.09</v>
      </c>
      <c r="H103" s="711">
        <v>113.86</v>
      </c>
      <c r="I103" s="711">
        <v>119.77</v>
      </c>
      <c r="J103" s="711">
        <v>119.77</v>
      </c>
      <c r="K103" s="711">
        <v>118.96</v>
      </c>
      <c r="M103" s="118">
        <v>97</v>
      </c>
      <c r="N103" s="711">
        <v>31.68</v>
      </c>
      <c r="O103" s="711">
        <v>36.65</v>
      </c>
      <c r="P103" s="711">
        <v>46.41</v>
      </c>
      <c r="Q103" s="711">
        <v>68.13</v>
      </c>
      <c r="R103" s="711">
        <v>105.43</v>
      </c>
      <c r="S103" s="711">
        <v>110.72</v>
      </c>
      <c r="T103" s="711">
        <v>115.51</v>
      </c>
      <c r="U103" s="711">
        <v>121.42</v>
      </c>
      <c r="V103" s="711">
        <v>121.42</v>
      </c>
      <c r="W103" s="711">
        <v>120.61</v>
      </c>
      <c r="Y103" s="709"/>
      <c r="Z103" s="709"/>
      <c r="AA103" s="709"/>
      <c r="AB103" s="709"/>
      <c r="AC103" s="709"/>
      <c r="AD103" s="709"/>
      <c r="AE103" s="709"/>
      <c r="AF103" s="709"/>
      <c r="AG103" s="709"/>
      <c r="AH103" s="709"/>
    </row>
    <row r="104" spans="1:34" x14ac:dyDescent="0.25">
      <c r="A104" s="118">
        <v>98</v>
      </c>
      <c r="B104" s="711">
        <v>30.29</v>
      </c>
      <c r="C104" s="711">
        <v>35.020000000000003</v>
      </c>
      <c r="D104" s="711">
        <v>45.27</v>
      </c>
      <c r="E104" s="711">
        <v>66.510000000000005</v>
      </c>
      <c r="F104" s="711">
        <v>103.8</v>
      </c>
      <c r="G104" s="711">
        <v>113.39</v>
      </c>
      <c r="H104" s="711">
        <v>113.88</v>
      </c>
      <c r="I104" s="711">
        <v>119.8</v>
      </c>
      <c r="J104" s="711">
        <v>119.8</v>
      </c>
      <c r="K104" s="711">
        <v>119.05</v>
      </c>
      <c r="M104" s="118">
        <v>98</v>
      </c>
      <c r="N104" s="711">
        <v>31.94</v>
      </c>
      <c r="O104" s="711">
        <v>36.67</v>
      </c>
      <c r="P104" s="711">
        <v>46.92</v>
      </c>
      <c r="Q104" s="711">
        <v>68.150000000000006</v>
      </c>
      <c r="R104" s="711">
        <v>105.45</v>
      </c>
      <c r="S104" s="711">
        <v>115.04</v>
      </c>
      <c r="T104" s="711">
        <v>115.53</v>
      </c>
      <c r="U104" s="711">
        <v>121.45</v>
      </c>
      <c r="V104" s="711">
        <v>121.45</v>
      </c>
      <c r="W104" s="711">
        <v>120.69</v>
      </c>
      <c r="Y104" s="709"/>
      <c r="Z104" s="709"/>
      <c r="AA104" s="709"/>
      <c r="AB104" s="709"/>
      <c r="AC104" s="709"/>
      <c r="AD104" s="709"/>
      <c r="AE104" s="709"/>
      <c r="AF104" s="709"/>
      <c r="AG104" s="709"/>
      <c r="AH104" s="709"/>
    </row>
    <row r="105" spans="1:34" x14ac:dyDescent="0.25">
      <c r="A105" s="118">
        <v>99</v>
      </c>
      <c r="B105" s="711">
        <v>30.56</v>
      </c>
      <c r="C105" s="711">
        <v>35.39</v>
      </c>
      <c r="D105" s="711">
        <v>45.29</v>
      </c>
      <c r="E105" s="711">
        <v>66.53</v>
      </c>
      <c r="F105" s="711">
        <v>103.82</v>
      </c>
      <c r="G105" s="711">
        <v>113.42</v>
      </c>
      <c r="H105" s="711">
        <v>113.89</v>
      </c>
      <c r="I105" s="711">
        <v>119.84</v>
      </c>
      <c r="J105" s="711">
        <v>119.84</v>
      </c>
      <c r="K105" s="711">
        <v>119.1</v>
      </c>
      <c r="M105" s="118">
        <v>99</v>
      </c>
      <c r="N105" s="711">
        <v>32.21</v>
      </c>
      <c r="O105" s="711">
        <v>37.03</v>
      </c>
      <c r="P105" s="711">
        <v>46.94</v>
      </c>
      <c r="Q105" s="711">
        <v>68.180000000000007</v>
      </c>
      <c r="R105" s="711">
        <v>105.47</v>
      </c>
      <c r="S105" s="711">
        <v>115.06</v>
      </c>
      <c r="T105" s="711">
        <v>115.54</v>
      </c>
      <c r="U105" s="711">
        <v>121.49</v>
      </c>
      <c r="V105" s="711">
        <v>121.49</v>
      </c>
      <c r="W105" s="711">
        <v>120.74</v>
      </c>
      <c r="Y105" s="709"/>
      <c r="Z105" s="709"/>
      <c r="AA105" s="709"/>
      <c r="AB105" s="709"/>
      <c r="AC105" s="709"/>
      <c r="AD105" s="709"/>
      <c r="AE105" s="709"/>
      <c r="AF105" s="709"/>
      <c r="AG105" s="709"/>
      <c r="AH105" s="709"/>
    </row>
    <row r="106" spans="1:34" x14ac:dyDescent="0.25">
      <c r="A106" s="119">
        <v>100</v>
      </c>
      <c r="B106" s="712">
        <v>30.8</v>
      </c>
      <c r="C106" s="712">
        <v>35.409999999999997</v>
      </c>
      <c r="D106" s="712">
        <v>45.31</v>
      </c>
      <c r="E106" s="712">
        <v>66.540000000000006</v>
      </c>
      <c r="F106" s="712">
        <v>105.62</v>
      </c>
      <c r="G106" s="712">
        <v>113.76</v>
      </c>
      <c r="H106" s="712">
        <v>116.13</v>
      </c>
      <c r="I106" s="712">
        <v>123.87</v>
      </c>
      <c r="J106" s="712">
        <v>123.87</v>
      </c>
      <c r="K106" s="712">
        <v>123.78</v>
      </c>
      <c r="M106" s="119">
        <v>100</v>
      </c>
      <c r="N106" s="712">
        <v>32.450000000000003</v>
      </c>
      <c r="O106" s="712">
        <v>37.049999999999997</v>
      </c>
      <c r="P106" s="712">
        <v>46.96</v>
      </c>
      <c r="Q106" s="712">
        <v>68.19</v>
      </c>
      <c r="R106" s="712">
        <v>107.27</v>
      </c>
      <c r="S106" s="712">
        <v>115.4</v>
      </c>
      <c r="T106" s="712">
        <v>117.77</v>
      </c>
      <c r="U106" s="712">
        <v>125.51</v>
      </c>
      <c r="V106" s="712">
        <v>125.51</v>
      </c>
      <c r="W106" s="712">
        <v>125.42</v>
      </c>
      <c r="Y106" s="709"/>
      <c r="Z106" s="709"/>
      <c r="AA106" s="709"/>
      <c r="AB106" s="709"/>
      <c r="AC106" s="709"/>
      <c r="AD106" s="709"/>
      <c r="AE106" s="709"/>
      <c r="AF106" s="709"/>
      <c r="AG106" s="709"/>
      <c r="AH106" s="709"/>
    </row>
    <row r="107" spans="1:34" x14ac:dyDescent="0.25">
      <c r="A107" s="117">
        <v>101</v>
      </c>
      <c r="B107" s="710">
        <v>31.1</v>
      </c>
      <c r="C107" s="710">
        <v>35.76</v>
      </c>
      <c r="D107" s="710">
        <v>45.76</v>
      </c>
      <c r="E107" s="710">
        <v>67.19</v>
      </c>
      <c r="F107" s="710">
        <v>106.67</v>
      </c>
      <c r="G107" s="710">
        <v>114.87</v>
      </c>
      <c r="H107" s="710">
        <v>117.29</v>
      </c>
      <c r="I107" s="710">
        <v>125.11</v>
      </c>
      <c r="J107" s="710">
        <v>125.11</v>
      </c>
      <c r="K107" s="710">
        <v>125.04</v>
      </c>
      <c r="M107" s="117">
        <v>101</v>
      </c>
      <c r="N107" s="710">
        <v>32.75</v>
      </c>
      <c r="O107" s="710">
        <v>37.4</v>
      </c>
      <c r="P107" s="710">
        <v>47.4</v>
      </c>
      <c r="Q107" s="710">
        <v>68.84</v>
      </c>
      <c r="R107" s="710">
        <v>108.31</v>
      </c>
      <c r="S107" s="710">
        <v>116.52</v>
      </c>
      <c r="T107" s="710">
        <v>118.93</v>
      </c>
      <c r="U107" s="710">
        <v>126.76</v>
      </c>
      <c r="V107" s="710">
        <v>126.76</v>
      </c>
      <c r="W107" s="710">
        <v>126.68</v>
      </c>
      <c r="Y107" s="709"/>
      <c r="Z107" s="709"/>
      <c r="AA107" s="709"/>
      <c r="AB107" s="709"/>
      <c r="AC107" s="709"/>
      <c r="AD107" s="709"/>
      <c r="AE107" s="709"/>
      <c r="AF107" s="709"/>
      <c r="AG107" s="709"/>
      <c r="AH107" s="709"/>
    </row>
    <row r="108" spans="1:34" x14ac:dyDescent="0.25">
      <c r="A108" s="118">
        <v>102</v>
      </c>
      <c r="B108" s="711">
        <v>31.41</v>
      </c>
      <c r="C108" s="711">
        <v>35.78</v>
      </c>
      <c r="D108" s="711">
        <v>46.2</v>
      </c>
      <c r="E108" s="711">
        <v>67.88</v>
      </c>
      <c r="F108" s="711">
        <v>107.74</v>
      </c>
      <c r="G108" s="711">
        <v>116.02</v>
      </c>
      <c r="H108" s="711">
        <v>118.45</v>
      </c>
      <c r="I108" s="711">
        <v>126.34</v>
      </c>
      <c r="J108" s="711">
        <v>126.34</v>
      </c>
      <c r="K108" s="711">
        <v>126.3</v>
      </c>
      <c r="M108" s="118">
        <v>102</v>
      </c>
      <c r="N108" s="711">
        <v>33.06</v>
      </c>
      <c r="O108" s="711">
        <v>37.43</v>
      </c>
      <c r="P108" s="711">
        <v>47.85</v>
      </c>
      <c r="Q108" s="711">
        <v>69.52</v>
      </c>
      <c r="R108" s="711">
        <v>109.39</v>
      </c>
      <c r="S108" s="711">
        <v>117.67</v>
      </c>
      <c r="T108" s="711">
        <v>120.09</v>
      </c>
      <c r="U108" s="711">
        <v>127.99</v>
      </c>
      <c r="V108" s="711">
        <v>127.99</v>
      </c>
      <c r="W108" s="711">
        <v>127.95</v>
      </c>
      <c r="Y108" s="709"/>
      <c r="Z108" s="709"/>
      <c r="AA108" s="709"/>
      <c r="AB108" s="709"/>
      <c r="AC108" s="709"/>
      <c r="AD108" s="709"/>
      <c r="AE108" s="709"/>
      <c r="AF108" s="709"/>
      <c r="AG108" s="709"/>
      <c r="AH108" s="709"/>
    </row>
    <row r="109" spans="1:34" x14ac:dyDescent="0.25">
      <c r="A109" s="118">
        <v>103</v>
      </c>
      <c r="B109" s="711">
        <v>31.72</v>
      </c>
      <c r="C109" s="711">
        <v>36.1</v>
      </c>
      <c r="D109" s="711">
        <v>46.68</v>
      </c>
      <c r="E109" s="711">
        <v>68.55</v>
      </c>
      <c r="F109" s="711">
        <v>108.8</v>
      </c>
      <c r="G109" s="711">
        <v>117.16</v>
      </c>
      <c r="H109" s="711">
        <v>119.6</v>
      </c>
      <c r="I109" s="711">
        <v>127.59</v>
      </c>
      <c r="J109" s="711">
        <v>127.59</v>
      </c>
      <c r="K109" s="711">
        <v>127.56</v>
      </c>
      <c r="M109" s="118">
        <v>103</v>
      </c>
      <c r="N109" s="711">
        <v>33.369999999999997</v>
      </c>
      <c r="O109" s="711">
        <v>37.75</v>
      </c>
      <c r="P109" s="711">
        <v>48.32</v>
      </c>
      <c r="Q109" s="711">
        <v>70.19</v>
      </c>
      <c r="R109" s="711">
        <v>110.44</v>
      </c>
      <c r="S109" s="711">
        <v>118.81</v>
      </c>
      <c r="T109" s="711">
        <v>121.25</v>
      </c>
      <c r="U109" s="711">
        <v>129.24</v>
      </c>
      <c r="V109" s="711">
        <v>129.24</v>
      </c>
      <c r="W109" s="711">
        <v>129.21</v>
      </c>
      <c r="Y109" s="709"/>
      <c r="Z109" s="709"/>
      <c r="AA109" s="709"/>
      <c r="AB109" s="709"/>
      <c r="AC109" s="709"/>
      <c r="AD109" s="709"/>
      <c r="AE109" s="709"/>
      <c r="AF109" s="709"/>
      <c r="AG109" s="709"/>
      <c r="AH109" s="709"/>
    </row>
    <row r="110" spans="1:34" x14ac:dyDescent="0.25">
      <c r="A110" s="118">
        <v>104</v>
      </c>
      <c r="B110" s="711">
        <v>32.03</v>
      </c>
      <c r="C110" s="711">
        <v>36.450000000000003</v>
      </c>
      <c r="D110" s="711">
        <v>47.11</v>
      </c>
      <c r="E110" s="711">
        <v>69.2</v>
      </c>
      <c r="F110" s="711">
        <v>109.84</v>
      </c>
      <c r="G110" s="711">
        <v>118.3</v>
      </c>
      <c r="H110" s="711">
        <v>120.75</v>
      </c>
      <c r="I110" s="711">
        <v>128.83000000000001</v>
      </c>
      <c r="J110" s="711">
        <v>128.83000000000001</v>
      </c>
      <c r="K110" s="711">
        <v>128.83000000000001</v>
      </c>
      <c r="M110" s="118">
        <v>104</v>
      </c>
      <c r="N110" s="711">
        <v>33.68</v>
      </c>
      <c r="O110" s="711">
        <v>38.1</v>
      </c>
      <c r="P110" s="711">
        <v>48.76</v>
      </c>
      <c r="Q110" s="711">
        <v>70.849999999999994</v>
      </c>
      <c r="R110" s="711">
        <v>111.49</v>
      </c>
      <c r="S110" s="711">
        <v>119.95</v>
      </c>
      <c r="T110" s="711">
        <v>122.4</v>
      </c>
      <c r="U110" s="711">
        <v>130.47</v>
      </c>
      <c r="V110" s="711">
        <v>130.47</v>
      </c>
      <c r="W110" s="711">
        <v>130.47</v>
      </c>
      <c r="Y110" s="709"/>
      <c r="Z110" s="709"/>
      <c r="AA110" s="709"/>
      <c r="AB110" s="709"/>
      <c r="AC110" s="709"/>
      <c r="AD110" s="709"/>
      <c r="AE110" s="709"/>
      <c r="AF110" s="709"/>
      <c r="AG110" s="709"/>
      <c r="AH110" s="709"/>
    </row>
    <row r="111" spans="1:34" x14ac:dyDescent="0.25">
      <c r="A111" s="119">
        <v>105</v>
      </c>
      <c r="B111" s="712">
        <v>32.33</v>
      </c>
      <c r="C111" s="712">
        <v>36.79</v>
      </c>
      <c r="D111" s="712">
        <v>47.56</v>
      </c>
      <c r="E111" s="712">
        <v>69.86</v>
      </c>
      <c r="F111" s="712">
        <v>110.9</v>
      </c>
      <c r="G111" s="712">
        <v>119.44</v>
      </c>
      <c r="H111" s="712">
        <v>121.92</v>
      </c>
      <c r="I111" s="712">
        <v>130.07</v>
      </c>
      <c r="J111" s="712">
        <v>130.07</v>
      </c>
      <c r="K111" s="712">
        <v>130.07</v>
      </c>
      <c r="M111" s="119">
        <v>105</v>
      </c>
      <c r="N111" s="712">
        <v>33.979999999999997</v>
      </c>
      <c r="O111" s="712">
        <v>38.44</v>
      </c>
      <c r="P111" s="712">
        <v>49.2</v>
      </c>
      <c r="Q111" s="712">
        <v>71.510000000000005</v>
      </c>
      <c r="R111" s="712">
        <v>112.55</v>
      </c>
      <c r="S111" s="712">
        <v>121.08</v>
      </c>
      <c r="T111" s="712">
        <v>123.56</v>
      </c>
      <c r="U111" s="712">
        <v>131.71</v>
      </c>
      <c r="V111" s="712">
        <v>131.71</v>
      </c>
      <c r="W111" s="712">
        <v>131.71</v>
      </c>
      <c r="Y111" s="709"/>
      <c r="Z111" s="709"/>
      <c r="AA111" s="709"/>
      <c r="AB111" s="709"/>
      <c r="AC111" s="709"/>
      <c r="AD111" s="709"/>
      <c r="AE111" s="709"/>
      <c r="AF111" s="709"/>
      <c r="AG111" s="709"/>
      <c r="AH111" s="709"/>
    </row>
    <row r="112" spans="1:34" x14ac:dyDescent="0.25">
      <c r="A112" s="117">
        <v>106</v>
      </c>
      <c r="B112" s="710">
        <v>32.65</v>
      </c>
      <c r="C112" s="710">
        <v>37.15</v>
      </c>
      <c r="D112" s="710">
        <v>48.03</v>
      </c>
      <c r="E112" s="710">
        <v>70.540000000000006</v>
      </c>
      <c r="F112" s="710">
        <v>111.96</v>
      </c>
      <c r="G112" s="710">
        <v>120.57</v>
      </c>
      <c r="H112" s="710">
        <v>123.08</v>
      </c>
      <c r="I112" s="710">
        <v>131.30000000000001</v>
      </c>
      <c r="J112" s="710">
        <v>131.30000000000001</v>
      </c>
      <c r="K112" s="710">
        <v>131.33000000000001</v>
      </c>
      <c r="M112" s="117">
        <v>106</v>
      </c>
      <c r="N112" s="710">
        <v>34.29</v>
      </c>
      <c r="O112" s="710">
        <v>38.79</v>
      </c>
      <c r="P112" s="710">
        <v>49.68</v>
      </c>
      <c r="Q112" s="710">
        <v>72.180000000000007</v>
      </c>
      <c r="R112" s="710">
        <v>113.6</v>
      </c>
      <c r="S112" s="710">
        <v>122.21</v>
      </c>
      <c r="T112" s="710">
        <v>124.73</v>
      </c>
      <c r="U112" s="710">
        <v>132.94999999999999</v>
      </c>
      <c r="V112" s="710">
        <v>132.94999999999999</v>
      </c>
      <c r="W112" s="710">
        <v>132.97999999999999</v>
      </c>
      <c r="Y112" s="709"/>
      <c r="Z112" s="709"/>
      <c r="AA112" s="709"/>
      <c r="AB112" s="709"/>
      <c r="AC112" s="709"/>
      <c r="AD112" s="709"/>
      <c r="AE112" s="709"/>
      <c r="AF112" s="709"/>
      <c r="AG112" s="709"/>
      <c r="AH112" s="709"/>
    </row>
    <row r="113" spans="1:34" x14ac:dyDescent="0.25">
      <c r="A113" s="118">
        <v>107</v>
      </c>
      <c r="B113" s="711">
        <v>32.94</v>
      </c>
      <c r="C113" s="711">
        <v>37.5</v>
      </c>
      <c r="D113" s="711">
        <v>48.48</v>
      </c>
      <c r="E113" s="711">
        <v>71.2</v>
      </c>
      <c r="F113" s="711">
        <v>113.02</v>
      </c>
      <c r="G113" s="711">
        <v>121.71</v>
      </c>
      <c r="H113" s="711">
        <v>124.24</v>
      </c>
      <c r="I113" s="711">
        <v>132.54</v>
      </c>
      <c r="J113" s="711">
        <v>132.54</v>
      </c>
      <c r="K113" s="711">
        <v>132.6</v>
      </c>
      <c r="M113" s="118">
        <v>107</v>
      </c>
      <c r="N113" s="711">
        <v>34.590000000000003</v>
      </c>
      <c r="O113" s="711">
        <v>39.14</v>
      </c>
      <c r="P113" s="711">
        <v>50.13</v>
      </c>
      <c r="Q113" s="711">
        <v>72.84</v>
      </c>
      <c r="R113" s="711">
        <v>114.66</v>
      </c>
      <c r="S113" s="711">
        <v>123.35</v>
      </c>
      <c r="T113" s="711">
        <v>125.89</v>
      </c>
      <c r="U113" s="711">
        <v>134.18</v>
      </c>
      <c r="V113" s="711">
        <v>134.18</v>
      </c>
      <c r="W113" s="711">
        <v>134.25</v>
      </c>
      <c r="Y113" s="709"/>
      <c r="Z113" s="709"/>
      <c r="AA113" s="709"/>
      <c r="AB113" s="709"/>
      <c r="AC113" s="709"/>
      <c r="AD113" s="709"/>
      <c r="AE113" s="709"/>
      <c r="AF113" s="709"/>
      <c r="AG113" s="709"/>
      <c r="AH113" s="709"/>
    </row>
    <row r="114" spans="1:34" x14ac:dyDescent="0.25">
      <c r="A114" s="118">
        <v>108</v>
      </c>
      <c r="B114" s="711">
        <v>33.26</v>
      </c>
      <c r="C114" s="711">
        <v>37.85</v>
      </c>
      <c r="D114" s="711">
        <v>48.93</v>
      </c>
      <c r="E114" s="711">
        <v>71.86</v>
      </c>
      <c r="F114" s="711">
        <v>114.07</v>
      </c>
      <c r="G114" s="711">
        <v>122.84</v>
      </c>
      <c r="H114" s="711">
        <v>125.4</v>
      </c>
      <c r="I114" s="711">
        <v>133.78</v>
      </c>
      <c r="J114" s="711">
        <v>133.78</v>
      </c>
      <c r="K114" s="711">
        <v>133.86000000000001</v>
      </c>
      <c r="M114" s="118">
        <v>108</v>
      </c>
      <c r="N114" s="711">
        <v>34.909999999999997</v>
      </c>
      <c r="O114" s="711">
        <v>39.5</v>
      </c>
      <c r="P114" s="711">
        <v>50.58</v>
      </c>
      <c r="Q114" s="711">
        <v>73.510000000000005</v>
      </c>
      <c r="R114" s="711">
        <v>115.71</v>
      </c>
      <c r="S114" s="711">
        <v>124.49</v>
      </c>
      <c r="T114" s="711">
        <v>127.05</v>
      </c>
      <c r="U114" s="711">
        <v>135.43</v>
      </c>
      <c r="V114" s="711">
        <v>135.43</v>
      </c>
      <c r="W114" s="711">
        <v>135.5</v>
      </c>
      <c r="Y114" s="709"/>
      <c r="Z114" s="709"/>
      <c r="AA114" s="709"/>
      <c r="AB114" s="709"/>
      <c r="AC114" s="709"/>
      <c r="AD114" s="709"/>
      <c r="AE114" s="709"/>
      <c r="AF114" s="709"/>
      <c r="AG114" s="709"/>
      <c r="AH114" s="709"/>
    </row>
    <row r="115" spans="1:34" x14ac:dyDescent="0.25">
      <c r="A115" s="118">
        <v>109</v>
      </c>
      <c r="B115" s="711">
        <v>33.57</v>
      </c>
      <c r="C115" s="711">
        <v>38.200000000000003</v>
      </c>
      <c r="D115" s="711">
        <v>49.37</v>
      </c>
      <c r="E115" s="711">
        <v>72.53</v>
      </c>
      <c r="F115" s="711">
        <v>115.12</v>
      </c>
      <c r="G115" s="711">
        <v>123.99</v>
      </c>
      <c r="H115" s="711">
        <v>126.56</v>
      </c>
      <c r="I115" s="711">
        <v>135.02000000000001</v>
      </c>
      <c r="J115" s="711">
        <v>135.02000000000001</v>
      </c>
      <c r="K115" s="711">
        <v>135.12</v>
      </c>
      <c r="M115" s="118">
        <v>109</v>
      </c>
      <c r="N115" s="711">
        <v>35.21</v>
      </c>
      <c r="O115" s="711">
        <v>39.85</v>
      </c>
      <c r="P115" s="711">
        <v>51.02</v>
      </c>
      <c r="Q115" s="711">
        <v>74.180000000000007</v>
      </c>
      <c r="R115" s="711">
        <v>116.77</v>
      </c>
      <c r="S115" s="711">
        <v>125.64</v>
      </c>
      <c r="T115" s="711">
        <v>128.21</v>
      </c>
      <c r="U115" s="711">
        <v>136.66</v>
      </c>
      <c r="V115" s="711">
        <v>136.66</v>
      </c>
      <c r="W115" s="711">
        <v>136.76</v>
      </c>
      <c r="Y115" s="709"/>
      <c r="Z115" s="709"/>
      <c r="AA115" s="709"/>
      <c r="AB115" s="709"/>
      <c r="AC115" s="709"/>
      <c r="AD115" s="709"/>
      <c r="AE115" s="709"/>
      <c r="AF115" s="709"/>
      <c r="AG115" s="709"/>
      <c r="AH115" s="709"/>
    </row>
    <row r="116" spans="1:34" x14ac:dyDescent="0.25">
      <c r="A116" s="119">
        <v>110</v>
      </c>
      <c r="B116" s="712">
        <v>33.89</v>
      </c>
      <c r="C116" s="712">
        <v>38.54</v>
      </c>
      <c r="D116" s="712">
        <v>49.84</v>
      </c>
      <c r="E116" s="712">
        <v>73.180000000000007</v>
      </c>
      <c r="F116" s="712">
        <v>116.18</v>
      </c>
      <c r="G116" s="712">
        <v>125.11</v>
      </c>
      <c r="H116" s="712">
        <v>127.74</v>
      </c>
      <c r="I116" s="712">
        <v>136.26</v>
      </c>
      <c r="J116" s="712">
        <v>136.26</v>
      </c>
      <c r="K116" s="712">
        <v>136.36000000000001</v>
      </c>
      <c r="M116" s="119">
        <v>110</v>
      </c>
      <c r="N116" s="712">
        <v>35.53</v>
      </c>
      <c r="O116" s="712">
        <v>40.19</v>
      </c>
      <c r="P116" s="712">
        <v>51.48</v>
      </c>
      <c r="Q116" s="712">
        <v>74.83</v>
      </c>
      <c r="R116" s="712">
        <v>117.82</v>
      </c>
      <c r="S116" s="712">
        <v>126.76</v>
      </c>
      <c r="T116" s="712">
        <v>129.38999999999999</v>
      </c>
      <c r="U116" s="712">
        <v>137.9</v>
      </c>
      <c r="V116" s="712">
        <v>137.9</v>
      </c>
      <c r="W116" s="712">
        <v>138.01</v>
      </c>
      <c r="Y116" s="709"/>
      <c r="Z116" s="709"/>
      <c r="AA116" s="709"/>
      <c r="AB116" s="709"/>
      <c r="AC116" s="709"/>
      <c r="AD116" s="709"/>
      <c r="AE116" s="709"/>
      <c r="AF116" s="709"/>
      <c r="AG116" s="709"/>
      <c r="AH116" s="709"/>
    </row>
    <row r="117" spans="1:34" x14ac:dyDescent="0.25">
      <c r="A117" s="117">
        <v>111</v>
      </c>
      <c r="B117" s="710">
        <v>34.18</v>
      </c>
      <c r="C117" s="710">
        <v>38.9</v>
      </c>
      <c r="D117" s="710">
        <v>50.29</v>
      </c>
      <c r="E117" s="710">
        <v>73.86</v>
      </c>
      <c r="F117" s="710">
        <v>117.24</v>
      </c>
      <c r="G117" s="710">
        <v>126.25</v>
      </c>
      <c r="H117" s="710">
        <v>128.9</v>
      </c>
      <c r="I117" s="710">
        <v>137.49</v>
      </c>
      <c r="J117" s="710">
        <v>137.49</v>
      </c>
      <c r="K117" s="710">
        <v>137.63</v>
      </c>
      <c r="M117" s="117">
        <v>111</v>
      </c>
      <c r="N117" s="710">
        <v>35.82</v>
      </c>
      <c r="O117" s="710">
        <v>40.54</v>
      </c>
      <c r="P117" s="710">
        <v>51.94</v>
      </c>
      <c r="Q117" s="710">
        <v>75.5</v>
      </c>
      <c r="R117" s="710">
        <v>118.89</v>
      </c>
      <c r="S117" s="710">
        <v>127.89</v>
      </c>
      <c r="T117" s="710">
        <v>130.54</v>
      </c>
      <c r="U117" s="710">
        <v>139.13999999999999</v>
      </c>
      <c r="V117" s="710">
        <v>139.13999999999999</v>
      </c>
      <c r="W117" s="710">
        <v>139.28</v>
      </c>
      <c r="Y117" s="709"/>
      <c r="Z117" s="709"/>
      <c r="AA117" s="709"/>
      <c r="AB117" s="709"/>
      <c r="AC117" s="709"/>
      <c r="AD117" s="709"/>
      <c r="AE117" s="709"/>
      <c r="AF117" s="709"/>
      <c r="AG117" s="709"/>
      <c r="AH117" s="709"/>
    </row>
    <row r="118" spans="1:34" x14ac:dyDescent="0.25">
      <c r="A118" s="118">
        <v>112</v>
      </c>
      <c r="B118" s="711">
        <v>34.5</v>
      </c>
      <c r="C118" s="711">
        <v>39.25</v>
      </c>
      <c r="D118" s="711">
        <v>50.74</v>
      </c>
      <c r="E118" s="711">
        <v>74.53</v>
      </c>
      <c r="F118" s="711">
        <v>118.3</v>
      </c>
      <c r="G118" s="711">
        <v>127.4</v>
      </c>
      <c r="H118" s="711">
        <v>130.06</v>
      </c>
      <c r="I118" s="711">
        <v>138.75</v>
      </c>
      <c r="J118" s="711">
        <v>138.75</v>
      </c>
      <c r="K118" s="711">
        <v>138.9</v>
      </c>
      <c r="M118" s="118">
        <v>112</v>
      </c>
      <c r="N118" s="711">
        <v>36.14</v>
      </c>
      <c r="O118" s="711">
        <v>40.89</v>
      </c>
      <c r="P118" s="711">
        <v>52.38</v>
      </c>
      <c r="Q118" s="711">
        <v>76.180000000000007</v>
      </c>
      <c r="R118" s="711">
        <v>119.95</v>
      </c>
      <c r="S118" s="711">
        <v>129.04</v>
      </c>
      <c r="T118" s="711">
        <v>131.69999999999999</v>
      </c>
      <c r="U118" s="711">
        <v>140.4</v>
      </c>
      <c r="V118" s="711">
        <v>140.4</v>
      </c>
      <c r="W118" s="711">
        <v>140.54</v>
      </c>
      <c r="Y118" s="709"/>
      <c r="Z118" s="709"/>
      <c r="AA118" s="709"/>
      <c r="AB118" s="709"/>
      <c r="AC118" s="709"/>
      <c r="AD118" s="709"/>
      <c r="AE118" s="709"/>
      <c r="AF118" s="709"/>
      <c r="AG118" s="709"/>
      <c r="AH118" s="709"/>
    </row>
    <row r="119" spans="1:34" x14ac:dyDescent="0.25">
      <c r="A119" s="118">
        <v>113</v>
      </c>
      <c r="B119" s="711">
        <v>34.79</v>
      </c>
      <c r="C119" s="711">
        <v>39.6</v>
      </c>
      <c r="D119" s="711">
        <v>51.2</v>
      </c>
      <c r="E119" s="711">
        <v>75.2</v>
      </c>
      <c r="F119" s="711">
        <v>119.36</v>
      </c>
      <c r="G119" s="711">
        <v>128.54</v>
      </c>
      <c r="H119" s="711">
        <v>131.22</v>
      </c>
      <c r="I119" s="711">
        <v>139.97</v>
      </c>
      <c r="J119" s="711">
        <v>139.97</v>
      </c>
      <c r="K119" s="711">
        <v>140.15</v>
      </c>
      <c r="M119" s="118">
        <v>113</v>
      </c>
      <c r="N119" s="711">
        <v>36.43</v>
      </c>
      <c r="O119" s="711">
        <v>41.24</v>
      </c>
      <c r="P119" s="711">
        <v>52.85</v>
      </c>
      <c r="Q119" s="711">
        <v>76.849999999999994</v>
      </c>
      <c r="R119" s="711">
        <v>121</v>
      </c>
      <c r="S119" s="711">
        <v>130.18</v>
      </c>
      <c r="T119" s="711">
        <v>132.86000000000001</v>
      </c>
      <c r="U119" s="711">
        <v>141.62</v>
      </c>
      <c r="V119" s="711">
        <v>141.62</v>
      </c>
      <c r="W119" s="711">
        <v>141.80000000000001</v>
      </c>
      <c r="Y119" s="709"/>
      <c r="Z119" s="709"/>
      <c r="AA119" s="709"/>
      <c r="AB119" s="709"/>
      <c r="AC119" s="709"/>
      <c r="AD119" s="709"/>
      <c r="AE119" s="709"/>
      <c r="AF119" s="709"/>
      <c r="AG119" s="709"/>
      <c r="AH119" s="709"/>
    </row>
    <row r="120" spans="1:34" x14ac:dyDescent="0.25">
      <c r="A120" s="118">
        <v>114</v>
      </c>
      <c r="B120" s="711">
        <v>35.11</v>
      </c>
      <c r="C120" s="711">
        <v>39.94</v>
      </c>
      <c r="D120" s="711">
        <v>51.66</v>
      </c>
      <c r="E120" s="711">
        <v>75.86</v>
      </c>
      <c r="F120" s="711">
        <v>120.41</v>
      </c>
      <c r="G120" s="711">
        <v>129.65</v>
      </c>
      <c r="H120" s="711">
        <v>132.37</v>
      </c>
      <c r="I120" s="711">
        <v>141.21</v>
      </c>
      <c r="J120" s="711">
        <v>141.21</v>
      </c>
      <c r="K120" s="711">
        <v>141.41</v>
      </c>
      <c r="M120" s="118">
        <v>114</v>
      </c>
      <c r="N120" s="711">
        <v>36.75</v>
      </c>
      <c r="O120" s="711">
        <v>41.59</v>
      </c>
      <c r="P120" s="711">
        <v>53.3</v>
      </c>
      <c r="Q120" s="711">
        <v>77.5</v>
      </c>
      <c r="R120" s="711">
        <v>122.06</v>
      </c>
      <c r="S120" s="711">
        <v>131.30000000000001</v>
      </c>
      <c r="T120" s="711">
        <v>134.01</v>
      </c>
      <c r="U120" s="711">
        <v>142.85</v>
      </c>
      <c r="V120" s="711">
        <v>142.85</v>
      </c>
      <c r="W120" s="711">
        <v>143.06</v>
      </c>
      <c r="Y120" s="709"/>
      <c r="Z120" s="709"/>
      <c r="AA120" s="709"/>
      <c r="AB120" s="709"/>
      <c r="AC120" s="709"/>
      <c r="AD120" s="709"/>
      <c r="AE120" s="709"/>
      <c r="AF120" s="709"/>
      <c r="AG120" s="709"/>
      <c r="AH120" s="709"/>
    </row>
    <row r="121" spans="1:34" x14ac:dyDescent="0.25">
      <c r="A121" s="119">
        <v>115</v>
      </c>
      <c r="B121" s="712">
        <v>35.409999999999997</v>
      </c>
      <c r="C121" s="712">
        <v>40.29</v>
      </c>
      <c r="D121" s="712">
        <v>52.09</v>
      </c>
      <c r="E121" s="712">
        <v>76.52</v>
      </c>
      <c r="F121" s="712">
        <v>121.46</v>
      </c>
      <c r="G121" s="712">
        <v>130.80000000000001</v>
      </c>
      <c r="H121" s="712">
        <v>133.53</v>
      </c>
      <c r="I121" s="712">
        <v>142.44999999999999</v>
      </c>
      <c r="J121" s="712">
        <v>142.44999999999999</v>
      </c>
      <c r="K121" s="712">
        <v>142.66</v>
      </c>
      <c r="M121" s="119">
        <v>115</v>
      </c>
      <c r="N121" s="712">
        <v>37.049999999999997</v>
      </c>
      <c r="O121" s="712">
        <v>41.94</v>
      </c>
      <c r="P121" s="712">
        <v>53.74</v>
      </c>
      <c r="Q121" s="712">
        <v>78.16</v>
      </c>
      <c r="R121" s="712">
        <v>123.1</v>
      </c>
      <c r="S121" s="712">
        <v>132.44999999999999</v>
      </c>
      <c r="T121" s="712">
        <v>135.16999999999999</v>
      </c>
      <c r="U121" s="712">
        <v>144.09</v>
      </c>
      <c r="V121" s="712">
        <v>144.09</v>
      </c>
      <c r="W121" s="712">
        <v>144.31</v>
      </c>
      <c r="Y121" s="709"/>
      <c r="Z121" s="709"/>
      <c r="AA121" s="709"/>
      <c r="AB121" s="709"/>
      <c r="AC121" s="709"/>
      <c r="AD121" s="709"/>
      <c r="AE121" s="709"/>
      <c r="AF121" s="709"/>
      <c r="AG121" s="709"/>
      <c r="AH121" s="709"/>
    </row>
    <row r="122" spans="1:34" x14ac:dyDescent="0.25">
      <c r="A122" s="117">
        <v>116</v>
      </c>
      <c r="B122" s="710">
        <v>35.729999999999997</v>
      </c>
      <c r="C122" s="710">
        <v>40.65</v>
      </c>
      <c r="D122" s="710">
        <v>52.56</v>
      </c>
      <c r="E122" s="710">
        <v>77.19</v>
      </c>
      <c r="F122" s="710">
        <v>122.53</v>
      </c>
      <c r="G122" s="710">
        <v>131.94</v>
      </c>
      <c r="H122" s="710">
        <v>134.68</v>
      </c>
      <c r="I122" s="710">
        <v>143.69</v>
      </c>
      <c r="J122" s="710">
        <v>143.69</v>
      </c>
      <c r="K122" s="710">
        <v>143.93</v>
      </c>
      <c r="M122" s="117">
        <v>116</v>
      </c>
      <c r="N122" s="710">
        <v>37.369999999999997</v>
      </c>
      <c r="O122" s="710">
        <v>42.3</v>
      </c>
      <c r="P122" s="710">
        <v>54.2</v>
      </c>
      <c r="Q122" s="710">
        <v>78.84</v>
      </c>
      <c r="R122" s="710">
        <v>124.18</v>
      </c>
      <c r="S122" s="710">
        <v>133.59</v>
      </c>
      <c r="T122" s="710">
        <v>136.33000000000001</v>
      </c>
      <c r="U122" s="710">
        <v>145.32</v>
      </c>
      <c r="V122" s="710">
        <v>145.32</v>
      </c>
      <c r="W122" s="710">
        <v>145.57</v>
      </c>
      <c r="Y122" s="709"/>
      <c r="Z122" s="709"/>
      <c r="AA122" s="709"/>
      <c r="AB122" s="709"/>
      <c r="AC122" s="709"/>
      <c r="AD122" s="709"/>
      <c r="AE122" s="709"/>
      <c r="AF122" s="709"/>
      <c r="AG122" s="709"/>
      <c r="AH122" s="709"/>
    </row>
    <row r="123" spans="1:34" x14ac:dyDescent="0.25">
      <c r="A123" s="118">
        <v>117</v>
      </c>
      <c r="B123" s="711">
        <v>36.03</v>
      </c>
      <c r="C123" s="711">
        <v>41</v>
      </c>
      <c r="D123" s="711">
        <v>53.01</v>
      </c>
      <c r="E123" s="711">
        <v>77.849999999999994</v>
      </c>
      <c r="F123" s="711">
        <v>123.58</v>
      </c>
      <c r="G123" s="711">
        <v>133.09</v>
      </c>
      <c r="H123" s="711">
        <v>135.84</v>
      </c>
      <c r="I123" s="711">
        <v>144.94</v>
      </c>
      <c r="J123" s="711">
        <v>144.94</v>
      </c>
      <c r="K123" s="711">
        <v>145.19</v>
      </c>
      <c r="M123" s="118">
        <v>117</v>
      </c>
      <c r="N123" s="711">
        <v>37.67</v>
      </c>
      <c r="O123" s="711">
        <v>42.64</v>
      </c>
      <c r="P123" s="711">
        <v>54.66</v>
      </c>
      <c r="Q123" s="711">
        <v>79.489999999999995</v>
      </c>
      <c r="R123" s="711">
        <v>125.22</v>
      </c>
      <c r="S123" s="711">
        <v>134.72999999999999</v>
      </c>
      <c r="T123" s="711">
        <v>137.49</v>
      </c>
      <c r="U123" s="711">
        <v>146.59</v>
      </c>
      <c r="V123" s="711">
        <v>146.59</v>
      </c>
      <c r="W123" s="711">
        <v>146.84</v>
      </c>
      <c r="Y123" s="709"/>
      <c r="Z123" s="709"/>
      <c r="AA123" s="709"/>
      <c r="AB123" s="709"/>
      <c r="AC123" s="709"/>
      <c r="AD123" s="709"/>
      <c r="AE123" s="709"/>
      <c r="AF123" s="709"/>
      <c r="AG123" s="709"/>
      <c r="AH123" s="709"/>
    </row>
    <row r="124" spans="1:34" x14ac:dyDescent="0.25">
      <c r="A124" s="118">
        <v>118</v>
      </c>
      <c r="B124" s="711">
        <v>36.340000000000003</v>
      </c>
      <c r="C124" s="711">
        <v>41.36</v>
      </c>
      <c r="D124" s="711">
        <v>53.46</v>
      </c>
      <c r="E124" s="711">
        <v>78.53</v>
      </c>
      <c r="F124" s="711">
        <v>124.62</v>
      </c>
      <c r="G124" s="711">
        <v>134.22999999999999</v>
      </c>
      <c r="H124" s="711">
        <v>137.01</v>
      </c>
      <c r="I124" s="711">
        <v>146.16</v>
      </c>
      <c r="J124" s="711">
        <v>146.16</v>
      </c>
      <c r="K124" s="711">
        <v>146.44</v>
      </c>
      <c r="M124" s="118">
        <v>118</v>
      </c>
      <c r="N124" s="711">
        <v>37.979999999999997</v>
      </c>
      <c r="O124" s="711">
        <v>43</v>
      </c>
      <c r="P124" s="711">
        <v>55.1</v>
      </c>
      <c r="Q124" s="711">
        <v>80.17</v>
      </c>
      <c r="R124" s="711">
        <v>126.27</v>
      </c>
      <c r="S124" s="711">
        <v>135.87</v>
      </c>
      <c r="T124" s="711">
        <v>138.65</v>
      </c>
      <c r="U124" s="711">
        <v>147.81</v>
      </c>
      <c r="V124" s="711">
        <v>147.81</v>
      </c>
      <c r="W124" s="711">
        <v>148.09</v>
      </c>
      <c r="Y124" s="709"/>
      <c r="Z124" s="709"/>
      <c r="AA124" s="709"/>
      <c r="AB124" s="709"/>
      <c r="AC124" s="709"/>
      <c r="AD124" s="709"/>
      <c r="AE124" s="709"/>
      <c r="AF124" s="709"/>
      <c r="AG124" s="709"/>
      <c r="AH124" s="709"/>
    </row>
    <row r="125" spans="1:34" x14ac:dyDescent="0.25">
      <c r="A125" s="118">
        <v>119</v>
      </c>
      <c r="B125" s="711">
        <v>36.64</v>
      </c>
      <c r="C125" s="711">
        <v>41.7</v>
      </c>
      <c r="D125" s="711">
        <v>53.91</v>
      </c>
      <c r="E125" s="711">
        <v>79.19</v>
      </c>
      <c r="F125" s="711">
        <v>125.68</v>
      </c>
      <c r="G125" s="711">
        <v>135.36000000000001</v>
      </c>
      <c r="H125" s="711">
        <v>138.16999999999999</v>
      </c>
      <c r="I125" s="711">
        <v>147.41999999999999</v>
      </c>
      <c r="J125" s="711">
        <v>147.41999999999999</v>
      </c>
      <c r="K125" s="711">
        <v>147.72</v>
      </c>
      <c r="M125" s="118">
        <v>119</v>
      </c>
      <c r="N125" s="711">
        <v>38.28</v>
      </c>
      <c r="O125" s="711">
        <v>43.35</v>
      </c>
      <c r="P125" s="711">
        <v>55.56</v>
      </c>
      <c r="Q125" s="711">
        <v>80.83</v>
      </c>
      <c r="R125" s="711">
        <v>127.33</v>
      </c>
      <c r="S125" s="711">
        <v>137</v>
      </c>
      <c r="T125" s="711">
        <v>139.82</v>
      </c>
      <c r="U125" s="711">
        <v>149.06</v>
      </c>
      <c r="V125" s="711">
        <v>149.06</v>
      </c>
      <c r="W125" s="711">
        <v>149.36000000000001</v>
      </c>
      <c r="Y125" s="709"/>
      <c r="Z125" s="709"/>
      <c r="AA125" s="709"/>
      <c r="AB125" s="709"/>
      <c r="AC125" s="709"/>
      <c r="AD125" s="709"/>
      <c r="AE125" s="709"/>
      <c r="AF125" s="709"/>
      <c r="AG125" s="709"/>
      <c r="AH125" s="709"/>
    </row>
    <row r="126" spans="1:34" x14ac:dyDescent="0.25">
      <c r="A126" s="119">
        <v>120</v>
      </c>
      <c r="B126" s="712">
        <v>36.950000000000003</v>
      </c>
      <c r="C126" s="712">
        <v>42.04</v>
      </c>
      <c r="D126" s="712">
        <v>54.37</v>
      </c>
      <c r="E126" s="712">
        <v>79.84</v>
      </c>
      <c r="F126" s="712">
        <v>126.76</v>
      </c>
      <c r="G126" s="712">
        <v>136.5</v>
      </c>
      <c r="H126" s="712">
        <v>139.35</v>
      </c>
      <c r="I126" s="712">
        <v>148.63999999999999</v>
      </c>
      <c r="J126" s="712">
        <v>148.63999999999999</v>
      </c>
      <c r="K126" s="712">
        <v>148.96</v>
      </c>
      <c r="M126" s="119">
        <v>120</v>
      </c>
      <c r="N126" s="712">
        <v>38.6</v>
      </c>
      <c r="O126" s="712">
        <v>43.69</v>
      </c>
      <c r="P126" s="712">
        <v>56.01</v>
      </c>
      <c r="Q126" s="712">
        <v>81.489999999999995</v>
      </c>
      <c r="R126" s="712">
        <v>128.4</v>
      </c>
      <c r="S126" s="712">
        <v>138.13999999999999</v>
      </c>
      <c r="T126" s="712">
        <v>141</v>
      </c>
      <c r="U126" s="712">
        <v>150.28</v>
      </c>
      <c r="V126" s="712">
        <v>150.28</v>
      </c>
      <c r="W126" s="712">
        <v>150.6</v>
      </c>
      <c r="Y126" s="709"/>
      <c r="Z126" s="709"/>
      <c r="AA126" s="709"/>
      <c r="AB126" s="709"/>
      <c r="AC126" s="709"/>
      <c r="AD126" s="709"/>
      <c r="AE126" s="709"/>
      <c r="AF126" s="709"/>
      <c r="AG126" s="709"/>
      <c r="AH126" s="709"/>
    </row>
    <row r="127" spans="1:34" x14ac:dyDescent="0.25">
      <c r="A127" s="117">
        <v>121</v>
      </c>
      <c r="B127" s="710">
        <v>37.26</v>
      </c>
      <c r="C127" s="710">
        <v>42.4</v>
      </c>
      <c r="D127" s="710">
        <v>54.81</v>
      </c>
      <c r="E127" s="710">
        <v>80.510000000000005</v>
      </c>
      <c r="F127" s="710">
        <v>127.8</v>
      </c>
      <c r="G127" s="710">
        <v>137.63</v>
      </c>
      <c r="H127" s="710">
        <v>140.51</v>
      </c>
      <c r="I127" s="710">
        <v>149.88</v>
      </c>
      <c r="J127" s="710">
        <v>149.88</v>
      </c>
      <c r="K127" s="710">
        <v>150.22</v>
      </c>
      <c r="M127" s="117">
        <v>121</v>
      </c>
      <c r="N127" s="710">
        <v>38.909999999999997</v>
      </c>
      <c r="O127" s="710">
        <v>44.05</v>
      </c>
      <c r="P127" s="710">
        <v>56.46</v>
      </c>
      <c r="Q127" s="710">
        <v>82.16</v>
      </c>
      <c r="R127" s="710">
        <v>129.44999999999999</v>
      </c>
      <c r="S127" s="710">
        <v>139.28</v>
      </c>
      <c r="T127" s="710">
        <v>142.16</v>
      </c>
      <c r="U127" s="710">
        <v>151.52000000000001</v>
      </c>
      <c r="V127" s="710">
        <v>151.52000000000001</v>
      </c>
      <c r="W127" s="710">
        <v>151.87</v>
      </c>
      <c r="Y127" s="709"/>
      <c r="Z127" s="709"/>
      <c r="AA127" s="709"/>
      <c r="AB127" s="709"/>
      <c r="AC127" s="709"/>
      <c r="AD127" s="709"/>
      <c r="AE127" s="709"/>
      <c r="AF127" s="709"/>
      <c r="AG127" s="709"/>
      <c r="AH127" s="709"/>
    </row>
    <row r="128" spans="1:34" x14ac:dyDescent="0.25">
      <c r="A128" s="118">
        <v>122</v>
      </c>
      <c r="B128" s="711">
        <v>37.57</v>
      </c>
      <c r="C128" s="711">
        <v>42.76</v>
      </c>
      <c r="D128" s="711">
        <v>55.27</v>
      </c>
      <c r="E128" s="711">
        <v>81.180000000000007</v>
      </c>
      <c r="F128" s="711">
        <v>128.86000000000001</v>
      </c>
      <c r="G128" s="711">
        <v>138.78</v>
      </c>
      <c r="H128" s="711">
        <v>141.66999999999999</v>
      </c>
      <c r="I128" s="711">
        <v>151.13</v>
      </c>
      <c r="J128" s="711">
        <v>151.13</v>
      </c>
      <c r="K128" s="711">
        <v>151.47999999999999</v>
      </c>
      <c r="M128" s="118">
        <v>122</v>
      </c>
      <c r="N128" s="711">
        <v>39.22</v>
      </c>
      <c r="O128" s="711">
        <v>44.4</v>
      </c>
      <c r="P128" s="711">
        <v>56.91</v>
      </c>
      <c r="Q128" s="711">
        <v>82.82</v>
      </c>
      <c r="R128" s="711">
        <v>130.5</v>
      </c>
      <c r="S128" s="711">
        <v>140.43</v>
      </c>
      <c r="T128" s="711">
        <v>143.32</v>
      </c>
      <c r="U128" s="711">
        <v>152.78</v>
      </c>
      <c r="V128" s="711">
        <v>152.78</v>
      </c>
      <c r="W128" s="711">
        <v>153.13</v>
      </c>
      <c r="Y128" s="709"/>
      <c r="Z128" s="709"/>
      <c r="AA128" s="709"/>
      <c r="AB128" s="709"/>
      <c r="AC128" s="709"/>
      <c r="AD128" s="709"/>
      <c r="AE128" s="709"/>
      <c r="AF128" s="709"/>
      <c r="AG128" s="709"/>
      <c r="AH128" s="709"/>
    </row>
    <row r="129" spans="1:34" x14ac:dyDescent="0.25">
      <c r="A129" s="118">
        <v>123</v>
      </c>
      <c r="B129" s="711">
        <v>37.869999999999997</v>
      </c>
      <c r="C129" s="711">
        <v>43.11</v>
      </c>
      <c r="D129" s="711">
        <v>55.73</v>
      </c>
      <c r="E129" s="711">
        <v>81.84</v>
      </c>
      <c r="F129" s="711">
        <v>129.91</v>
      </c>
      <c r="G129" s="711">
        <v>139.9</v>
      </c>
      <c r="H129" s="711">
        <v>142.83000000000001</v>
      </c>
      <c r="I129" s="711">
        <v>152.35</v>
      </c>
      <c r="J129" s="711">
        <v>152.35</v>
      </c>
      <c r="K129" s="711">
        <v>152.75</v>
      </c>
      <c r="M129" s="118">
        <v>123</v>
      </c>
      <c r="N129" s="711">
        <v>39.520000000000003</v>
      </c>
      <c r="O129" s="711">
        <v>44.75</v>
      </c>
      <c r="P129" s="711">
        <v>57.38</v>
      </c>
      <c r="Q129" s="711">
        <v>83.48</v>
      </c>
      <c r="R129" s="711">
        <v>131.56</v>
      </c>
      <c r="S129" s="711">
        <v>141.55000000000001</v>
      </c>
      <c r="T129" s="711">
        <v>144.47999999999999</v>
      </c>
      <c r="U129" s="711">
        <v>154</v>
      </c>
      <c r="V129" s="711">
        <v>154</v>
      </c>
      <c r="W129" s="711">
        <v>154.38999999999999</v>
      </c>
      <c r="Y129" s="709"/>
      <c r="Z129" s="709"/>
      <c r="AA129" s="709"/>
      <c r="AB129" s="709"/>
      <c r="AC129" s="709"/>
      <c r="AD129" s="709"/>
      <c r="AE129" s="709"/>
      <c r="AF129" s="709"/>
      <c r="AG129" s="709"/>
      <c r="AH129" s="709"/>
    </row>
    <row r="130" spans="1:34" x14ac:dyDescent="0.25">
      <c r="A130" s="118">
        <v>124</v>
      </c>
      <c r="B130" s="711">
        <v>38.18</v>
      </c>
      <c r="C130" s="711">
        <v>43.45</v>
      </c>
      <c r="D130" s="711">
        <v>56.18</v>
      </c>
      <c r="E130" s="711">
        <v>82.51</v>
      </c>
      <c r="F130" s="711">
        <v>130.97</v>
      </c>
      <c r="G130" s="711">
        <v>141.04</v>
      </c>
      <c r="H130" s="711">
        <v>143.97999999999999</v>
      </c>
      <c r="I130" s="711">
        <v>153.6</v>
      </c>
      <c r="J130" s="711">
        <v>153.6</v>
      </c>
      <c r="K130" s="711">
        <v>154.01</v>
      </c>
      <c r="M130" s="118">
        <v>124</v>
      </c>
      <c r="N130" s="711">
        <v>39.83</v>
      </c>
      <c r="O130" s="711">
        <v>45.09</v>
      </c>
      <c r="P130" s="711">
        <v>57.83</v>
      </c>
      <c r="Q130" s="711">
        <v>84.16</v>
      </c>
      <c r="R130" s="711">
        <v>132.61000000000001</v>
      </c>
      <c r="S130" s="711">
        <v>142.69</v>
      </c>
      <c r="T130" s="711">
        <v>145.62</v>
      </c>
      <c r="U130" s="711">
        <v>155.25</v>
      </c>
      <c r="V130" s="711">
        <v>155.25</v>
      </c>
      <c r="W130" s="711">
        <v>155.65</v>
      </c>
      <c r="Y130" s="709"/>
      <c r="Z130" s="709"/>
      <c r="AA130" s="709"/>
      <c r="AB130" s="709"/>
      <c r="AC130" s="709"/>
      <c r="AD130" s="709"/>
      <c r="AE130" s="709"/>
      <c r="AF130" s="709"/>
      <c r="AG130" s="709"/>
      <c r="AH130" s="709"/>
    </row>
    <row r="131" spans="1:34" x14ac:dyDescent="0.25">
      <c r="A131" s="119">
        <v>125</v>
      </c>
      <c r="B131" s="712">
        <v>38.479999999999997</v>
      </c>
      <c r="C131" s="712">
        <v>43.79</v>
      </c>
      <c r="D131" s="712">
        <v>56.62</v>
      </c>
      <c r="E131" s="712">
        <v>83.18</v>
      </c>
      <c r="F131" s="712">
        <v>132.03</v>
      </c>
      <c r="G131" s="712">
        <v>142.19</v>
      </c>
      <c r="H131" s="712">
        <v>145.13999999999999</v>
      </c>
      <c r="I131" s="712">
        <v>154.85</v>
      </c>
      <c r="J131" s="712">
        <v>154.85</v>
      </c>
      <c r="K131" s="712">
        <v>155.25</v>
      </c>
      <c r="M131" s="119">
        <v>125</v>
      </c>
      <c r="N131" s="712">
        <v>40.130000000000003</v>
      </c>
      <c r="O131" s="712">
        <v>45.44</v>
      </c>
      <c r="P131" s="712">
        <v>58.27</v>
      </c>
      <c r="Q131" s="712">
        <v>84.83</v>
      </c>
      <c r="R131" s="712">
        <v>133.68</v>
      </c>
      <c r="S131" s="712">
        <v>143.83000000000001</v>
      </c>
      <c r="T131" s="712">
        <v>146.78</v>
      </c>
      <c r="U131" s="712">
        <v>156.47999999999999</v>
      </c>
      <c r="V131" s="712">
        <v>156.47999999999999</v>
      </c>
      <c r="W131" s="712">
        <v>156.9</v>
      </c>
      <c r="Y131" s="709"/>
      <c r="Z131" s="709"/>
      <c r="AA131" s="709"/>
      <c r="AB131" s="709"/>
      <c r="AC131" s="709"/>
      <c r="AD131" s="709"/>
      <c r="AE131" s="709"/>
      <c r="AF131" s="709"/>
      <c r="AG131" s="709"/>
      <c r="AH131" s="709"/>
    </row>
    <row r="132" spans="1:34" x14ac:dyDescent="0.25">
      <c r="A132" s="117">
        <v>126</v>
      </c>
      <c r="B132" s="710">
        <v>38.799999999999997</v>
      </c>
      <c r="C132" s="710">
        <v>44.15</v>
      </c>
      <c r="D132" s="710">
        <v>57.07</v>
      </c>
      <c r="E132" s="710">
        <v>83.82</v>
      </c>
      <c r="F132" s="710">
        <v>133.09</v>
      </c>
      <c r="G132" s="710">
        <v>143.33000000000001</v>
      </c>
      <c r="H132" s="710">
        <v>146.30000000000001</v>
      </c>
      <c r="I132" s="710">
        <v>156.09</v>
      </c>
      <c r="J132" s="710">
        <v>156.09</v>
      </c>
      <c r="K132" s="710">
        <v>156.52000000000001</v>
      </c>
      <c r="M132" s="117">
        <v>126</v>
      </c>
      <c r="N132" s="710">
        <v>40.44</v>
      </c>
      <c r="O132" s="710">
        <v>45.8</v>
      </c>
      <c r="P132" s="710">
        <v>58.72</v>
      </c>
      <c r="Q132" s="710">
        <v>85.47</v>
      </c>
      <c r="R132" s="710">
        <v>134.72999999999999</v>
      </c>
      <c r="S132" s="710">
        <v>144.97</v>
      </c>
      <c r="T132" s="710">
        <v>147.94</v>
      </c>
      <c r="U132" s="710">
        <v>157.72999999999999</v>
      </c>
      <c r="V132" s="710">
        <v>157.72999999999999</v>
      </c>
      <c r="W132" s="710">
        <v>158.16</v>
      </c>
      <c r="Y132" s="709"/>
      <c r="Z132" s="709"/>
      <c r="AA132" s="709"/>
      <c r="AB132" s="709"/>
      <c r="AC132" s="709"/>
      <c r="AD132" s="709"/>
      <c r="AE132" s="709"/>
      <c r="AF132" s="709"/>
      <c r="AG132" s="709"/>
      <c r="AH132" s="709"/>
    </row>
    <row r="133" spans="1:34" x14ac:dyDescent="0.25">
      <c r="A133" s="118">
        <v>127</v>
      </c>
      <c r="B133" s="711">
        <v>39.119999999999997</v>
      </c>
      <c r="C133" s="711">
        <v>44.52</v>
      </c>
      <c r="D133" s="711">
        <v>57.54</v>
      </c>
      <c r="E133" s="711">
        <v>84.5</v>
      </c>
      <c r="F133" s="711">
        <v>134.13999999999999</v>
      </c>
      <c r="G133" s="711">
        <v>144.47</v>
      </c>
      <c r="H133" s="711">
        <v>147.46</v>
      </c>
      <c r="I133" s="711">
        <v>157.32</v>
      </c>
      <c r="J133" s="711">
        <v>157.32</v>
      </c>
      <c r="K133" s="711">
        <v>157.79</v>
      </c>
      <c r="M133" s="118">
        <v>127</v>
      </c>
      <c r="N133" s="711">
        <v>40.770000000000003</v>
      </c>
      <c r="O133" s="711">
        <v>46.16</v>
      </c>
      <c r="P133" s="711">
        <v>59.18</v>
      </c>
      <c r="Q133" s="711">
        <v>86.14</v>
      </c>
      <c r="R133" s="711">
        <v>135.78</v>
      </c>
      <c r="S133" s="711">
        <v>146.11000000000001</v>
      </c>
      <c r="T133" s="711">
        <v>149.1</v>
      </c>
      <c r="U133" s="711">
        <v>158.97</v>
      </c>
      <c r="V133" s="711">
        <v>158.97</v>
      </c>
      <c r="W133" s="711">
        <v>159.43</v>
      </c>
      <c r="Y133" s="709"/>
      <c r="Z133" s="709"/>
      <c r="AA133" s="709"/>
      <c r="AB133" s="709"/>
      <c r="AC133" s="709"/>
      <c r="AD133" s="709"/>
      <c r="AE133" s="709"/>
      <c r="AF133" s="709"/>
      <c r="AG133" s="709"/>
      <c r="AH133" s="709"/>
    </row>
    <row r="134" spans="1:34" x14ac:dyDescent="0.25">
      <c r="A134" s="118">
        <v>128</v>
      </c>
      <c r="B134" s="711">
        <v>39.42</v>
      </c>
      <c r="C134" s="711">
        <v>44.86</v>
      </c>
      <c r="D134" s="711">
        <v>57.99</v>
      </c>
      <c r="E134" s="711">
        <v>85.18</v>
      </c>
      <c r="F134" s="711">
        <v>135.19</v>
      </c>
      <c r="G134" s="711">
        <v>145.59</v>
      </c>
      <c r="H134" s="711">
        <v>148.62</v>
      </c>
      <c r="I134" s="711">
        <v>158.54</v>
      </c>
      <c r="J134" s="711">
        <v>158.54</v>
      </c>
      <c r="K134" s="711">
        <v>159.04</v>
      </c>
      <c r="M134" s="118">
        <v>128</v>
      </c>
      <c r="N134" s="711">
        <v>41.07</v>
      </c>
      <c r="O134" s="711">
        <v>46.5</v>
      </c>
      <c r="P134" s="711">
        <v>59.64</v>
      </c>
      <c r="Q134" s="711">
        <v>86.83</v>
      </c>
      <c r="R134" s="711">
        <v>136.84</v>
      </c>
      <c r="S134" s="711">
        <v>147.24</v>
      </c>
      <c r="T134" s="711">
        <v>150.26</v>
      </c>
      <c r="U134" s="711">
        <v>160.19</v>
      </c>
      <c r="V134" s="711">
        <v>160.19</v>
      </c>
      <c r="W134" s="711">
        <v>160.68</v>
      </c>
      <c r="Y134" s="709"/>
      <c r="Z134" s="709"/>
      <c r="AA134" s="709"/>
      <c r="AB134" s="709"/>
      <c r="AC134" s="709"/>
      <c r="AD134" s="709"/>
      <c r="AE134" s="709"/>
      <c r="AF134" s="709"/>
      <c r="AG134" s="709"/>
      <c r="AH134" s="709"/>
    </row>
    <row r="135" spans="1:34" x14ac:dyDescent="0.25">
      <c r="A135" s="118">
        <v>129</v>
      </c>
      <c r="B135" s="711">
        <v>39.729999999999997</v>
      </c>
      <c r="C135" s="711">
        <v>45.2</v>
      </c>
      <c r="D135" s="711">
        <v>58.44</v>
      </c>
      <c r="E135" s="711">
        <v>85.83</v>
      </c>
      <c r="F135" s="711">
        <v>136.24</v>
      </c>
      <c r="G135" s="711">
        <v>146.72999999999999</v>
      </c>
      <c r="H135" s="711">
        <v>149.77000000000001</v>
      </c>
      <c r="I135" s="711">
        <v>159.79</v>
      </c>
      <c r="J135" s="711">
        <v>159.79</v>
      </c>
      <c r="K135" s="711">
        <v>160.30000000000001</v>
      </c>
      <c r="M135" s="118">
        <v>129</v>
      </c>
      <c r="N135" s="711">
        <v>41.38</v>
      </c>
      <c r="O135" s="711">
        <v>46.84</v>
      </c>
      <c r="P135" s="711">
        <v>60.08</v>
      </c>
      <c r="Q135" s="711">
        <v>87.48</v>
      </c>
      <c r="R135" s="711">
        <v>137.88</v>
      </c>
      <c r="S135" s="711">
        <v>148.38</v>
      </c>
      <c r="T135" s="711">
        <v>151.41999999999999</v>
      </c>
      <c r="U135" s="711">
        <v>161.44</v>
      </c>
      <c r="V135" s="711">
        <v>161.44</v>
      </c>
      <c r="W135" s="711">
        <v>161.94999999999999</v>
      </c>
      <c r="Y135" s="709"/>
      <c r="Z135" s="709"/>
      <c r="AA135" s="709"/>
      <c r="AB135" s="709"/>
      <c r="AC135" s="709"/>
      <c r="AD135" s="709"/>
      <c r="AE135" s="709"/>
      <c r="AF135" s="709"/>
      <c r="AG135" s="709"/>
      <c r="AH135" s="709"/>
    </row>
    <row r="136" spans="1:34" x14ac:dyDescent="0.25">
      <c r="A136" s="119">
        <v>130</v>
      </c>
      <c r="B136" s="712">
        <v>40.03</v>
      </c>
      <c r="C136" s="712">
        <v>45.56</v>
      </c>
      <c r="D136" s="712">
        <v>58.91</v>
      </c>
      <c r="E136" s="712">
        <v>86.49</v>
      </c>
      <c r="F136" s="712">
        <v>137.31</v>
      </c>
      <c r="G136" s="712">
        <v>147.87</v>
      </c>
      <c r="H136" s="712">
        <v>150.97</v>
      </c>
      <c r="I136" s="712">
        <v>161.04</v>
      </c>
      <c r="J136" s="712">
        <v>161.04</v>
      </c>
      <c r="K136" s="712">
        <v>161.55000000000001</v>
      </c>
      <c r="M136" s="119">
        <v>130</v>
      </c>
      <c r="N136" s="712">
        <v>41.68</v>
      </c>
      <c r="O136" s="712">
        <v>47.21</v>
      </c>
      <c r="P136" s="712">
        <v>60.56</v>
      </c>
      <c r="Q136" s="712">
        <v>88.14</v>
      </c>
      <c r="R136" s="712">
        <v>138.96</v>
      </c>
      <c r="S136" s="712">
        <v>149.52000000000001</v>
      </c>
      <c r="T136" s="712">
        <v>152.61000000000001</v>
      </c>
      <c r="U136" s="712">
        <v>162.68</v>
      </c>
      <c r="V136" s="712">
        <v>162.68</v>
      </c>
      <c r="W136" s="712">
        <v>163.19</v>
      </c>
      <c r="Y136" s="709"/>
      <c r="Z136" s="709"/>
      <c r="AA136" s="709"/>
      <c r="AB136" s="709"/>
      <c r="AC136" s="709"/>
      <c r="AD136" s="709"/>
      <c r="AE136" s="709"/>
      <c r="AF136" s="709"/>
      <c r="AG136" s="709"/>
      <c r="AH136" s="709"/>
    </row>
    <row r="137" spans="1:34" x14ac:dyDescent="0.25">
      <c r="A137" s="117">
        <v>131</v>
      </c>
      <c r="B137" s="710">
        <v>40.340000000000003</v>
      </c>
      <c r="C137" s="710">
        <v>45.9</v>
      </c>
      <c r="D137" s="710">
        <v>59.35</v>
      </c>
      <c r="E137" s="710">
        <v>87.17</v>
      </c>
      <c r="F137" s="710">
        <v>138.37</v>
      </c>
      <c r="G137" s="710">
        <v>149.01</v>
      </c>
      <c r="H137" s="710">
        <v>152.12</v>
      </c>
      <c r="I137" s="710">
        <v>162.28</v>
      </c>
      <c r="J137" s="710">
        <v>162.28</v>
      </c>
      <c r="K137" s="710">
        <v>162.82</v>
      </c>
      <c r="M137" s="117">
        <v>131</v>
      </c>
      <c r="N137" s="710">
        <v>41.99</v>
      </c>
      <c r="O137" s="710">
        <v>47.55</v>
      </c>
      <c r="P137" s="710">
        <v>60.99</v>
      </c>
      <c r="Q137" s="710">
        <v>88.81</v>
      </c>
      <c r="R137" s="710">
        <v>140.01</v>
      </c>
      <c r="S137" s="710">
        <v>150.65</v>
      </c>
      <c r="T137" s="710">
        <v>153.77000000000001</v>
      </c>
      <c r="U137" s="710">
        <v>163.92</v>
      </c>
      <c r="V137" s="710">
        <v>163.92</v>
      </c>
      <c r="W137" s="710">
        <v>164.46</v>
      </c>
      <c r="Y137" s="709"/>
      <c r="Z137" s="709"/>
      <c r="AA137" s="709"/>
      <c r="AB137" s="709"/>
      <c r="AC137" s="709"/>
      <c r="AD137" s="709"/>
      <c r="AE137" s="709"/>
      <c r="AF137" s="709"/>
      <c r="AG137" s="709"/>
      <c r="AH137" s="709"/>
    </row>
    <row r="138" spans="1:34" x14ac:dyDescent="0.25">
      <c r="A138" s="118">
        <v>132</v>
      </c>
      <c r="B138" s="711">
        <v>40.65</v>
      </c>
      <c r="C138" s="711">
        <v>46.26</v>
      </c>
      <c r="D138" s="711">
        <v>59.79</v>
      </c>
      <c r="E138" s="711">
        <v>87.82</v>
      </c>
      <c r="F138" s="711">
        <v>139.41999999999999</v>
      </c>
      <c r="G138" s="711">
        <v>150.13999999999999</v>
      </c>
      <c r="H138" s="711">
        <v>153.28</v>
      </c>
      <c r="I138" s="711">
        <v>163.51</v>
      </c>
      <c r="J138" s="711">
        <v>163.51</v>
      </c>
      <c r="K138" s="711">
        <v>164.09</v>
      </c>
      <c r="M138" s="118">
        <v>132</v>
      </c>
      <c r="N138" s="711">
        <v>42.3</v>
      </c>
      <c r="O138" s="711">
        <v>47.91</v>
      </c>
      <c r="P138" s="711">
        <v>61.44</v>
      </c>
      <c r="Q138" s="711">
        <v>89.47</v>
      </c>
      <c r="R138" s="711">
        <v>141.07</v>
      </c>
      <c r="S138" s="711">
        <v>151.78</v>
      </c>
      <c r="T138" s="711">
        <v>154.93</v>
      </c>
      <c r="U138" s="711">
        <v>165.15</v>
      </c>
      <c r="V138" s="711">
        <v>165.15</v>
      </c>
      <c r="W138" s="711">
        <v>165.73</v>
      </c>
      <c r="Y138" s="709"/>
      <c r="Z138" s="709"/>
      <c r="AA138" s="709"/>
      <c r="AB138" s="709"/>
      <c r="AC138" s="709"/>
      <c r="AD138" s="709"/>
      <c r="AE138" s="709"/>
      <c r="AF138" s="709"/>
      <c r="AG138" s="709"/>
      <c r="AH138" s="709"/>
    </row>
    <row r="139" spans="1:34" x14ac:dyDescent="0.25">
      <c r="A139" s="118">
        <v>133</v>
      </c>
      <c r="B139" s="711">
        <v>40.97</v>
      </c>
      <c r="C139" s="711">
        <v>46.61</v>
      </c>
      <c r="D139" s="711">
        <v>60.27</v>
      </c>
      <c r="E139" s="711">
        <v>88.5</v>
      </c>
      <c r="F139" s="711">
        <v>140.47</v>
      </c>
      <c r="G139" s="711">
        <v>151.28</v>
      </c>
      <c r="H139" s="711">
        <v>154.44</v>
      </c>
      <c r="I139" s="711">
        <v>164.75</v>
      </c>
      <c r="J139" s="711">
        <v>164.75</v>
      </c>
      <c r="K139" s="711">
        <v>165.33</v>
      </c>
      <c r="M139" s="118">
        <v>133</v>
      </c>
      <c r="N139" s="711">
        <v>42.61</v>
      </c>
      <c r="O139" s="711">
        <v>48.24</v>
      </c>
      <c r="P139" s="711">
        <v>61.91</v>
      </c>
      <c r="Q139" s="711">
        <v>90.15</v>
      </c>
      <c r="R139" s="711">
        <v>142.12</v>
      </c>
      <c r="S139" s="711">
        <v>152.91999999999999</v>
      </c>
      <c r="T139" s="711">
        <v>156.09</v>
      </c>
      <c r="U139" s="711">
        <v>166.4</v>
      </c>
      <c r="V139" s="711">
        <v>166.4</v>
      </c>
      <c r="W139" s="711">
        <v>166.98</v>
      </c>
      <c r="Y139" s="709"/>
      <c r="Z139" s="709"/>
      <c r="AA139" s="709"/>
      <c r="AB139" s="709"/>
      <c r="AC139" s="709"/>
      <c r="AD139" s="709"/>
      <c r="AE139" s="709"/>
      <c r="AF139" s="709"/>
      <c r="AG139" s="709"/>
      <c r="AH139" s="709"/>
    </row>
    <row r="140" spans="1:34" x14ac:dyDescent="0.25">
      <c r="A140" s="118">
        <v>134</v>
      </c>
      <c r="B140" s="711">
        <v>41.27</v>
      </c>
      <c r="C140" s="711">
        <v>46.95</v>
      </c>
      <c r="D140" s="711">
        <v>60.71</v>
      </c>
      <c r="E140" s="711">
        <v>89.17</v>
      </c>
      <c r="F140" s="711">
        <v>141.55000000000001</v>
      </c>
      <c r="G140" s="711">
        <v>152.41</v>
      </c>
      <c r="H140" s="711">
        <v>155.59</v>
      </c>
      <c r="I140" s="711">
        <v>165.98</v>
      </c>
      <c r="J140" s="711">
        <v>165.98</v>
      </c>
      <c r="K140" s="711">
        <v>166.6</v>
      </c>
      <c r="M140" s="118">
        <v>134</v>
      </c>
      <c r="N140" s="711">
        <v>42.91</v>
      </c>
      <c r="O140" s="711">
        <v>48.59</v>
      </c>
      <c r="P140" s="711">
        <v>62.36</v>
      </c>
      <c r="Q140" s="711">
        <v>90.81</v>
      </c>
      <c r="R140" s="711">
        <v>143.19</v>
      </c>
      <c r="S140" s="711">
        <v>154.06</v>
      </c>
      <c r="T140" s="711">
        <v>157.24</v>
      </c>
      <c r="U140" s="711">
        <v>167.63</v>
      </c>
      <c r="V140" s="711">
        <v>167.63</v>
      </c>
      <c r="W140" s="711">
        <v>168.25</v>
      </c>
      <c r="Y140" s="709"/>
      <c r="Z140" s="709"/>
      <c r="AA140" s="709"/>
      <c r="AB140" s="709"/>
      <c r="AC140" s="709"/>
      <c r="AD140" s="709"/>
      <c r="AE140" s="709"/>
      <c r="AF140" s="709"/>
      <c r="AG140" s="709"/>
      <c r="AH140" s="709"/>
    </row>
    <row r="141" spans="1:34" x14ac:dyDescent="0.25">
      <c r="A141" s="119">
        <v>135</v>
      </c>
      <c r="B141" s="712">
        <v>41.59</v>
      </c>
      <c r="C141" s="712">
        <v>47.31</v>
      </c>
      <c r="D141" s="712">
        <v>61.16</v>
      </c>
      <c r="E141" s="712">
        <v>89.84</v>
      </c>
      <c r="F141" s="712">
        <v>142.6</v>
      </c>
      <c r="G141" s="712">
        <v>153.56</v>
      </c>
      <c r="H141" s="712">
        <v>156.75</v>
      </c>
      <c r="I141" s="712">
        <v>167.22</v>
      </c>
      <c r="J141" s="712">
        <v>167.22</v>
      </c>
      <c r="K141" s="712">
        <v>167.85</v>
      </c>
      <c r="M141" s="119">
        <v>135</v>
      </c>
      <c r="N141" s="712">
        <v>43.22</v>
      </c>
      <c r="O141" s="712">
        <v>48.96</v>
      </c>
      <c r="P141" s="712">
        <v>62.8</v>
      </c>
      <c r="Q141" s="712">
        <v>91.48</v>
      </c>
      <c r="R141" s="712">
        <v>144.25</v>
      </c>
      <c r="S141" s="712">
        <v>155.21</v>
      </c>
      <c r="T141" s="712">
        <v>158.4</v>
      </c>
      <c r="U141" s="712">
        <v>168.87</v>
      </c>
      <c r="V141" s="712">
        <v>168.87</v>
      </c>
      <c r="W141" s="712">
        <v>169.49</v>
      </c>
      <c r="Y141" s="709"/>
      <c r="Z141" s="709"/>
      <c r="AA141" s="709"/>
      <c r="AB141" s="709"/>
      <c r="AC141" s="709"/>
      <c r="AD141" s="709"/>
      <c r="AE141" s="709"/>
      <c r="AF141" s="709"/>
      <c r="AG141" s="709"/>
      <c r="AH141" s="709"/>
    </row>
    <row r="142" spans="1:34" x14ac:dyDescent="0.25">
      <c r="A142" s="117">
        <v>136</v>
      </c>
      <c r="B142" s="710">
        <v>41.88</v>
      </c>
      <c r="C142" s="710">
        <v>47.65</v>
      </c>
      <c r="D142" s="710">
        <v>61.6</v>
      </c>
      <c r="E142" s="710">
        <v>90.49</v>
      </c>
      <c r="F142" s="710">
        <v>143.63999999999999</v>
      </c>
      <c r="G142" s="710">
        <v>154.69999999999999</v>
      </c>
      <c r="H142" s="710">
        <v>157.91</v>
      </c>
      <c r="I142" s="710">
        <v>168.47</v>
      </c>
      <c r="J142" s="710">
        <v>168.47</v>
      </c>
      <c r="K142" s="710">
        <v>169.11</v>
      </c>
      <c r="M142" s="117">
        <v>136</v>
      </c>
      <c r="N142" s="710">
        <v>43.52</v>
      </c>
      <c r="O142" s="710">
        <v>49.3</v>
      </c>
      <c r="P142" s="710">
        <v>63.25</v>
      </c>
      <c r="Q142" s="710">
        <v>92.14</v>
      </c>
      <c r="R142" s="710">
        <v>145.28</v>
      </c>
      <c r="S142" s="710">
        <v>156.35</v>
      </c>
      <c r="T142" s="710">
        <v>159.56</v>
      </c>
      <c r="U142" s="710">
        <v>170.11</v>
      </c>
      <c r="V142" s="710">
        <v>170.11</v>
      </c>
      <c r="W142" s="710">
        <v>170.75</v>
      </c>
      <c r="Y142" s="709"/>
      <c r="Z142" s="709"/>
      <c r="AA142" s="709"/>
      <c r="AB142" s="709"/>
      <c r="AC142" s="709"/>
      <c r="AD142" s="709"/>
      <c r="AE142" s="709"/>
      <c r="AF142" s="709"/>
      <c r="AG142" s="709"/>
      <c r="AH142" s="709"/>
    </row>
    <row r="143" spans="1:34" x14ac:dyDescent="0.25">
      <c r="A143" s="118">
        <v>137</v>
      </c>
      <c r="B143" s="711">
        <v>42.2</v>
      </c>
      <c r="C143" s="711">
        <v>48.01</v>
      </c>
      <c r="D143" s="711">
        <v>62.07</v>
      </c>
      <c r="E143" s="711">
        <v>91.15</v>
      </c>
      <c r="F143" s="711">
        <v>144.69</v>
      </c>
      <c r="G143" s="711">
        <v>155.82</v>
      </c>
      <c r="H143" s="711">
        <v>159.07</v>
      </c>
      <c r="I143" s="711">
        <v>169.7</v>
      </c>
      <c r="J143" s="711">
        <v>169.7</v>
      </c>
      <c r="K143" s="711">
        <v>170.38</v>
      </c>
      <c r="M143" s="118">
        <v>137</v>
      </c>
      <c r="N143" s="711">
        <v>43.84</v>
      </c>
      <c r="O143" s="711">
        <v>49.66</v>
      </c>
      <c r="P143" s="711">
        <v>63.71</v>
      </c>
      <c r="Q143" s="711">
        <v>92.8</v>
      </c>
      <c r="R143" s="711">
        <v>146.34</v>
      </c>
      <c r="S143" s="711">
        <v>157.46</v>
      </c>
      <c r="T143" s="711">
        <v>160.71</v>
      </c>
      <c r="U143" s="711">
        <v>171.34</v>
      </c>
      <c r="V143" s="711">
        <v>171.34</v>
      </c>
      <c r="W143" s="711">
        <v>172.03</v>
      </c>
      <c r="Y143" s="709"/>
      <c r="Z143" s="709"/>
      <c r="AA143" s="709"/>
      <c r="AB143" s="709"/>
      <c r="AC143" s="709"/>
      <c r="AD143" s="709"/>
      <c r="AE143" s="709"/>
      <c r="AF143" s="709"/>
      <c r="AG143" s="709"/>
      <c r="AH143" s="709"/>
    </row>
    <row r="144" spans="1:34" x14ac:dyDescent="0.25">
      <c r="A144" s="118">
        <v>138</v>
      </c>
      <c r="B144" s="711">
        <v>42.5</v>
      </c>
      <c r="C144" s="711">
        <v>48.36</v>
      </c>
      <c r="D144" s="711">
        <v>62.52</v>
      </c>
      <c r="E144" s="711">
        <v>91.84</v>
      </c>
      <c r="F144" s="711">
        <v>145.75</v>
      </c>
      <c r="G144" s="711">
        <v>156.97</v>
      </c>
      <c r="H144" s="711">
        <v>160.22999999999999</v>
      </c>
      <c r="I144" s="711">
        <v>170.94</v>
      </c>
      <c r="J144" s="711">
        <v>170.94</v>
      </c>
      <c r="K144" s="711">
        <v>171.63</v>
      </c>
      <c r="M144" s="118">
        <v>138</v>
      </c>
      <c r="N144" s="711">
        <v>44.14</v>
      </c>
      <c r="O144" s="711">
        <v>50</v>
      </c>
      <c r="P144" s="711">
        <v>64.17</v>
      </c>
      <c r="Q144" s="711">
        <v>93.48</v>
      </c>
      <c r="R144" s="711">
        <v>147.38999999999999</v>
      </c>
      <c r="S144" s="711">
        <v>158.61000000000001</v>
      </c>
      <c r="T144" s="711">
        <v>161.87</v>
      </c>
      <c r="U144" s="711">
        <v>172.59</v>
      </c>
      <c r="V144" s="711">
        <v>172.59</v>
      </c>
      <c r="W144" s="711">
        <v>173.28</v>
      </c>
      <c r="Y144" s="709"/>
      <c r="Z144" s="709"/>
      <c r="AA144" s="709"/>
      <c r="AB144" s="709"/>
      <c r="AC144" s="709"/>
      <c r="AD144" s="709"/>
      <c r="AE144" s="709"/>
      <c r="AF144" s="709"/>
      <c r="AG144" s="709"/>
      <c r="AH144" s="709"/>
    </row>
    <row r="145" spans="1:34" x14ac:dyDescent="0.25">
      <c r="A145" s="118">
        <v>139</v>
      </c>
      <c r="B145" s="711">
        <v>42.82</v>
      </c>
      <c r="C145" s="711">
        <v>48.7</v>
      </c>
      <c r="D145" s="711">
        <v>62.97</v>
      </c>
      <c r="E145" s="711">
        <v>92.49</v>
      </c>
      <c r="F145" s="711">
        <v>146.81</v>
      </c>
      <c r="G145" s="711">
        <v>158.11000000000001</v>
      </c>
      <c r="H145" s="711">
        <v>161.38999999999999</v>
      </c>
      <c r="I145" s="711">
        <v>172.18</v>
      </c>
      <c r="J145" s="711">
        <v>172.18</v>
      </c>
      <c r="K145" s="711">
        <v>172.9</v>
      </c>
      <c r="M145" s="118">
        <v>139</v>
      </c>
      <c r="N145" s="711">
        <v>44.46</v>
      </c>
      <c r="O145" s="711">
        <v>50.34</v>
      </c>
      <c r="P145" s="711">
        <v>64.62</v>
      </c>
      <c r="Q145" s="711">
        <v>94.13</v>
      </c>
      <c r="R145" s="711">
        <v>148.46</v>
      </c>
      <c r="S145" s="711">
        <v>159.75</v>
      </c>
      <c r="T145" s="711">
        <v>163.03</v>
      </c>
      <c r="U145" s="711">
        <v>173.83</v>
      </c>
      <c r="V145" s="711">
        <v>173.83</v>
      </c>
      <c r="W145" s="711">
        <v>174.54</v>
      </c>
      <c r="Y145" s="709"/>
      <c r="Z145" s="709"/>
      <c r="AA145" s="709"/>
      <c r="AB145" s="709"/>
      <c r="AC145" s="709"/>
      <c r="AD145" s="709"/>
      <c r="AE145" s="709"/>
      <c r="AF145" s="709"/>
      <c r="AG145" s="709"/>
      <c r="AH145" s="709"/>
    </row>
    <row r="146" spans="1:34" x14ac:dyDescent="0.25">
      <c r="A146" s="119">
        <v>140</v>
      </c>
      <c r="B146" s="712">
        <v>43.11</v>
      </c>
      <c r="C146" s="712">
        <v>49.06</v>
      </c>
      <c r="D146" s="712">
        <v>63.44</v>
      </c>
      <c r="E146" s="712">
        <v>93.16</v>
      </c>
      <c r="F146" s="712">
        <v>147.87</v>
      </c>
      <c r="G146" s="712">
        <v>159.25</v>
      </c>
      <c r="H146" s="712">
        <v>162.57</v>
      </c>
      <c r="I146" s="712">
        <v>173.42</v>
      </c>
      <c r="J146" s="712">
        <v>173.42</v>
      </c>
      <c r="K146" s="712">
        <v>174.14</v>
      </c>
      <c r="M146" s="119">
        <v>140</v>
      </c>
      <c r="N146" s="712">
        <v>44.75</v>
      </c>
      <c r="O146" s="712">
        <v>50.7</v>
      </c>
      <c r="P146" s="712">
        <v>65.08</v>
      </c>
      <c r="Q146" s="712">
        <v>94.81</v>
      </c>
      <c r="R146" s="712">
        <v>149.52000000000001</v>
      </c>
      <c r="S146" s="712">
        <v>160.88999999999999</v>
      </c>
      <c r="T146" s="712">
        <v>164.21</v>
      </c>
      <c r="U146" s="712">
        <v>175.07</v>
      </c>
      <c r="V146" s="712">
        <v>175.07</v>
      </c>
      <c r="W146" s="712">
        <v>175.78</v>
      </c>
      <c r="Y146" s="709"/>
      <c r="Z146" s="709"/>
      <c r="AA146" s="709"/>
      <c r="AB146" s="709"/>
      <c r="AC146" s="709"/>
      <c r="AD146" s="709"/>
      <c r="AE146" s="709"/>
      <c r="AF146" s="709"/>
      <c r="AG146" s="709"/>
      <c r="AH146" s="709"/>
    </row>
    <row r="147" spans="1:34" x14ac:dyDescent="0.25">
      <c r="A147" s="117">
        <v>141</v>
      </c>
      <c r="B147" s="710">
        <v>43.43</v>
      </c>
      <c r="C147" s="710">
        <v>49.42</v>
      </c>
      <c r="D147" s="710">
        <v>63.88</v>
      </c>
      <c r="E147" s="710">
        <v>93.82</v>
      </c>
      <c r="F147" s="710">
        <v>148.93</v>
      </c>
      <c r="G147" s="710">
        <v>160.37</v>
      </c>
      <c r="H147" s="710">
        <v>163.72999999999999</v>
      </c>
      <c r="I147" s="710">
        <v>174.66</v>
      </c>
      <c r="J147" s="710">
        <v>174.66</v>
      </c>
      <c r="K147" s="710">
        <v>175.4</v>
      </c>
      <c r="M147" s="117">
        <v>141</v>
      </c>
      <c r="N147" s="710">
        <v>45.07</v>
      </c>
      <c r="O147" s="710">
        <v>51.07</v>
      </c>
      <c r="P147" s="710">
        <v>65.53</v>
      </c>
      <c r="Q147" s="710">
        <v>95.47</v>
      </c>
      <c r="R147" s="710">
        <v>150.57</v>
      </c>
      <c r="S147" s="710">
        <v>162.02000000000001</v>
      </c>
      <c r="T147" s="710">
        <v>165.37</v>
      </c>
      <c r="U147" s="710">
        <v>176.3</v>
      </c>
      <c r="V147" s="710">
        <v>176.3</v>
      </c>
      <c r="W147" s="710">
        <v>177.05</v>
      </c>
      <c r="Y147" s="709"/>
      <c r="Z147" s="709"/>
      <c r="AA147" s="709"/>
      <c r="AB147" s="709"/>
      <c r="AC147" s="709"/>
      <c r="AD147" s="709"/>
      <c r="AE147" s="709"/>
      <c r="AF147" s="709"/>
      <c r="AG147" s="709"/>
      <c r="AH147" s="709"/>
    </row>
    <row r="148" spans="1:34" x14ac:dyDescent="0.25">
      <c r="A148" s="118">
        <v>142</v>
      </c>
      <c r="B148" s="711">
        <v>43.72</v>
      </c>
      <c r="C148" s="711">
        <v>49.76</v>
      </c>
      <c r="D148" s="711">
        <v>64.33</v>
      </c>
      <c r="E148" s="711">
        <v>94.47</v>
      </c>
      <c r="F148" s="711">
        <v>149.97999999999999</v>
      </c>
      <c r="G148" s="711">
        <v>161.51</v>
      </c>
      <c r="H148" s="711">
        <v>164.9</v>
      </c>
      <c r="I148" s="711">
        <v>175.89</v>
      </c>
      <c r="J148" s="711">
        <v>175.89</v>
      </c>
      <c r="K148" s="711">
        <v>176.68</v>
      </c>
      <c r="M148" s="118">
        <v>142</v>
      </c>
      <c r="N148" s="711">
        <v>45.36</v>
      </c>
      <c r="O148" s="711">
        <v>51.41</v>
      </c>
      <c r="P148" s="711">
        <v>65.97</v>
      </c>
      <c r="Q148" s="711">
        <v>96.12</v>
      </c>
      <c r="R148" s="711">
        <v>151.63</v>
      </c>
      <c r="S148" s="711">
        <v>163.16</v>
      </c>
      <c r="T148" s="711">
        <v>166.53</v>
      </c>
      <c r="U148" s="711">
        <v>177.53</v>
      </c>
      <c r="V148" s="711">
        <v>177.53</v>
      </c>
      <c r="W148" s="711">
        <v>178.33</v>
      </c>
      <c r="Y148" s="709"/>
      <c r="Z148" s="709"/>
      <c r="AA148" s="709"/>
      <c r="AB148" s="709"/>
      <c r="AC148" s="709"/>
      <c r="AD148" s="709"/>
      <c r="AE148" s="709"/>
      <c r="AF148" s="709"/>
      <c r="AG148" s="709"/>
      <c r="AH148" s="709"/>
    </row>
    <row r="149" spans="1:34" x14ac:dyDescent="0.25">
      <c r="A149" s="118">
        <v>143</v>
      </c>
      <c r="B149" s="711">
        <v>44.04</v>
      </c>
      <c r="C149" s="711">
        <v>50.1</v>
      </c>
      <c r="D149" s="711">
        <v>64.77</v>
      </c>
      <c r="E149" s="711">
        <v>95.16</v>
      </c>
      <c r="F149" s="711">
        <v>151.05000000000001</v>
      </c>
      <c r="G149" s="711">
        <v>162.66</v>
      </c>
      <c r="H149" s="711">
        <v>166.06</v>
      </c>
      <c r="I149" s="711">
        <v>177.13</v>
      </c>
      <c r="J149" s="711">
        <v>177.13</v>
      </c>
      <c r="K149" s="711">
        <v>177.93</v>
      </c>
      <c r="M149" s="118">
        <v>143</v>
      </c>
      <c r="N149" s="711">
        <v>45.68</v>
      </c>
      <c r="O149" s="711">
        <v>51.75</v>
      </c>
      <c r="P149" s="711">
        <v>66.42</v>
      </c>
      <c r="Q149" s="711">
        <v>96.79</v>
      </c>
      <c r="R149" s="711">
        <v>152.69</v>
      </c>
      <c r="S149" s="711">
        <v>164.3</v>
      </c>
      <c r="T149" s="711">
        <v>167.7</v>
      </c>
      <c r="U149" s="711">
        <v>178.78</v>
      </c>
      <c r="V149" s="711">
        <v>178.78</v>
      </c>
      <c r="W149" s="711">
        <v>179.57</v>
      </c>
      <c r="Y149" s="709"/>
      <c r="Z149" s="709"/>
      <c r="AA149" s="709"/>
      <c r="AB149" s="709"/>
      <c r="AC149" s="709"/>
      <c r="AD149" s="709"/>
      <c r="AE149" s="709"/>
      <c r="AF149" s="709"/>
      <c r="AG149" s="709"/>
      <c r="AH149" s="709"/>
    </row>
    <row r="150" spans="1:34" x14ac:dyDescent="0.25">
      <c r="A150" s="118">
        <v>144</v>
      </c>
      <c r="B150" s="711">
        <v>44.34</v>
      </c>
      <c r="C150" s="711">
        <v>50.46</v>
      </c>
      <c r="D150" s="711">
        <v>65.25</v>
      </c>
      <c r="E150" s="711">
        <v>95.82</v>
      </c>
      <c r="F150" s="711">
        <v>152.1</v>
      </c>
      <c r="G150" s="711">
        <v>163.80000000000001</v>
      </c>
      <c r="H150" s="711">
        <v>167.2</v>
      </c>
      <c r="I150" s="711">
        <v>178.37</v>
      </c>
      <c r="J150" s="711">
        <v>178.37</v>
      </c>
      <c r="K150" s="711">
        <v>179.19</v>
      </c>
      <c r="M150" s="118">
        <v>144</v>
      </c>
      <c r="N150" s="711">
        <v>45.99</v>
      </c>
      <c r="O150" s="711">
        <v>52.1</v>
      </c>
      <c r="P150" s="711">
        <v>66.89</v>
      </c>
      <c r="Q150" s="711">
        <v>97.47</v>
      </c>
      <c r="R150" s="711">
        <v>153.75</v>
      </c>
      <c r="S150" s="711">
        <v>165.44</v>
      </c>
      <c r="T150" s="711">
        <v>168.85</v>
      </c>
      <c r="U150" s="711">
        <v>180.02</v>
      </c>
      <c r="V150" s="711">
        <v>180.02</v>
      </c>
      <c r="W150" s="711">
        <v>180.84</v>
      </c>
      <c r="Y150" s="709"/>
      <c r="Z150" s="709"/>
      <c r="AA150" s="709"/>
      <c r="AB150" s="709"/>
      <c r="AC150" s="709"/>
      <c r="AD150" s="709"/>
      <c r="AE150" s="709"/>
      <c r="AF150" s="709"/>
      <c r="AG150" s="709"/>
      <c r="AH150" s="709"/>
    </row>
    <row r="151" spans="1:34" x14ac:dyDescent="0.25">
      <c r="A151" s="119">
        <v>145</v>
      </c>
      <c r="B151" s="712">
        <v>44.66</v>
      </c>
      <c r="C151" s="712">
        <v>50.81</v>
      </c>
      <c r="D151" s="712">
        <v>65.69</v>
      </c>
      <c r="E151" s="712">
        <v>96.47</v>
      </c>
      <c r="F151" s="712">
        <v>153.15</v>
      </c>
      <c r="G151" s="712">
        <v>164.93</v>
      </c>
      <c r="H151" s="712">
        <v>168.36</v>
      </c>
      <c r="I151" s="712">
        <v>179.61</v>
      </c>
      <c r="J151" s="712">
        <v>179.61</v>
      </c>
      <c r="K151" s="712">
        <v>180.43</v>
      </c>
      <c r="M151" s="119">
        <v>145</v>
      </c>
      <c r="N151" s="712">
        <v>46.31</v>
      </c>
      <c r="O151" s="712">
        <v>52.45</v>
      </c>
      <c r="P151" s="712">
        <v>67.34</v>
      </c>
      <c r="Q151" s="712">
        <v>98.12</v>
      </c>
      <c r="R151" s="712">
        <v>154.79</v>
      </c>
      <c r="S151" s="712">
        <v>166.57</v>
      </c>
      <c r="T151" s="712">
        <v>170.01</v>
      </c>
      <c r="U151" s="712">
        <v>181.26</v>
      </c>
      <c r="V151" s="712">
        <v>181.26</v>
      </c>
      <c r="W151" s="712">
        <v>182.08</v>
      </c>
      <c r="Y151" s="709"/>
      <c r="Z151" s="709"/>
      <c r="AA151" s="709"/>
      <c r="AB151" s="709"/>
      <c r="AC151" s="709"/>
      <c r="AD151" s="709"/>
      <c r="AE151" s="709"/>
      <c r="AF151" s="709"/>
      <c r="AG151" s="709"/>
      <c r="AH151" s="709"/>
    </row>
    <row r="152" spans="1:34" x14ac:dyDescent="0.25">
      <c r="A152" s="117">
        <v>146</v>
      </c>
      <c r="B152" s="710">
        <v>44.96</v>
      </c>
      <c r="C152" s="710">
        <v>51.17</v>
      </c>
      <c r="D152" s="710">
        <v>66.150000000000006</v>
      </c>
      <c r="E152" s="710">
        <v>97.15</v>
      </c>
      <c r="F152" s="710">
        <v>154.19999999999999</v>
      </c>
      <c r="G152" s="710">
        <v>166.07</v>
      </c>
      <c r="H152" s="710">
        <v>169.52</v>
      </c>
      <c r="I152" s="710">
        <v>180.85</v>
      </c>
      <c r="J152" s="710">
        <v>180.85</v>
      </c>
      <c r="K152" s="710">
        <v>181.7</v>
      </c>
      <c r="M152" s="117">
        <v>146</v>
      </c>
      <c r="N152" s="710">
        <v>46.61</v>
      </c>
      <c r="O152" s="710">
        <v>52.82</v>
      </c>
      <c r="P152" s="710">
        <v>67.78</v>
      </c>
      <c r="Q152" s="710">
        <v>98.79</v>
      </c>
      <c r="R152" s="710">
        <v>155.85</v>
      </c>
      <c r="S152" s="710">
        <v>167.71</v>
      </c>
      <c r="T152" s="710">
        <v>171.17</v>
      </c>
      <c r="U152" s="710">
        <v>182.49</v>
      </c>
      <c r="V152" s="710">
        <v>182.49</v>
      </c>
      <c r="W152" s="710">
        <v>183.35</v>
      </c>
      <c r="Y152" s="709"/>
      <c r="Z152" s="709"/>
      <c r="AA152" s="709"/>
      <c r="AB152" s="709"/>
      <c r="AC152" s="709"/>
      <c r="AD152" s="709"/>
      <c r="AE152" s="709"/>
      <c r="AF152" s="709"/>
      <c r="AG152" s="709"/>
      <c r="AH152" s="709"/>
    </row>
    <row r="153" spans="1:34" x14ac:dyDescent="0.25">
      <c r="A153" s="118">
        <v>147</v>
      </c>
      <c r="B153" s="711">
        <v>45.27</v>
      </c>
      <c r="C153" s="711">
        <v>51.51</v>
      </c>
      <c r="D153" s="711">
        <v>66.599999999999994</v>
      </c>
      <c r="E153" s="711">
        <v>97.82</v>
      </c>
      <c r="F153" s="711">
        <v>155.25</v>
      </c>
      <c r="G153" s="711">
        <v>167.2</v>
      </c>
      <c r="H153" s="711">
        <v>170.68</v>
      </c>
      <c r="I153" s="711">
        <v>182.1</v>
      </c>
      <c r="J153" s="711">
        <v>182.1</v>
      </c>
      <c r="K153" s="711">
        <v>182.98</v>
      </c>
      <c r="M153" s="118">
        <v>147</v>
      </c>
      <c r="N153" s="711">
        <v>46.92</v>
      </c>
      <c r="O153" s="711">
        <v>53.16</v>
      </c>
      <c r="P153" s="711">
        <v>68.25</v>
      </c>
      <c r="Q153" s="711">
        <v>99.46</v>
      </c>
      <c r="R153" s="711">
        <v>156.9</v>
      </c>
      <c r="S153" s="711">
        <v>168.85</v>
      </c>
      <c r="T153" s="711">
        <v>172.33</v>
      </c>
      <c r="U153" s="711">
        <v>183.74</v>
      </c>
      <c r="V153" s="711">
        <v>183.74</v>
      </c>
      <c r="W153" s="711">
        <v>184.62</v>
      </c>
      <c r="Y153" s="709"/>
      <c r="Z153" s="709"/>
      <c r="AA153" s="709"/>
      <c r="AB153" s="709"/>
      <c r="AC153" s="709"/>
      <c r="AD153" s="709"/>
      <c r="AE153" s="709"/>
      <c r="AF153" s="709"/>
      <c r="AG153" s="709"/>
      <c r="AH153" s="709"/>
    </row>
    <row r="154" spans="1:34" x14ac:dyDescent="0.25">
      <c r="A154" s="118">
        <v>148</v>
      </c>
      <c r="B154" s="711">
        <v>45.57</v>
      </c>
      <c r="C154" s="711">
        <v>51.85</v>
      </c>
      <c r="D154" s="711">
        <v>67.05</v>
      </c>
      <c r="E154" s="711">
        <v>98.46</v>
      </c>
      <c r="F154" s="711">
        <v>156.33000000000001</v>
      </c>
      <c r="G154" s="711">
        <v>168.35</v>
      </c>
      <c r="H154" s="711">
        <v>171.84</v>
      </c>
      <c r="I154" s="711">
        <v>183.33</v>
      </c>
      <c r="J154" s="711">
        <v>183.33</v>
      </c>
      <c r="K154" s="711">
        <v>184.22</v>
      </c>
      <c r="M154" s="118">
        <v>148</v>
      </c>
      <c r="N154" s="711">
        <v>47.22</v>
      </c>
      <c r="O154" s="711">
        <v>53.5</v>
      </c>
      <c r="P154" s="711">
        <v>68.69</v>
      </c>
      <c r="Q154" s="711">
        <v>100.11</v>
      </c>
      <c r="R154" s="711">
        <v>157.97</v>
      </c>
      <c r="S154" s="711">
        <v>170</v>
      </c>
      <c r="T154" s="711">
        <v>173.49</v>
      </c>
      <c r="U154" s="711">
        <v>184.98</v>
      </c>
      <c r="V154" s="711">
        <v>184.98</v>
      </c>
      <c r="W154" s="711">
        <v>185.87</v>
      </c>
      <c r="Y154" s="709"/>
      <c r="Z154" s="709"/>
      <c r="AA154" s="709"/>
      <c r="AB154" s="709"/>
      <c r="AC154" s="709"/>
      <c r="AD154" s="709"/>
      <c r="AE154" s="709"/>
      <c r="AF154" s="709"/>
      <c r="AG154" s="709"/>
      <c r="AH154" s="709"/>
    </row>
    <row r="155" spans="1:34" x14ac:dyDescent="0.25">
      <c r="A155" s="118">
        <v>149</v>
      </c>
      <c r="B155" s="711">
        <v>45.88</v>
      </c>
      <c r="C155" s="711">
        <v>52.22</v>
      </c>
      <c r="D155" s="711">
        <v>67.5</v>
      </c>
      <c r="E155" s="711">
        <v>99.14</v>
      </c>
      <c r="F155" s="711">
        <v>157.38</v>
      </c>
      <c r="G155" s="711">
        <v>169.49</v>
      </c>
      <c r="H155" s="711">
        <v>173.02</v>
      </c>
      <c r="I155" s="711">
        <v>184.56</v>
      </c>
      <c r="J155" s="711">
        <v>184.56</v>
      </c>
      <c r="K155" s="711">
        <v>185.48</v>
      </c>
      <c r="M155" s="118">
        <v>149</v>
      </c>
      <c r="N155" s="711">
        <v>47.53</v>
      </c>
      <c r="O155" s="711">
        <v>53.86</v>
      </c>
      <c r="P155" s="711">
        <v>69.150000000000006</v>
      </c>
      <c r="Q155" s="711">
        <v>100.79</v>
      </c>
      <c r="R155" s="711">
        <v>159.03</v>
      </c>
      <c r="S155" s="711">
        <v>171.14</v>
      </c>
      <c r="T155" s="711">
        <v>174.67</v>
      </c>
      <c r="U155" s="711">
        <v>186.21</v>
      </c>
      <c r="V155" s="711">
        <v>186.21</v>
      </c>
      <c r="W155" s="711">
        <v>187.13</v>
      </c>
      <c r="Y155" s="709"/>
      <c r="Z155" s="709"/>
      <c r="AA155" s="709"/>
      <c r="AB155" s="709"/>
      <c r="AC155" s="709"/>
      <c r="AD155" s="709"/>
      <c r="AE155" s="709"/>
      <c r="AF155" s="709"/>
      <c r="AG155" s="709"/>
      <c r="AH155" s="709"/>
    </row>
    <row r="156" spans="1:34" x14ac:dyDescent="0.25">
      <c r="A156" s="119">
        <v>150</v>
      </c>
      <c r="B156" s="712">
        <v>46.19</v>
      </c>
      <c r="C156" s="712">
        <v>52.56</v>
      </c>
      <c r="D156" s="712">
        <v>67.97</v>
      </c>
      <c r="E156" s="712">
        <v>99.82</v>
      </c>
      <c r="F156" s="712">
        <v>158.43</v>
      </c>
      <c r="G156" s="712">
        <v>170.61</v>
      </c>
      <c r="H156" s="712">
        <v>174.18</v>
      </c>
      <c r="I156" s="712">
        <v>185.8</v>
      </c>
      <c r="J156" s="712">
        <v>185.8</v>
      </c>
      <c r="K156" s="712">
        <v>186.73</v>
      </c>
      <c r="M156" s="119">
        <v>150</v>
      </c>
      <c r="N156" s="712">
        <v>47.84</v>
      </c>
      <c r="O156" s="712">
        <v>54.2</v>
      </c>
      <c r="P156" s="712">
        <v>69.61</v>
      </c>
      <c r="Q156" s="712">
        <v>101.46</v>
      </c>
      <c r="R156" s="712">
        <v>160.07</v>
      </c>
      <c r="S156" s="712">
        <v>172.26</v>
      </c>
      <c r="T156" s="712">
        <v>175.83</v>
      </c>
      <c r="U156" s="712">
        <v>187.45</v>
      </c>
      <c r="V156" s="712">
        <v>187.45</v>
      </c>
      <c r="W156" s="712">
        <v>188.38</v>
      </c>
      <c r="Y156" s="709"/>
      <c r="Z156" s="709"/>
      <c r="AA156" s="709"/>
      <c r="AB156" s="709"/>
      <c r="AC156" s="709"/>
      <c r="AD156" s="709"/>
      <c r="AE156" s="709"/>
      <c r="AF156" s="709"/>
      <c r="AG156" s="709"/>
      <c r="AH156" s="709"/>
    </row>
    <row r="157" spans="1:34" x14ac:dyDescent="0.25">
      <c r="A157" s="119" t="s">
        <v>49</v>
      </c>
      <c r="B157" s="712">
        <v>0.30580000000000002</v>
      </c>
      <c r="C157" s="712">
        <v>0.34799999999999998</v>
      </c>
      <c r="D157" s="712">
        <v>0.45340000000000003</v>
      </c>
      <c r="E157" s="712">
        <v>0.66439999999999999</v>
      </c>
      <c r="F157" s="712">
        <v>1.0546</v>
      </c>
      <c r="G157" s="712">
        <v>1.1389</v>
      </c>
      <c r="H157" s="712">
        <v>1.1599999999999999</v>
      </c>
      <c r="I157" s="712">
        <v>1.2338</v>
      </c>
      <c r="J157" s="712">
        <v>1.2338</v>
      </c>
      <c r="K157" s="712">
        <v>1.2444</v>
      </c>
      <c r="M157" s="119" t="s">
        <v>49</v>
      </c>
      <c r="N157" s="712">
        <v>0.31640000000000001</v>
      </c>
      <c r="O157" s="712">
        <v>0.35849999999999999</v>
      </c>
      <c r="P157" s="712">
        <v>0.46400000000000002</v>
      </c>
      <c r="Q157" s="712">
        <v>0.67490000000000006</v>
      </c>
      <c r="R157" s="712">
        <v>1.0650999999999999</v>
      </c>
      <c r="S157" s="712">
        <v>1.1495</v>
      </c>
      <c r="T157" s="712">
        <v>1.1706000000000001</v>
      </c>
      <c r="U157" s="712">
        <v>1.2548999999999999</v>
      </c>
      <c r="V157" s="712">
        <v>1.2548999999999999</v>
      </c>
      <c r="W157" s="712">
        <v>1.2548999999999999</v>
      </c>
    </row>
    <row r="159" spans="1:34" x14ac:dyDescent="0.25">
      <c r="A159" s="714"/>
      <c r="B159" s="714"/>
      <c r="C159" s="714"/>
      <c r="D159" s="714"/>
      <c r="E159" s="714"/>
      <c r="F159" s="714"/>
      <c r="G159" s="714"/>
      <c r="H159" s="714"/>
      <c r="I159" s="714"/>
      <c r="J159" s="714"/>
      <c r="K159" s="714"/>
      <c r="L159" s="714"/>
      <c r="M159" s="714"/>
      <c r="N159" s="714"/>
      <c r="O159" s="714"/>
      <c r="P159" s="714"/>
      <c r="Q159" s="714"/>
      <c r="R159" s="714"/>
      <c r="S159" s="714"/>
      <c r="T159" s="714"/>
      <c r="U159" s="714"/>
      <c r="V159" s="714"/>
      <c r="W159" s="714"/>
      <c r="X159" s="714"/>
    </row>
    <row r="160" spans="1:34" x14ac:dyDescent="0.25">
      <c r="A160" s="714"/>
      <c r="B160" s="714"/>
      <c r="C160" s="714"/>
      <c r="D160" s="714"/>
      <c r="E160" s="714"/>
      <c r="F160" s="714"/>
      <c r="G160" s="714"/>
      <c r="H160" s="714"/>
      <c r="I160" s="714"/>
      <c r="J160" s="714"/>
      <c r="K160" s="714"/>
      <c r="L160" s="714"/>
      <c r="M160" s="714"/>
      <c r="N160" s="714"/>
      <c r="O160" s="714"/>
      <c r="P160" s="714"/>
      <c r="Q160" s="714"/>
      <c r="R160" s="714"/>
      <c r="S160" s="714"/>
      <c r="T160" s="714"/>
      <c r="U160" s="714"/>
      <c r="V160" s="714"/>
      <c r="W160" s="714"/>
      <c r="X160" s="714"/>
    </row>
    <row r="161" spans="1:24" x14ac:dyDescent="0.25">
      <c r="A161" s="714"/>
      <c r="B161" s="714"/>
      <c r="C161" s="714"/>
      <c r="D161" s="714"/>
      <c r="E161" s="714"/>
      <c r="F161" s="714"/>
      <c r="G161" s="714"/>
      <c r="H161" s="714"/>
      <c r="I161" s="714"/>
      <c r="J161" s="714"/>
      <c r="K161" s="714"/>
      <c r="L161" s="714"/>
      <c r="M161" s="714"/>
      <c r="N161" s="714"/>
      <c r="O161" s="714"/>
      <c r="P161" s="714"/>
      <c r="Q161" s="714"/>
      <c r="R161" s="714"/>
      <c r="S161" s="714"/>
      <c r="T161" s="714"/>
      <c r="U161" s="714"/>
      <c r="V161" s="714"/>
      <c r="W161" s="714"/>
      <c r="X161" s="714"/>
    </row>
    <row r="162" spans="1:24" x14ac:dyDescent="0.25">
      <c r="A162" s="714"/>
      <c r="B162" s="714"/>
      <c r="C162" s="714"/>
      <c r="D162" s="714"/>
      <c r="E162" s="714"/>
      <c r="F162" s="714"/>
      <c r="G162" s="714"/>
      <c r="H162" s="714"/>
      <c r="I162" s="714"/>
      <c r="J162" s="714"/>
      <c r="K162" s="714"/>
      <c r="L162" s="714"/>
      <c r="M162" s="714"/>
      <c r="N162" s="714"/>
      <c r="O162" s="714"/>
      <c r="P162" s="714"/>
      <c r="Q162" s="714"/>
      <c r="R162" s="714"/>
      <c r="S162" s="714"/>
      <c r="T162" s="714"/>
      <c r="U162" s="714"/>
      <c r="V162" s="714"/>
      <c r="W162" s="714"/>
      <c r="X162" s="714"/>
    </row>
    <row r="163" spans="1:24" x14ac:dyDescent="0.25">
      <c r="A163" s="714"/>
      <c r="B163" s="714"/>
      <c r="C163" s="714"/>
      <c r="D163" s="714"/>
      <c r="E163" s="714"/>
      <c r="F163" s="714"/>
      <c r="G163" s="714"/>
      <c r="H163" s="714"/>
      <c r="I163" s="714"/>
      <c r="J163" s="714"/>
      <c r="K163" s="714"/>
      <c r="L163" s="714"/>
      <c r="M163" s="714"/>
      <c r="N163" s="714"/>
      <c r="O163" s="714"/>
      <c r="P163" s="714"/>
      <c r="Q163" s="714"/>
      <c r="R163" s="714"/>
      <c r="S163" s="714"/>
      <c r="T163" s="714"/>
      <c r="U163" s="714"/>
      <c r="V163" s="714"/>
      <c r="W163" s="714"/>
      <c r="X163" s="714"/>
    </row>
    <row r="164" spans="1:24" x14ac:dyDescent="0.25">
      <c r="A164" s="714"/>
      <c r="B164" s="714"/>
      <c r="C164" s="714"/>
      <c r="D164" s="714"/>
      <c r="E164" s="714"/>
      <c r="F164" s="714"/>
      <c r="G164" s="714"/>
      <c r="H164" s="714"/>
      <c r="I164" s="714"/>
      <c r="J164" s="714"/>
      <c r="K164" s="714"/>
      <c r="L164" s="714"/>
      <c r="M164" s="714"/>
      <c r="N164" s="714"/>
      <c r="O164" s="714"/>
      <c r="P164" s="714"/>
      <c r="Q164" s="714"/>
      <c r="R164" s="714"/>
      <c r="S164" s="714"/>
      <c r="T164" s="714"/>
      <c r="U164" s="714"/>
      <c r="V164" s="714"/>
      <c r="W164" s="714"/>
      <c r="X164" s="714"/>
    </row>
    <row r="165" spans="1:24" x14ac:dyDescent="0.25">
      <c r="A165" s="714"/>
      <c r="B165" s="714"/>
      <c r="C165" s="714"/>
      <c r="D165" s="714"/>
      <c r="E165" s="714"/>
      <c r="F165" s="714"/>
      <c r="G165" s="714"/>
      <c r="H165" s="714"/>
      <c r="I165" s="714"/>
      <c r="J165" s="714"/>
      <c r="K165" s="714"/>
      <c r="L165" s="714"/>
      <c r="M165" s="714"/>
      <c r="N165" s="714"/>
      <c r="O165" s="714"/>
      <c r="P165" s="714"/>
      <c r="Q165" s="714"/>
      <c r="R165" s="714"/>
      <c r="S165" s="714"/>
      <c r="T165" s="714"/>
      <c r="U165" s="714"/>
      <c r="V165" s="714"/>
      <c r="W165" s="714"/>
      <c r="X165" s="714"/>
    </row>
    <row r="166" spans="1:24" x14ac:dyDescent="0.25">
      <c r="A166" s="714"/>
      <c r="B166" s="714"/>
      <c r="C166" s="714"/>
      <c r="D166" s="714"/>
      <c r="E166" s="714"/>
      <c r="F166" s="714"/>
      <c r="G166" s="714"/>
      <c r="H166" s="714"/>
      <c r="I166" s="714"/>
      <c r="J166" s="714"/>
      <c r="K166" s="714"/>
      <c r="L166" s="714"/>
      <c r="M166" s="714"/>
      <c r="N166" s="714"/>
      <c r="O166" s="714"/>
      <c r="P166" s="714"/>
      <c r="Q166" s="714"/>
      <c r="R166" s="714"/>
      <c r="S166" s="714"/>
      <c r="T166" s="714"/>
      <c r="U166" s="714"/>
      <c r="V166" s="714"/>
      <c r="W166" s="714"/>
      <c r="X166" s="714"/>
    </row>
    <row r="167" spans="1:24" x14ac:dyDescent="0.25">
      <c r="A167" s="714"/>
      <c r="B167" s="714"/>
      <c r="C167" s="714"/>
      <c r="D167" s="714"/>
      <c r="E167" s="714"/>
      <c r="F167" s="714"/>
      <c r="G167" s="714"/>
      <c r="H167" s="714"/>
      <c r="I167" s="714"/>
      <c r="J167" s="714"/>
      <c r="K167" s="714"/>
      <c r="L167" s="714"/>
      <c r="M167" s="714"/>
      <c r="N167" s="714"/>
      <c r="O167" s="714"/>
      <c r="P167" s="714"/>
      <c r="Q167" s="714"/>
      <c r="R167" s="714"/>
      <c r="S167" s="714"/>
      <c r="T167" s="714"/>
      <c r="U167" s="714"/>
      <c r="V167" s="714"/>
      <c r="W167" s="714"/>
      <c r="X167" s="714"/>
    </row>
    <row r="168" spans="1:24" x14ac:dyDescent="0.25">
      <c r="A168" s="714"/>
      <c r="B168" s="714"/>
      <c r="C168" s="714"/>
      <c r="D168" s="714"/>
      <c r="E168" s="714"/>
      <c r="F168" s="714"/>
      <c r="G168" s="714"/>
      <c r="H168" s="714"/>
      <c r="I168" s="714"/>
      <c r="J168" s="714"/>
      <c r="K168" s="714"/>
      <c r="L168" s="714"/>
      <c r="M168" s="714"/>
      <c r="N168" s="714"/>
      <c r="O168" s="714"/>
      <c r="P168" s="714"/>
      <c r="Q168" s="714"/>
      <c r="R168" s="714"/>
      <c r="S168" s="714"/>
      <c r="T168" s="714"/>
      <c r="U168" s="714"/>
      <c r="V168" s="714"/>
      <c r="W168" s="714"/>
      <c r="X168" s="714"/>
    </row>
    <row r="169" spans="1:24" x14ac:dyDescent="0.25">
      <c r="A169" s="714"/>
      <c r="B169" s="714"/>
      <c r="C169" s="714"/>
      <c r="D169" s="714"/>
      <c r="E169" s="714"/>
      <c r="F169" s="714"/>
      <c r="G169" s="714"/>
      <c r="H169" s="714"/>
      <c r="I169" s="714"/>
      <c r="J169" s="714"/>
      <c r="K169" s="714"/>
      <c r="L169" s="714"/>
      <c r="M169" s="714"/>
      <c r="N169" s="714"/>
      <c r="O169" s="714"/>
      <c r="P169" s="714"/>
      <c r="Q169" s="714"/>
      <c r="R169" s="714"/>
      <c r="S169" s="714"/>
      <c r="T169" s="714"/>
      <c r="U169" s="714"/>
      <c r="V169" s="714"/>
      <c r="W169" s="714"/>
      <c r="X169" s="714"/>
    </row>
    <row r="170" spans="1:24" x14ac:dyDescent="0.25">
      <c r="A170" s="714"/>
      <c r="B170" s="714"/>
      <c r="C170" s="714"/>
      <c r="D170" s="714"/>
      <c r="E170" s="714"/>
      <c r="F170" s="714"/>
      <c r="G170" s="714"/>
      <c r="H170" s="714"/>
      <c r="I170" s="714"/>
      <c r="J170" s="714"/>
      <c r="K170" s="714"/>
      <c r="L170" s="714"/>
      <c r="M170" s="714"/>
      <c r="N170" s="714"/>
      <c r="O170" s="714"/>
      <c r="P170" s="714"/>
      <c r="Q170" s="714"/>
      <c r="R170" s="714"/>
      <c r="S170" s="714"/>
      <c r="T170" s="714"/>
      <c r="U170" s="714"/>
      <c r="V170" s="714"/>
      <c r="W170" s="714"/>
      <c r="X170" s="714"/>
    </row>
    <row r="171" spans="1:24" x14ac:dyDescent="0.25">
      <c r="A171" s="714"/>
      <c r="B171" s="714"/>
      <c r="C171" s="714"/>
      <c r="D171" s="714"/>
      <c r="E171" s="714"/>
      <c r="F171" s="714"/>
      <c r="G171" s="714"/>
      <c r="H171" s="714"/>
      <c r="I171" s="714"/>
      <c r="J171" s="714"/>
      <c r="K171" s="714"/>
      <c r="L171" s="714"/>
      <c r="M171" s="714"/>
      <c r="N171" s="714"/>
      <c r="O171" s="714"/>
      <c r="P171" s="714"/>
      <c r="Q171" s="714"/>
      <c r="R171" s="714"/>
      <c r="S171" s="714"/>
      <c r="T171" s="714"/>
      <c r="U171" s="714"/>
      <c r="V171" s="714"/>
      <c r="W171" s="714"/>
      <c r="X171" s="714"/>
    </row>
    <row r="172" spans="1:24" x14ac:dyDescent="0.25">
      <c r="A172" s="714"/>
      <c r="B172" s="714"/>
      <c r="C172" s="714"/>
      <c r="D172" s="714"/>
      <c r="E172" s="714"/>
      <c r="F172" s="714"/>
      <c r="G172" s="714"/>
      <c r="H172" s="714"/>
      <c r="I172" s="714"/>
      <c r="J172" s="714"/>
      <c r="K172" s="714"/>
      <c r="L172" s="714"/>
      <c r="M172" s="714"/>
      <c r="N172" s="714"/>
      <c r="O172" s="714"/>
      <c r="P172" s="714"/>
      <c r="Q172" s="714"/>
      <c r="R172" s="714"/>
      <c r="S172" s="714"/>
      <c r="T172" s="714"/>
      <c r="U172" s="714"/>
      <c r="V172" s="714"/>
      <c r="W172" s="714"/>
      <c r="X172" s="714"/>
    </row>
    <row r="173" spans="1:24" x14ac:dyDescent="0.25">
      <c r="A173" s="714"/>
      <c r="B173" s="714"/>
      <c r="C173" s="714"/>
      <c r="D173" s="714"/>
      <c r="E173" s="714"/>
      <c r="F173" s="714"/>
      <c r="G173" s="714"/>
      <c r="H173" s="714"/>
      <c r="I173" s="714"/>
      <c r="J173" s="714"/>
      <c r="K173" s="714"/>
      <c r="L173" s="714"/>
      <c r="M173" s="714"/>
      <c r="N173" s="714"/>
      <c r="O173" s="714"/>
      <c r="P173" s="714"/>
      <c r="Q173" s="714"/>
      <c r="R173" s="714"/>
      <c r="S173" s="714"/>
      <c r="T173" s="714"/>
      <c r="U173" s="714"/>
      <c r="V173" s="714"/>
      <c r="W173" s="714"/>
      <c r="X173" s="714"/>
    </row>
    <row r="174" spans="1:24" x14ac:dyDescent="0.25">
      <c r="A174" s="714"/>
      <c r="B174" s="714"/>
      <c r="C174" s="714"/>
      <c r="D174" s="714"/>
      <c r="E174" s="714"/>
      <c r="F174" s="714"/>
      <c r="G174" s="714"/>
      <c r="H174" s="714"/>
      <c r="I174" s="714"/>
      <c r="J174" s="714"/>
      <c r="K174" s="714"/>
      <c r="L174" s="714"/>
      <c r="M174" s="714"/>
      <c r="N174" s="714"/>
      <c r="O174" s="714"/>
      <c r="P174" s="714"/>
      <c r="Q174" s="714"/>
      <c r="R174" s="714"/>
      <c r="S174" s="714"/>
      <c r="T174" s="714"/>
      <c r="U174" s="714"/>
      <c r="V174" s="714"/>
      <c r="W174" s="714"/>
      <c r="X174" s="714"/>
    </row>
    <row r="175" spans="1:24" x14ac:dyDescent="0.25">
      <c r="A175" s="714"/>
      <c r="B175" s="714"/>
      <c r="C175" s="714"/>
      <c r="D175" s="714"/>
      <c r="E175" s="714"/>
      <c r="F175" s="714"/>
      <c r="G175" s="714"/>
      <c r="H175" s="714"/>
      <c r="I175" s="714"/>
      <c r="J175" s="714"/>
      <c r="K175" s="714"/>
      <c r="L175" s="714"/>
      <c r="M175" s="714"/>
      <c r="N175" s="714"/>
      <c r="O175" s="714"/>
      <c r="P175" s="714"/>
      <c r="Q175" s="714"/>
      <c r="R175" s="714"/>
      <c r="S175" s="714"/>
      <c r="T175" s="714"/>
      <c r="U175" s="714"/>
      <c r="V175" s="714"/>
      <c r="W175" s="714"/>
      <c r="X175" s="714"/>
    </row>
    <row r="176" spans="1:24" x14ac:dyDescent="0.25">
      <c r="A176" s="714"/>
      <c r="B176" s="714"/>
      <c r="C176" s="714"/>
      <c r="D176" s="714"/>
      <c r="E176" s="714"/>
      <c r="F176" s="714"/>
      <c r="G176" s="714"/>
      <c r="H176" s="714"/>
      <c r="I176" s="714"/>
      <c r="J176" s="714"/>
      <c r="K176" s="714"/>
      <c r="L176" s="714"/>
      <c r="M176" s="714"/>
      <c r="N176" s="714"/>
      <c r="O176" s="714"/>
      <c r="P176" s="714"/>
      <c r="Q176" s="714"/>
      <c r="R176" s="714"/>
      <c r="S176" s="714"/>
      <c r="T176" s="714"/>
      <c r="U176" s="714"/>
      <c r="V176" s="714"/>
      <c r="W176" s="714"/>
      <c r="X176" s="714"/>
    </row>
    <row r="177" spans="1:24" x14ac:dyDescent="0.25">
      <c r="A177" s="714"/>
      <c r="B177" s="714"/>
      <c r="C177" s="714"/>
      <c r="D177" s="714"/>
      <c r="E177" s="714"/>
      <c r="F177" s="714"/>
      <c r="G177" s="714"/>
      <c r="H177" s="714"/>
      <c r="I177" s="714"/>
      <c r="J177" s="714"/>
      <c r="K177" s="714"/>
      <c r="L177" s="714"/>
      <c r="M177" s="714"/>
      <c r="N177" s="714"/>
      <c r="O177" s="714"/>
      <c r="P177" s="714"/>
      <c r="Q177" s="714"/>
      <c r="R177" s="714"/>
      <c r="S177" s="714"/>
      <c r="T177" s="714"/>
      <c r="U177" s="714"/>
      <c r="V177" s="714"/>
      <c r="W177" s="714"/>
      <c r="X177" s="714"/>
    </row>
    <row r="178" spans="1:24" x14ac:dyDescent="0.25">
      <c r="A178" s="714"/>
      <c r="B178" s="714"/>
      <c r="C178" s="714"/>
      <c r="D178" s="714"/>
      <c r="E178" s="714"/>
      <c r="F178" s="714"/>
      <c r="G178" s="714"/>
      <c r="H178" s="714"/>
      <c r="I178" s="714"/>
      <c r="J178" s="714"/>
      <c r="K178" s="714"/>
      <c r="L178" s="714"/>
      <c r="M178" s="714"/>
      <c r="N178" s="714"/>
      <c r="O178" s="714"/>
      <c r="P178" s="714"/>
      <c r="Q178" s="714"/>
      <c r="R178" s="714"/>
      <c r="S178" s="714"/>
      <c r="T178" s="714"/>
      <c r="U178" s="714"/>
      <c r="V178" s="714"/>
      <c r="W178" s="714"/>
      <c r="X178" s="714"/>
    </row>
    <row r="179" spans="1:24" x14ac:dyDescent="0.25">
      <c r="A179" s="714"/>
      <c r="B179" s="714"/>
      <c r="C179" s="714"/>
      <c r="D179" s="714"/>
      <c r="E179" s="714"/>
      <c r="F179" s="714"/>
      <c r="G179" s="714"/>
      <c r="H179" s="714"/>
      <c r="I179" s="714"/>
      <c r="J179" s="714"/>
      <c r="K179" s="714"/>
      <c r="L179" s="714"/>
      <c r="M179" s="714"/>
      <c r="N179" s="714"/>
      <c r="O179" s="714"/>
      <c r="P179" s="714"/>
      <c r="Q179" s="714"/>
      <c r="R179" s="714"/>
      <c r="S179" s="714"/>
      <c r="T179" s="714"/>
      <c r="U179" s="714"/>
      <c r="V179" s="714"/>
      <c r="W179" s="714"/>
      <c r="X179" s="714"/>
    </row>
    <row r="180" spans="1:24" x14ac:dyDescent="0.25">
      <c r="A180" s="714"/>
      <c r="B180" s="714"/>
      <c r="C180" s="714"/>
      <c r="D180" s="714"/>
      <c r="E180" s="714"/>
      <c r="F180" s="714"/>
      <c r="G180" s="714"/>
      <c r="H180" s="714"/>
      <c r="I180" s="714"/>
      <c r="J180" s="714"/>
      <c r="K180" s="714"/>
      <c r="L180" s="714"/>
      <c r="M180" s="714"/>
      <c r="N180" s="714"/>
      <c r="O180" s="714"/>
      <c r="P180" s="714"/>
      <c r="Q180" s="714"/>
      <c r="R180" s="714"/>
      <c r="S180" s="714"/>
      <c r="T180" s="714"/>
      <c r="U180" s="714"/>
      <c r="V180" s="714"/>
      <c r="W180" s="714"/>
      <c r="X180" s="714"/>
    </row>
    <row r="181" spans="1:24" x14ac:dyDescent="0.25">
      <c r="A181" s="714"/>
      <c r="B181" s="714"/>
      <c r="C181" s="714"/>
      <c r="D181" s="714"/>
      <c r="E181" s="714"/>
      <c r="F181" s="714"/>
      <c r="G181" s="714"/>
      <c r="H181" s="714"/>
      <c r="I181" s="714"/>
      <c r="J181" s="714"/>
      <c r="K181" s="714"/>
      <c r="L181" s="714"/>
      <c r="M181" s="714"/>
      <c r="N181" s="714"/>
      <c r="O181" s="714"/>
      <c r="P181" s="714"/>
      <c r="Q181" s="714"/>
      <c r="R181" s="714"/>
      <c r="S181" s="714"/>
      <c r="T181" s="714"/>
      <c r="U181" s="714"/>
      <c r="V181" s="714"/>
      <c r="W181" s="714"/>
      <c r="X181" s="714"/>
    </row>
    <row r="182" spans="1:24" x14ac:dyDescent="0.25">
      <c r="A182" s="714"/>
      <c r="B182" s="714"/>
      <c r="C182" s="714"/>
      <c r="D182" s="714"/>
      <c r="E182" s="714"/>
      <c r="F182" s="714"/>
      <c r="G182" s="714"/>
      <c r="H182" s="714"/>
      <c r="I182" s="714"/>
      <c r="J182" s="714"/>
      <c r="K182" s="714"/>
      <c r="L182" s="714"/>
      <c r="M182" s="714"/>
      <c r="N182" s="714"/>
      <c r="O182" s="714"/>
      <c r="P182" s="714"/>
      <c r="Q182" s="714"/>
      <c r="R182" s="714"/>
      <c r="S182" s="714"/>
      <c r="T182" s="714"/>
      <c r="U182" s="714"/>
      <c r="V182" s="714"/>
      <c r="W182" s="714"/>
      <c r="X182" s="714"/>
    </row>
    <row r="183" spans="1:24" x14ac:dyDescent="0.25">
      <c r="A183" s="714"/>
      <c r="B183" s="714"/>
      <c r="C183" s="714"/>
      <c r="D183" s="714"/>
      <c r="E183" s="714"/>
      <c r="F183" s="714"/>
      <c r="G183" s="714"/>
      <c r="H183" s="714"/>
      <c r="I183" s="714"/>
      <c r="J183" s="714"/>
      <c r="K183" s="714"/>
      <c r="L183" s="714"/>
      <c r="M183" s="714"/>
      <c r="N183" s="714"/>
      <c r="O183" s="714"/>
      <c r="P183" s="714"/>
      <c r="Q183" s="714"/>
      <c r="R183" s="714"/>
      <c r="S183" s="714"/>
      <c r="T183" s="714"/>
      <c r="U183" s="714"/>
      <c r="V183" s="714"/>
      <c r="W183" s="714"/>
      <c r="X183" s="714"/>
    </row>
    <row r="184" spans="1:24" x14ac:dyDescent="0.25">
      <c r="A184" s="714"/>
      <c r="B184" s="714"/>
      <c r="C184" s="714"/>
      <c r="D184" s="714"/>
      <c r="E184" s="714"/>
      <c r="F184" s="714"/>
      <c r="G184" s="714"/>
      <c r="H184" s="714"/>
      <c r="I184" s="714"/>
      <c r="J184" s="714"/>
      <c r="K184" s="714"/>
      <c r="L184" s="714"/>
      <c r="M184" s="714"/>
      <c r="N184" s="714"/>
      <c r="O184" s="714"/>
      <c r="P184" s="714"/>
      <c r="Q184" s="714"/>
      <c r="R184" s="714"/>
      <c r="S184" s="714"/>
      <c r="T184" s="714"/>
      <c r="U184" s="714"/>
      <c r="V184" s="714"/>
      <c r="W184" s="714"/>
      <c r="X184" s="714"/>
    </row>
    <row r="185" spans="1:24" x14ac:dyDescent="0.25">
      <c r="A185" s="714"/>
      <c r="B185" s="714"/>
      <c r="C185" s="714"/>
      <c r="D185" s="714"/>
      <c r="E185" s="714"/>
      <c r="F185" s="714"/>
      <c r="G185" s="714"/>
      <c r="H185" s="714"/>
      <c r="I185" s="714"/>
      <c r="J185" s="714"/>
      <c r="K185" s="714"/>
      <c r="L185" s="714"/>
      <c r="M185" s="714"/>
      <c r="N185" s="714"/>
      <c r="O185" s="714"/>
      <c r="P185" s="714"/>
      <c r="Q185" s="714"/>
      <c r="R185" s="714"/>
      <c r="S185" s="714"/>
      <c r="T185" s="714"/>
      <c r="U185" s="714"/>
      <c r="V185" s="714"/>
      <c r="W185" s="714"/>
      <c r="X185" s="714"/>
    </row>
    <row r="186" spans="1:24" x14ac:dyDescent="0.25">
      <c r="A186" s="714"/>
      <c r="B186" s="714"/>
      <c r="C186" s="714"/>
      <c r="D186" s="714"/>
      <c r="E186" s="714"/>
      <c r="F186" s="714"/>
      <c r="G186" s="714"/>
      <c r="H186" s="714"/>
      <c r="I186" s="714"/>
      <c r="J186" s="714"/>
      <c r="K186" s="714"/>
      <c r="L186" s="714"/>
      <c r="M186" s="714"/>
      <c r="N186" s="714"/>
      <c r="O186" s="714"/>
      <c r="P186" s="714"/>
      <c r="Q186" s="714"/>
      <c r="R186" s="714"/>
      <c r="S186" s="714"/>
      <c r="T186" s="714"/>
      <c r="U186" s="714"/>
      <c r="V186" s="714"/>
      <c r="W186" s="714"/>
      <c r="X186" s="714"/>
    </row>
    <row r="187" spans="1:24" x14ac:dyDescent="0.25">
      <c r="A187" s="714"/>
      <c r="B187" s="714"/>
      <c r="C187" s="714"/>
      <c r="D187" s="714"/>
      <c r="E187" s="714"/>
      <c r="F187" s="714"/>
      <c r="G187" s="714"/>
      <c r="H187" s="714"/>
      <c r="I187" s="714"/>
      <c r="J187" s="714"/>
      <c r="K187" s="714"/>
      <c r="L187" s="714"/>
      <c r="M187" s="714"/>
      <c r="N187" s="714"/>
      <c r="O187" s="714"/>
      <c r="P187" s="714"/>
      <c r="Q187" s="714"/>
      <c r="R187" s="714"/>
      <c r="S187" s="714"/>
      <c r="T187" s="714"/>
      <c r="U187" s="714"/>
      <c r="V187" s="714"/>
      <c r="W187" s="714"/>
      <c r="X187" s="714"/>
    </row>
    <row r="188" spans="1:24" x14ac:dyDescent="0.25">
      <c r="A188" s="714"/>
      <c r="B188" s="714"/>
      <c r="C188" s="714"/>
      <c r="D188" s="714"/>
      <c r="E188" s="714"/>
      <c r="F188" s="714"/>
      <c r="G188" s="714"/>
      <c r="H188" s="714"/>
      <c r="I188" s="714"/>
      <c r="J188" s="714"/>
      <c r="K188" s="714"/>
      <c r="L188" s="714"/>
      <c r="M188" s="714"/>
      <c r="N188" s="714"/>
      <c r="O188" s="714"/>
      <c r="P188" s="714"/>
      <c r="Q188" s="714"/>
      <c r="R188" s="714"/>
      <c r="S188" s="714"/>
      <c r="T188" s="714"/>
      <c r="U188" s="714"/>
      <c r="V188" s="714"/>
      <c r="W188" s="714"/>
      <c r="X188" s="714"/>
    </row>
    <row r="189" spans="1:24" x14ac:dyDescent="0.25">
      <c r="A189" s="714"/>
      <c r="B189" s="714"/>
      <c r="C189" s="714"/>
      <c r="D189" s="714"/>
      <c r="E189" s="714"/>
      <c r="F189" s="714"/>
      <c r="G189" s="714"/>
      <c r="H189" s="714"/>
      <c r="I189" s="714"/>
      <c r="J189" s="714"/>
      <c r="K189" s="714"/>
      <c r="L189" s="714"/>
      <c r="M189" s="714"/>
      <c r="N189" s="714"/>
      <c r="O189" s="714"/>
      <c r="P189" s="714"/>
      <c r="Q189" s="714"/>
      <c r="R189" s="714"/>
      <c r="S189" s="714"/>
      <c r="T189" s="714"/>
      <c r="U189" s="714"/>
      <c r="V189" s="714"/>
      <c r="W189" s="714"/>
      <c r="X189" s="714"/>
    </row>
    <row r="190" spans="1:24" x14ac:dyDescent="0.25">
      <c r="A190" s="714"/>
      <c r="B190" s="714"/>
      <c r="C190" s="714"/>
      <c r="D190" s="714"/>
      <c r="E190" s="714"/>
      <c r="F190" s="714"/>
      <c r="G190" s="714"/>
      <c r="H190" s="714"/>
      <c r="I190" s="714"/>
      <c r="J190" s="714"/>
      <c r="K190" s="714"/>
      <c r="L190" s="714"/>
      <c r="M190" s="714"/>
      <c r="N190" s="714"/>
      <c r="O190" s="714"/>
      <c r="P190" s="714"/>
      <c r="Q190" s="714"/>
      <c r="R190" s="714"/>
      <c r="S190" s="714"/>
      <c r="T190" s="714"/>
      <c r="U190" s="714"/>
      <c r="V190" s="714"/>
      <c r="W190" s="714"/>
      <c r="X190" s="714"/>
    </row>
    <row r="191" spans="1:24" x14ac:dyDescent="0.25">
      <c r="A191" s="714"/>
      <c r="B191" s="714"/>
      <c r="C191" s="714"/>
      <c r="D191" s="714"/>
      <c r="E191" s="714"/>
      <c r="F191" s="714"/>
      <c r="G191" s="714"/>
      <c r="H191" s="714"/>
      <c r="I191" s="714"/>
      <c r="J191" s="714"/>
      <c r="K191" s="714"/>
      <c r="L191" s="714"/>
      <c r="M191" s="714"/>
      <c r="N191" s="714"/>
      <c r="O191" s="714"/>
      <c r="P191" s="714"/>
      <c r="Q191" s="714"/>
      <c r="R191" s="714"/>
      <c r="S191" s="714"/>
      <c r="T191" s="714"/>
      <c r="U191" s="714"/>
      <c r="V191" s="714"/>
      <c r="W191" s="714"/>
      <c r="X191" s="714"/>
    </row>
    <row r="192" spans="1:24" x14ac:dyDescent="0.25">
      <c r="A192" s="714"/>
      <c r="B192" s="714"/>
      <c r="C192" s="714"/>
      <c r="D192" s="714"/>
      <c r="E192" s="714"/>
      <c r="F192" s="714"/>
      <c r="G192" s="714"/>
      <c r="H192" s="714"/>
      <c r="I192" s="714"/>
      <c r="J192" s="714"/>
      <c r="K192" s="714"/>
      <c r="L192" s="714"/>
      <c r="M192" s="714"/>
      <c r="N192" s="714"/>
      <c r="O192" s="714"/>
      <c r="P192" s="714"/>
      <c r="Q192" s="714"/>
      <c r="R192" s="714"/>
      <c r="S192" s="714"/>
      <c r="T192" s="714"/>
      <c r="U192" s="714"/>
      <c r="V192" s="714"/>
      <c r="W192" s="714"/>
      <c r="X192" s="714"/>
    </row>
    <row r="193" spans="1:24" x14ac:dyDescent="0.25">
      <c r="A193" s="714"/>
      <c r="B193" s="714"/>
      <c r="C193" s="714"/>
      <c r="D193" s="714"/>
      <c r="E193" s="714"/>
      <c r="F193" s="714"/>
      <c r="G193" s="714"/>
      <c r="H193" s="714"/>
      <c r="I193" s="714"/>
      <c r="J193" s="714"/>
      <c r="K193" s="714"/>
      <c r="L193" s="714"/>
      <c r="M193" s="714"/>
      <c r="N193" s="714"/>
      <c r="O193" s="714"/>
      <c r="P193" s="714"/>
      <c r="Q193" s="714"/>
      <c r="R193" s="714"/>
      <c r="S193" s="714"/>
      <c r="T193" s="714"/>
      <c r="U193" s="714"/>
      <c r="V193" s="714"/>
      <c r="W193" s="714"/>
      <c r="X193" s="714"/>
    </row>
    <row r="194" spans="1:24" x14ac:dyDescent="0.25">
      <c r="A194" s="714"/>
      <c r="B194" s="714"/>
      <c r="C194" s="714"/>
      <c r="D194" s="714"/>
      <c r="E194" s="714"/>
      <c r="F194" s="714"/>
      <c r="G194" s="714"/>
      <c r="H194" s="714"/>
      <c r="I194" s="714"/>
      <c r="J194" s="714"/>
      <c r="K194" s="714"/>
      <c r="L194" s="714"/>
      <c r="M194" s="714"/>
      <c r="N194" s="714"/>
      <c r="O194" s="714"/>
      <c r="P194" s="714"/>
      <c r="Q194" s="714"/>
      <c r="R194" s="714"/>
      <c r="S194" s="714"/>
      <c r="T194" s="714"/>
      <c r="U194" s="714"/>
      <c r="V194" s="714"/>
      <c r="W194" s="714"/>
      <c r="X194" s="714"/>
    </row>
    <row r="195" spans="1:24" x14ac:dyDescent="0.25">
      <c r="A195" s="714"/>
      <c r="B195" s="714"/>
      <c r="C195" s="714"/>
      <c r="D195" s="714"/>
      <c r="E195" s="714"/>
      <c r="F195" s="714"/>
      <c r="G195" s="714"/>
      <c r="H195" s="714"/>
      <c r="I195" s="714"/>
      <c r="J195" s="714"/>
      <c r="K195" s="714"/>
      <c r="L195" s="714"/>
      <c r="M195" s="714"/>
      <c r="N195" s="714"/>
      <c r="O195" s="714"/>
      <c r="P195" s="714"/>
      <c r="Q195" s="714"/>
      <c r="R195" s="714"/>
      <c r="S195" s="714"/>
      <c r="T195" s="714"/>
      <c r="U195" s="714"/>
      <c r="V195" s="714"/>
      <c r="W195" s="714"/>
      <c r="X195" s="714"/>
    </row>
    <row r="196" spans="1:24" x14ac:dyDescent="0.25">
      <c r="A196" s="714"/>
      <c r="B196" s="714"/>
      <c r="C196" s="714"/>
      <c r="D196" s="714"/>
      <c r="E196" s="714"/>
      <c r="F196" s="714"/>
      <c r="G196" s="714"/>
      <c r="H196" s="714"/>
      <c r="I196" s="714"/>
      <c r="J196" s="714"/>
      <c r="K196" s="714"/>
      <c r="L196" s="714"/>
      <c r="M196" s="714"/>
      <c r="N196" s="714"/>
      <c r="O196" s="714"/>
      <c r="P196" s="714"/>
      <c r="Q196" s="714"/>
      <c r="R196" s="714"/>
      <c r="S196" s="714"/>
      <c r="T196" s="714"/>
      <c r="U196" s="714"/>
      <c r="V196" s="714"/>
      <c r="W196" s="714"/>
      <c r="X196" s="714"/>
    </row>
    <row r="197" spans="1:24" x14ac:dyDescent="0.25">
      <c r="A197" s="714"/>
      <c r="B197" s="714"/>
      <c r="C197" s="714"/>
      <c r="D197" s="714"/>
      <c r="E197" s="714"/>
      <c r="F197" s="714"/>
      <c r="G197" s="714"/>
      <c r="H197" s="714"/>
      <c r="I197" s="714"/>
      <c r="J197" s="714"/>
      <c r="K197" s="714"/>
      <c r="L197" s="714"/>
      <c r="M197" s="714"/>
      <c r="N197" s="714"/>
      <c r="O197" s="714"/>
      <c r="P197" s="714"/>
      <c r="Q197" s="714"/>
      <c r="R197" s="714"/>
      <c r="S197" s="714"/>
      <c r="T197" s="714"/>
      <c r="U197" s="714"/>
      <c r="V197" s="714"/>
      <c r="W197" s="714"/>
      <c r="X197" s="714"/>
    </row>
    <row r="198" spans="1:24" x14ac:dyDescent="0.25">
      <c r="A198" s="714"/>
      <c r="B198" s="714"/>
      <c r="C198" s="714"/>
      <c r="D198" s="714"/>
      <c r="E198" s="714"/>
      <c r="F198" s="714"/>
      <c r="G198" s="714"/>
      <c r="H198" s="714"/>
      <c r="I198" s="714"/>
      <c r="J198" s="714"/>
      <c r="K198" s="714"/>
      <c r="L198" s="714"/>
      <c r="M198" s="714"/>
      <c r="N198" s="714"/>
      <c r="O198" s="714"/>
      <c r="P198" s="714"/>
      <c r="Q198" s="714"/>
      <c r="R198" s="714"/>
      <c r="S198" s="714"/>
      <c r="T198" s="714"/>
      <c r="U198" s="714"/>
      <c r="V198" s="714"/>
      <c r="W198" s="714"/>
      <c r="X198" s="714"/>
    </row>
    <row r="199" spans="1:24" x14ac:dyDescent="0.25">
      <c r="A199" s="714"/>
      <c r="B199" s="714"/>
      <c r="C199" s="714"/>
      <c r="D199" s="714"/>
      <c r="E199" s="714"/>
      <c r="F199" s="714"/>
      <c r="G199" s="714"/>
      <c r="H199" s="714"/>
      <c r="I199" s="714"/>
      <c r="J199" s="714"/>
      <c r="K199" s="714"/>
      <c r="L199" s="714"/>
      <c r="M199" s="714"/>
      <c r="N199" s="714"/>
      <c r="O199" s="714"/>
      <c r="P199" s="714"/>
      <c r="Q199" s="714"/>
      <c r="R199" s="714"/>
      <c r="S199" s="714"/>
      <c r="T199" s="714"/>
      <c r="U199" s="714"/>
      <c r="V199" s="714"/>
      <c r="W199" s="714"/>
      <c r="X199" s="714"/>
    </row>
    <row r="200" spans="1:24" x14ac:dyDescent="0.25">
      <c r="A200" s="714"/>
      <c r="B200" s="714"/>
      <c r="C200" s="714"/>
      <c r="D200" s="714"/>
      <c r="E200" s="714"/>
      <c r="F200" s="714"/>
      <c r="G200" s="714"/>
      <c r="H200" s="714"/>
      <c r="I200" s="714"/>
      <c r="J200" s="714"/>
      <c r="K200" s="714"/>
      <c r="L200" s="714"/>
      <c r="M200" s="714"/>
      <c r="N200" s="714"/>
      <c r="O200" s="714"/>
      <c r="P200" s="714"/>
      <c r="Q200" s="714"/>
      <c r="R200" s="714"/>
      <c r="S200" s="714"/>
      <c r="T200" s="714"/>
      <c r="U200" s="714"/>
      <c r="V200" s="714"/>
      <c r="W200" s="714"/>
      <c r="X200" s="714"/>
    </row>
    <row r="201" spans="1:24" x14ac:dyDescent="0.25">
      <c r="A201" s="714"/>
      <c r="B201" s="714"/>
      <c r="C201" s="714"/>
      <c r="D201" s="714"/>
      <c r="E201" s="714"/>
      <c r="F201" s="714"/>
      <c r="G201" s="714"/>
      <c r="H201" s="714"/>
      <c r="I201" s="714"/>
      <c r="J201" s="714"/>
      <c r="K201" s="714"/>
      <c r="L201" s="714"/>
      <c r="M201" s="714"/>
      <c r="N201" s="714"/>
      <c r="O201" s="714"/>
      <c r="P201" s="714"/>
      <c r="Q201" s="714"/>
      <c r="R201" s="714"/>
      <c r="S201" s="714"/>
      <c r="T201" s="714"/>
      <c r="U201" s="714"/>
      <c r="V201" s="714"/>
      <c r="W201" s="714"/>
      <c r="X201" s="714"/>
    </row>
    <row r="202" spans="1:24" x14ac:dyDescent="0.25">
      <c r="A202" s="714"/>
      <c r="B202" s="714"/>
      <c r="C202" s="714"/>
      <c r="D202" s="714"/>
      <c r="E202" s="714"/>
      <c r="F202" s="714"/>
      <c r="G202" s="714"/>
      <c r="H202" s="714"/>
      <c r="I202" s="714"/>
      <c r="J202" s="714"/>
      <c r="K202" s="714"/>
      <c r="L202" s="714"/>
      <c r="M202" s="714"/>
      <c r="N202" s="714"/>
      <c r="O202" s="714"/>
      <c r="P202" s="714"/>
      <c r="Q202" s="714"/>
      <c r="R202" s="714"/>
      <c r="S202" s="714"/>
      <c r="T202" s="714"/>
      <c r="U202" s="714"/>
      <c r="V202" s="714"/>
      <c r="W202" s="714"/>
      <c r="X202" s="714"/>
    </row>
    <row r="203" spans="1:24" x14ac:dyDescent="0.25">
      <c r="A203" s="714"/>
      <c r="B203" s="714"/>
      <c r="C203" s="714"/>
      <c r="D203" s="714"/>
      <c r="E203" s="714"/>
      <c r="F203" s="714"/>
      <c r="G203" s="714"/>
      <c r="H203" s="714"/>
      <c r="I203" s="714"/>
      <c r="J203" s="714"/>
      <c r="K203" s="714"/>
      <c r="L203" s="714"/>
      <c r="M203" s="714"/>
      <c r="N203" s="714"/>
      <c r="O203" s="714"/>
      <c r="P203" s="714"/>
      <c r="Q203" s="714"/>
      <c r="R203" s="714"/>
      <c r="S203" s="714"/>
      <c r="T203" s="714"/>
      <c r="U203" s="714"/>
      <c r="V203" s="714"/>
      <c r="W203" s="714"/>
      <c r="X203" s="714"/>
    </row>
    <row r="204" spans="1:24" x14ac:dyDescent="0.25">
      <c r="A204" s="714"/>
      <c r="B204" s="714"/>
      <c r="C204" s="714"/>
      <c r="D204" s="714"/>
      <c r="E204" s="714"/>
      <c r="F204" s="714"/>
      <c r="G204" s="714"/>
      <c r="H204" s="714"/>
      <c r="I204" s="714"/>
      <c r="J204" s="714"/>
      <c r="K204" s="714"/>
      <c r="L204" s="714"/>
      <c r="M204" s="714"/>
      <c r="N204" s="714"/>
      <c r="O204" s="714"/>
      <c r="P204" s="714"/>
      <c r="Q204" s="714"/>
      <c r="R204" s="714"/>
      <c r="S204" s="714"/>
      <c r="T204" s="714"/>
      <c r="U204" s="714"/>
      <c r="V204" s="714"/>
      <c r="W204" s="714"/>
      <c r="X204" s="714"/>
    </row>
    <row r="205" spans="1:24" x14ac:dyDescent="0.25">
      <c r="A205" s="714"/>
      <c r="B205" s="714"/>
      <c r="C205" s="714"/>
      <c r="D205" s="714"/>
      <c r="E205" s="714"/>
      <c r="F205" s="714"/>
      <c r="G205" s="714"/>
      <c r="H205" s="714"/>
      <c r="I205" s="714"/>
      <c r="J205" s="714"/>
      <c r="K205" s="714"/>
      <c r="L205" s="714"/>
      <c r="M205" s="714"/>
      <c r="N205" s="714"/>
      <c r="O205" s="714"/>
      <c r="P205" s="714"/>
      <c r="Q205" s="714"/>
      <c r="R205" s="714"/>
      <c r="S205" s="714"/>
      <c r="T205" s="714"/>
      <c r="U205" s="714"/>
      <c r="V205" s="714"/>
      <c r="W205" s="714"/>
      <c r="X205" s="714"/>
    </row>
    <row r="206" spans="1:24" x14ac:dyDescent="0.25">
      <c r="A206" s="714"/>
      <c r="B206" s="714"/>
      <c r="C206" s="714"/>
      <c r="D206" s="714"/>
      <c r="E206" s="714"/>
      <c r="F206" s="714"/>
      <c r="G206" s="714"/>
      <c r="H206" s="714"/>
      <c r="I206" s="714"/>
      <c r="J206" s="714"/>
      <c r="K206" s="714"/>
      <c r="L206" s="714"/>
      <c r="M206" s="714"/>
      <c r="N206" s="714"/>
      <c r="O206" s="714"/>
      <c r="P206" s="714"/>
      <c r="Q206" s="714"/>
      <c r="R206" s="714"/>
      <c r="S206" s="714"/>
      <c r="T206" s="714"/>
      <c r="U206" s="714"/>
      <c r="V206" s="714"/>
      <c r="W206" s="714"/>
      <c r="X206" s="714"/>
    </row>
    <row r="207" spans="1:24" x14ac:dyDescent="0.25">
      <c r="A207" s="714"/>
      <c r="B207" s="714"/>
      <c r="C207" s="714"/>
      <c r="D207" s="714"/>
      <c r="E207" s="714"/>
      <c r="F207" s="714"/>
      <c r="G207" s="714"/>
      <c r="H207" s="714"/>
      <c r="I207" s="714"/>
      <c r="J207" s="714"/>
      <c r="K207" s="714"/>
      <c r="L207" s="714"/>
      <c r="M207" s="714"/>
      <c r="N207" s="714"/>
      <c r="O207" s="714"/>
      <c r="P207" s="714"/>
      <c r="Q207" s="714"/>
      <c r="R207" s="714"/>
      <c r="S207" s="714"/>
      <c r="T207" s="714"/>
      <c r="U207" s="714"/>
      <c r="V207" s="714"/>
      <c r="W207" s="714"/>
      <c r="X207" s="714"/>
    </row>
    <row r="208" spans="1:24" x14ac:dyDescent="0.25">
      <c r="A208" s="714"/>
      <c r="B208" s="714"/>
      <c r="C208" s="714"/>
      <c r="D208" s="714"/>
      <c r="E208" s="714"/>
      <c r="F208" s="714"/>
      <c r="G208" s="714"/>
      <c r="H208" s="714"/>
      <c r="I208" s="714"/>
      <c r="J208" s="714"/>
      <c r="K208" s="714"/>
      <c r="L208" s="714"/>
      <c r="M208" s="714"/>
      <c r="N208" s="714"/>
      <c r="O208" s="714"/>
      <c r="P208" s="714"/>
      <c r="Q208" s="714"/>
      <c r="R208" s="714"/>
      <c r="S208" s="714"/>
      <c r="T208" s="714"/>
      <c r="U208" s="714"/>
      <c r="V208" s="714"/>
      <c r="W208" s="714"/>
      <c r="X208" s="714"/>
    </row>
    <row r="209" spans="1:24" x14ac:dyDescent="0.25">
      <c r="A209" s="714"/>
      <c r="B209" s="714"/>
      <c r="C209" s="714"/>
      <c r="D209" s="714"/>
      <c r="E209" s="714"/>
      <c r="F209" s="714"/>
      <c r="G209" s="714"/>
      <c r="H209" s="714"/>
      <c r="I209" s="714"/>
      <c r="J209" s="714"/>
      <c r="K209" s="714"/>
      <c r="L209" s="714"/>
      <c r="M209" s="714"/>
      <c r="N209" s="714"/>
      <c r="O209" s="714"/>
      <c r="P209" s="714"/>
      <c r="Q209" s="714"/>
      <c r="R209" s="714"/>
      <c r="S209" s="714"/>
      <c r="T209" s="714"/>
      <c r="U209" s="714"/>
      <c r="V209" s="714"/>
      <c r="W209" s="714"/>
      <c r="X209" s="714"/>
    </row>
    <row r="210" spans="1:24" x14ac:dyDescent="0.25">
      <c r="A210" s="714"/>
      <c r="B210" s="714"/>
      <c r="C210" s="714"/>
      <c r="D210" s="714"/>
      <c r="E210" s="714"/>
      <c r="F210" s="714"/>
      <c r="G210" s="714"/>
      <c r="H210" s="714"/>
      <c r="I210" s="714"/>
      <c r="J210" s="714"/>
      <c r="K210" s="714"/>
      <c r="L210" s="714"/>
      <c r="M210" s="714"/>
      <c r="N210" s="714"/>
      <c r="O210" s="714"/>
      <c r="P210" s="714"/>
      <c r="Q210" s="714"/>
      <c r="R210" s="714"/>
      <c r="S210" s="714"/>
      <c r="T210" s="714"/>
      <c r="U210" s="714"/>
      <c r="V210" s="714"/>
      <c r="W210" s="714"/>
      <c r="X210" s="714"/>
    </row>
    <row r="211" spans="1:24" x14ac:dyDescent="0.25">
      <c r="A211" s="714"/>
      <c r="B211" s="714"/>
      <c r="C211" s="714"/>
      <c r="D211" s="714"/>
      <c r="E211" s="714"/>
      <c r="F211" s="714"/>
      <c r="G211" s="714"/>
      <c r="H211" s="714"/>
      <c r="I211" s="714"/>
      <c r="J211" s="714"/>
      <c r="K211" s="714"/>
      <c r="L211" s="714"/>
      <c r="M211" s="714"/>
      <c r="N211" s="714"/>
      <c r="O211" s="714"/>
      <c r="P211" s="714"/>
      <c r="Q211" s="714"/>
      <c r="R211" s="714"/>
      <c r="S211" s="714"/>
      <c r="T211" s="714"/>
      <c r="U211" s="714"/>
      <c r="V211" s="714"/>
      <c r="W211" s="714"/>
      <c r="X211" s="714"/>
    </row>
    <row r="212" spans="1:24" x14ac:dyDescent="0.25">
      <c r="A212" s="714"/>
      <c r="B212" s="714"/>
      <c r="C212" s="714"/>
      <c r="D212" s="714"/>
      <c r="E212" s="714"/>
      <c r="F212" s="714"/>
      <c r="G212" s="714"/>
      <c r="H212" s="714"/>
      <c r="I212" s="714"/>
      <c r="J212" s="714"/>
      <c r="K212" s="714"/>
      <c r="L212" s="714"/>
      <c r="M212" s="714"/>
      <c r="N212" s="714"/>
      <c r="O212" s="714"/>
      <c r="P212" s="714"/>
      <c r="Q212" s="714"/>
      <c r="R212" s="714"/>
      <c r="S212" s="714"/>
      <c r="T212" s="714"/>
      <c r="U212" s="714"/>
      <c r="V212" s="714"/>
      <c r="W212" s="714"/>
      <c r="X212" s="714"/>
    </row>
    <row r="213" spans="1:24" x14ac:dyDescent="0.25">
      <c r="A213" s="714"/>
      <c r="B213" s="714"/>
      <c r="C213" s="714"/>
      <c r="D213" s="714"/>
      <c r="E213" s="714"/>
      <c r="F213" s="714"/>
      <c r="G213" s="714"/>
      <c r="H213" s="714"/>
      <c r="I213" s="714"/>
      <c r="J213" s="714"/>
      <c r="K213" s="714"/>
      <c r="L213" s="714"/>
      <c r="M213" s="714"/>
      <c r="N213" s="714"/>
      <c r="O213" s="714"/>
      <c r="P213" s="714"/>
      <c r="Q213" s="714"/>
      <c r="R213" s="714"/>
      <c r="S213" s="714"/>
      <c r="T213" s="714"/>
      <c r="U213" s="714"/>
      <c r="V213" s="714"/>
      <c r="W213" s="714"/>
      <c r="X213" s="714"/>
    </row>
    <row r="214" spans="1:24" x14ac:dyDescent="0.25">
      <c r="A214" s="714"/>
      <c r="B214" s="714"/>
      <c r="C214" s="714"/>
      <c r="D214" s="714"/>
      <c r="E214" s="714"/>
      <c r="F214" s="714"/>
      <c r="G214" s="714"/>
      <c r="H214" s="714"/>
      <c r="I214" s="714"/>
      <c r="J214" s="714"/>
      <c r="K214" s="714"/>
      <c r="L214" s="714"/>
      <c r="M214" s="714"/>
      <c r="N214" s="714"/>
      <c r="O214" s="714"/>
      <c r="P214" s="714"/>
      <c r="Q214" s="714"/>
      <c r="R214" s="714"/>
      <c r="S214" s="714"/>
      <c r="T214" s="714"/>
      <c r="U214" s="714"/>
      <c r="V214" s="714"/>
      <c r="W214" s="714"/>
      <c r="X214" s="714"/>
    </row>
    <row r="215" spans="1:24" x14ac:dyDescent="0.25">
      <c r="A215" s="714"/>
      <c r="B215" s="714"/>
      <c r="C215" s="714"/>
      <c r="D215" s="714"/>
      <c r="E215" s="714"/>
      <c r="F215" s="714"/>
      <c r="G215" s="714"/>
      <c r="H215" s="714"/>
      <c r="I215" s="714"/>
      <c r="J215" s="714"/>
      <c r="K215" s="714"/>
      <c r="L215" s="714"/>
      <c r="M215" s="714"/>
      <c r="N215" s="714"/>
      <c r="O215" s="714"/>
      <c r="P215" s="714"/>
      <c r="Q215" s="714"/>
      <c r="R215" s="714"/>
      <c r="S215" s="714"/>
      <c r="T215" s="714"/>
      <c r="U215" s="714"/>
      <c r="V215" s="714"/>
      <c r="W215" s="714"/>
      <c r="X215" s="714"/>
    </row>
    <row r="216" spans="1:24" x14ac:dyDescent="0.25">
      <c r="A216" s="714"/>
      <c r="B216" s="714"/>
      <c r="C216" s="714"/>
      <c r="D216" s="714"/>
      <c r="E216" s="714"/>
      <c r="F216" s="714"/>
      <c r="G216" s="714"/>
      <c r="H216" s="714"/>
      <c r="I216" s="714"/>
      <c r="J216" s="714"/>
      <c r="K216" s="714"/>
      <c r="L216" s="714"/>
      <c r="M216" s="714"/>
      <c r="N216" s="714"/>
      <c r="O216" s="714"/>
      <c r="P216" s="714"/>
      <c r="Q216" s="714"/>
      <c r="R216" s="714"/>
      <c r="S216" s="714"/>
      <c r="T216" s="714"/>
      <c r="U216" s="714"/>
      <c r="V216" s="714"/>
      <c r="W216" s="714"/>
      <c r="X216" s="714"/>
    </row>
    <row r="217" spans="1:24" x14ac:dyDescent="0.25">
      <c r="A217" s="714"/>
      <c r="B217" s="714"/>
      <c r="C217" s="714"/>
      <c r="D217" s="714"/>
      <c r="E217" s="714"/>
      <c r="F217" s="714"/>
      <c r="G217" s="714"/>
      <c r="H217" s="714"/>
      <c r="I217" s="714"/>
      <c r="J217" s="714"/>
      <c r="K217" s="714"/>
      <c r="L217" s="714"/>
      <c r="M217" s="714"/>
      <c r="N217" s="714"/>
      <c r="O217" s="714"/>
      <c r="P217" s="714"/>
      <c r="Q217" s="714"/>
      <c r="R217" s="714"/>
      <c r="S217" s="714"/>
      <c r="T217" s="714"/>
      <c r="U217" s="714"/>
      <c r="V217" s="714"/>
      <c r="W217" s="714"/>
      <c r="X217" s="714"/>
    </row>
    <row r="218" spans="1:24" x14ac:dyDescent="0.25">
      <c r="A218" s="714"/>
      <c r="B218" s="714"/>
      <c r="C218" s="714"/>
      <c r="D218" s="714"/>
      <c r="E218" s="714"/>
      <c r="F218" s="714"/>
      <c r="G218" s="714"/>
      <c r="H218" s="714"/>
      <c r="I218" s="714"/>
      <c r="J218" s="714"/>
      <c r="K218" s="714"/>
      <c r="L218" s="714"/>
      <c r="M218" s="714"/>
      <c r="N218" s="714"/>
      <c r="O218" s="714"/>
      <c r="P218" s="714"/>
      <c r="Q218" s="714"/>
      <c r="R218" s="714"/>
      <c r="S218" s="714"/>
      <c r="T218" s="714"/>
      <c r="U218" s="714"/>
      <c r="V218" s="714"/>
      <c r="W218" s="714"/>
      <c r="X218" s="714"/>
    </row>
    <row r="219" spans="1:24" x14ac:dyDescent="0.25">
      <c r="A219" s="714"/>
      <c r="B219" s="714"/>
      <c r="C219" s="714"/>
      <c r="D219" s="714"/>
      <c r="E219" s="714"/>
      <c r="F219" s="714"/>
      <c r="G219" s="714"/>
      <c r="H219" s="714"/>
      <c r="I219" s="714"/>
      <c r="J219" s="714"/>
      <c r="K219" s="714"/>
      <c r="L219" s="714"/>
      <c r="M219" s="714"/>
      <c r="N219" s="714"/>
      <c r="O219" s="714"/>
      <c r="P219" s="714"/>
      <c r="Q219" s="714"/>
      <c r="R219" s="714"/>
      <c r="S219" s="714"/>
      <c r="T219" s="714"/>
      <c r="U219" s="714"/>
      <c r="V219" s="714"/>
      <c r="W219" s="714"/>
      <c r="X219" s="714"/>
    </row>
    <row r="220" spans="1:24" x14ac:dyDescent="0.25">
      <c r="A220" s="714"/>
      <c r="B220" s="714"/>
      <c r="C220" s="714"/>
      <c r="D220" s="714"/>
      <c r="E220" s="714"/>
      <c r="F220" s="714"/>
      <c r="G220" s="714"/>
      <c r="H220" s="714"/>
      <c r="I220" s="714"/>
      <c r="J220" s="714"/>
      <c r="K220" s="714"/>
      <c r="L220" s="714"/>
      <c r="M220" s="714"/>
      <c r="N220" s="714"/>
      <c r="O220" s="714"/>
      <c r="P220" s="714"/>
      <c r="Q220" s="714"/>
      <c r="R220" s="714"/>
      <c r="S220" s="714"/>
      <c r="T220" s="714"/>
      <c r="U220" s="714"/>
      <c r="V220" s="714"/>
      <c r="W220" s="714"/>
      <c r="X220" s="714"/>
    </row>
    <row r="221" spans="1:24" x14ac:dyDescent="0.25">
      <c r="A221" s="714"/>
      <c r="B221" s="714"/>
      <c r="C221" s="714"/>
      <c r="D221" s="714"/>
      <c r="E221" s="714"/>
      <c r="F221" s="714"/>
      <c r="G221" s="714"/>
      <c r="H221" s="714"/>
      <c r="I221" s="714"/>
      <c r="J221" s="714"/>
      <c r="K221" s="714"/>
      <c r="L221" s="714"/>
      <c r="M221" s="714"/>
      <c r="N221" s="714"/>
      <c r="O221" s="714"/>
      <c r="P221" s="714"/>
      <c r="Q221" s="714"/>
      <c r="R221" s="714"/>
      <c r="S221" s="714"/>
      <c r="T221" s="714"/>
      <c r="U221" s="714"/>
      <c r="V221" s="714"/>
      <c r="W221" s="714"/>
      <c r="X221" s="714"/>
    </row>
    <row r="222" spans="1:24" x14ac:dyDescent="0.25">
      <c r="A222" s="714"/>
      <c r="B222" s="714"/>
      <c r="C222" s="714"/>
      <c r="D222" s="714"/>
      <c r="E222" s="714"/>
      <c r="F222" s="714"/>
      <c r="G222" s="714"/>
      <c r="H222" s="714"/>
      <c r="I222" s="714"/>
      <c r="J222" s="714"/>
      <c r="K222" s="714"/>
      <c r="L222" s="714"/>
      <c r="M222" s="714"/>
      <c r="N222" s="714"/>
      <c r="O222" s="714"/>
      <c r="P222" s="714"/>
      <c r="Q222" s="714"/>
      <c r="R222" s="714"/>
      <c r="S222" s="714"/>
      <c r="T222" s="714"/>
      <c r="U222" s="714"/>
      <c r="V222" s="714"/>
      <c r="W222" s="714"/>
      <c r="X222" s="714"/>
    </row>
    <row r="223" spans="1:24" x14ac:dyDescent="0.25">
      <c r="A223" s="714"/>
      <c r="B223" s="714"/>
      <c r="C223" s="714"/>
      <c r="D223" s="714"/>
      <c r="E223" s="714"/>
      <c r="F223" s="714"/>
      <c r="G223" s="714"/>
      <c r="H223" s="714"/>
      <c r="I223" s="714"/>
      <c r="J223" s="714"/>
      <c r="K223" s="714"/>
      <c r="L223" s="714"/>
      <c r="M223" s="714"/>
      <c r="N223" s="714"/>
      <c r="O223" s="714"/>
      <c r="P223" s="714"/>
      <c r="Q223" s="714"/>
      <c r="R223" s="714"/>
      <c r="S223" s="714"/>
      <c r="T223" s="714"/>
      <c r="U223" s="714"/>
      <c r="V223" s="714"/>
      <c r="W223" s="714"/>
      <c r="X223" s="714"/>
    </row>
    <row r="224" spans="1:24" x14ac:dyDescent="0.25">
      <c r="A224" s="714"/>
      <c r="B224" s="714"/>
      <c r="C224" s="714"/>
      <c r="D224" s="714"/>
      <c r="E224" s="714"/>
      <c r="F224" s="714"/>
      <c r="G224" s="714"/>
      <c r="H224" s="714"/>
      <c r="I224" s="714"/>
      <c r="J224" s="714"/>
      <c r="K224" s="714"/>
      <c r="L224" s="714"/>
      <c r="M224" s="714"/>
      <c r="N224" s="714"/>
      <c r="O224" s="714"/>
      <c r="P224" s="714"/>
      <c r="Q224" s="714"/>
      <c r="R224" s="714"/>
      <c r="S224" s="714"/>
      <c r="T224" s="714"/>
      <c r="U224" s="714"/>
      <c r="V224" s="714"/>
      <c r="W224" s="714"/>
      <c r="X224" s="714"/>
    </row>
    <row r="225" spans="1:24" x14ac:dyDescent="0.25">
      <c r="A225" s="714"/>
      <c r="B225" s="714"/>
      <c r="C225" s="714"/>
      <c r="D225" s="714"/>
      <c r="E225" s="714"/>
      <c r="F225" s="714"/>
      <c r="G225" s="714"/>
      <c r="H225" s="714"/>
      <c r="I225" s="714"/>
      <c r="J225" s="714"/>
      <c r="K225" s="714"/>
      <c r="L225" s="714"/>
      <c r="M225" s="714"/>
      <c r="N225" s="714"/>
      <c r="O225" s="714"/>
      <c r="P225" s="714"/>
      <c r="Q225" s="714"/>
      <c r="R225" s="714"/>
      <c r="S225" s="714"/>
      <c r="T225" s="714"/>
      <c r="U225" s="714"/>
      <c r="V225" s="714"/>
      <c r="W225" s="714"/>
      <c r="X225" s="714"/>
    </row>
    <row r="226" spans="1:24" x14ac:dyDescent="0.25">
      <c r="A226" s="714"/>
      <c r="B226" s="714"/>
      <c r="C226" s="714"/>
      <c r="D226" s="714"/>
      <c r="E226" s="714"/>
      <c r="F226" s="714"/>
      <c r="G226" s="714"/>
      <c r="H226" s="714"/>
      <c r="I226" s="714"/>
      <c r="J226" s="714"/>
      <c r="K226" s="714"/>
      <c r="L226" s="714"/>
      <c r="M226" s="714"/>
      <c r="N226" s="714"/>
      <c r="O226" s="714"/>
      <c r="P226" s="714"/>
      <c r="Q226" s="714"/>
      <c r="R226" s="714"/>
      <c r="S226" s="714"/>
      <c r="T226" s="714"/>
      <c r="U226" s="714"/>
      <c r="V226" s="714"/>
      <c r="W226" s="714"/>
      <c r="X226" s="714"/>
    </row>
    <row r="227" spans="1:24" x14ac:dyDescent="0.25">
      <c r="A227" s="714"/>
      <c r="B227" s="714"/>
      <c r="C227" s="714"/>
      <c r="D227" s="714"/>
      <c r="E227" s="714"/>
      <c r="F227" s="714"/>
      <c r="G227" s="714"/>
      <c r="H227" s="714"/>
      <c r="I227" s="714"/>
      <c r="J227" s="714"/>
      <c r="K227" s="714"/>
      <c r="L227" s="714"/>
      <c r="M227" s="714"/>
      <c r="N227" s="714"/>
      <c r="O227" s="714"/>
      <c r="P227" s="714"/>
      <c r="Q227" s="714"/>
      <c r="R227" s="714"/>
      <c r="S227" s="714"/>
      <c r="T227" s="714"/>
      <c r="U227" s="714"/>
      <c r="V227" s="714"/>
      <c r="W227" s="714"/>
      <c r="X227" s="714"/>
    </row>
    <row r="228" spans="1:24" x14ac:dyDescent="0.25">
      <c r="A228" s="714"/>
      <c r="B228" s="714"/>
      <c r="C228" s="714"/>
      <c r="D228" s="714"/>
      <c r="E228" s="714"/>
      <c r="F228" s="714"/>
      <c r="G228" s="714"/>
      <c r="H228" s="714"/>
      <c r="I228" s="714"/>
      <c r="J228" s="714"/>
      <c r="K228" s="714"/>
      <c r="L228" s="714"/>
      <c r="M228" s="714"/>
      <c r="N228" s="714"/>
      <c r="O228" s="714"/>
      <c r="P228" s="714"/>
      <c r="Q228" s="714"/>
      <c r="R228" s="714"/>
      <c r="S228" s="714"/>
      <c r="T228" s="714"/>
      <c r="U228" s="714"/>
      <c r="V228" s="714"/>
      <c r="W228" s="714"/>
      <c r="X228" s="714"/>
    </row>
    <row r="229" spans="1:24" x14ac:dyDescent="0.25">
      <c r="A229" s="714"/>
      <c r="B229" s="714"/>
      <c r="C229" s="714"/>
      <c r="D229" s="714"/>
      <c r="E229" s="714"/>
      <c r="F229" s="714"/>
      <c r="G229" s="714"/>
      <c r="H229" s="714"/>
      <c r="I229" s="714"/>
      <c r="J229" s="714"/>
      <c r="K229" s="714"/>
      <c r="L229" s="714"/>
      <c r="M229" s="714"/>
      <c r="N229" s="714"/>
      <c r="O229" s="714"/>
      <c r="P229" s="714"/>
      <c r="Q229" s="714"/>
      <c r="R229" s="714"/>
      <c r="S229" s="714"/>
      <c r="T229" s="714"/>
      <c r="U229" s="714"/>
      <c r="V229" s="714"/>
      <c r="W229" s="714"/>
      <c r="X229" s="714"/>
    </row>
    <row r="230" spans="1:24" x14ac:dyDescent="0.25">
      <c r="A230" s="714"/>
      <c r="B230" s="714"/>
      <c r="C230" s="714"/>
      <c r="D230" s="714"/>
      <c r="E230" s="714"/>
      <c r="F230" s="714"/>
      <c r="G230" s="714"/>
      <c r="H230" s="714"/>
      <c r="I230" s="714"/>
      <c r="J230" s="714"/>
      <c r="K230" s="714"/>
      <c r="L230" s="714"/>
      <c r="M230" s="714"/>
      <c r="N230" s="714"/>
      <c r="O230" s="714"/>
      <c r="P230" s="714"/>
      <c r="Q230" s="714"/>
      <c r="R230" s="714"/>
      <c r="S230" s="714"/>
      <c r="T230" s="714"/>
      <c r="U230" s="714"/>
      <c r="V230" s="714"/>
      <c r="W230" s="714"/>
      <c r="X230" s="714"/>
    </row>
    <row r="231" spans="1:24" x14ac:dyDescent="0.25">
      <c r="A231" s="714"/>
      <c r="B231" s="714"/>
      <c r="C231" s="714"/>
      <c r="D231" s="714"/>
      <c r="E231" s="714"/>
      <c r="F231" s="714"/>
      <c r="G231" s="714"/>
      <c r="H231" s="714"/>
      <c r="I231" s="714"/>
      <c r="J231" s="714"/>
      <c r="K231" s="714"/>
      <c r="L231" s="714"/>
      <c r="M231" s="714"/>
      <c r="N231" s="714"/>
      <c r="O231" s="714"/>
      <c r="P231" s="714"/>
      <c r="Q231" s="714"/>
      <c r="R231" s="714"/>
      <c r="S231" s="714"/>
      <c r="T231" s="714"/>
      <c r="U231" s="714"/>
      <c r="V231" s="714"/>
      <c r="W231" s="714"/>
      <c r="X231" s="714"/>
    </row>
    <row r="232" spans="1:24" x14ac:dyDescent="0.25">
      <c r="A232" s="714"/>
      <c r="B232" s="714"/>
      <c r="C232" s="714"/>
      <c r="D232" s="714"/>
      <c r="E232" s="714"/>
      <c r="F232" s="714"/>
      <c r="G232" s="714"/>
      <c r="H232" s="714"/>
      <c r="I232" s="714"/>
      <c r="J232" s="714"/>
      <c r="K232" s="714"/>
      <c r="L232" s="714"/>
      <c r="M232" s="714"/>
      <c r="N232" s="714"/>
      <c r="O232" s="714"/>
      <c r="P232" s="714"/>
      <c r="Q232" s="714"/>
      <c r="R232" s="714"/>
      <c r="S232" s="714"/>
      <c r="T232" s="714"/>
      <c r="U232" s="714"/>
      <c r="V232" s="714"/>
      <c r="W232" s="714"/>
      <c r="X232" s="714"/>
    </row>
    <row r="233" spans="1:24" x14ac:dyDescent="0.25">
      <c r="A233" s="714"/>
      <c r="B233" s="714"/>
      <c r="C233" s="714"/>
      <c r="D233" s="714"/>
      <c r="E233" s="714"/>
      <c r="F233" s="714"/>
      <c r="G233" s="714"/>
      <c r="H233" s="714"/>
      <c r="I233" s="714"/>
      <c r="J233" s="714"/>
      <c r="K233" s="714"/>
      <c r="L233" s="714"/>
      <c r="M233" s="714"/>
      <c r="N233" s="714"/>
      <c r="O233" s="714"/>
      <c r="P233" s="714"/>
      <c r="Q233" s="714"/>
      <c r="R233" s="714"/>
      <c r="S233" s="714"/>
      <c r="T233" s="714"/>
      <c r="U233" s="714"/>
      <c r="V233" s="714"/>
      <c r="W233" s="714"/>
      <c r="X233" s="714"/>
    </row>
    <row r="234" spans="1:24" x14ac:dyDescent="0.25">
      <c r="A234" s="714"/>
      <c r="B234" s="714"/>
      <c r="C234" s="714"/>
      <c r="D234" s="714"/>
      <c r="E234" s="714"/>
      <c r="F234" s="714"/>
      <c r="G234" s="714"/>
      <c r="H234" s="714"/>
      <c r="I234" s="714"/>
      <c r="J234" s="714"/>
      <c r="K234" s="714"/>
      <c r="L234" s="714"/>
      <c r="M234" s="714"/>
      <c r="N234" s="714"/>
      <c r="O234" s="714"/>
      <c r="P234" s="714"/>
      <c r="Q234" s="714"/>
      <c r="R234" s="714"/>
      <c r="S234" s="714"/>
      <c r="T234" s="714"/>
      <c r="U234" s="714"/>
      <c r="V234" s="714"/>
      <c r="W234" s="714"/>
      <c r="X234" s="714"/>
    </row>
    <row r="235" spans="1:24" x14ac:dyDescent="0.25">
      <c r="A235" s="714"/>
      <c r="B235" s="714"/>
      <c r="C235" s="714"/>
      <c r="D235" s="714"/>
      <c r="E235" s="714"/>
      <c r="F235" s="714"/>
      <c r="G235" s="714"/>
      <c r="H235" s="714"/>
      <c r="I235" s="714"/>
      <c r="J235" s="714"/>
      <c r="K235" s="714"/>
      <c r="L235" s="714"/>
      <c r="M235" s="714"/>
      <c r="N235" s="714"/>
      <c r="O235" s="714"/>
      <c r="P235" s="714"/>
      <c r="Q235" s="714"/>
      <c r="R235" s="714"/>
      <c r="S235" s="714"/>
      <c r="T235" s="714"/>
      <c r="U235" s="714"/>
      <c r="V235" s="714"/>
      <c r="W235" s="714"/>
      <c r="X235" s="714"/>
    </row>
    <row r="236" spans="1:24" x14ac:dyDescent="0.25">
      <c r="A236" s="714"/>
      <c r="B236" s="714"/>
      <c r="C236" s="714"/>
      <c r="D236" s="714"/>
      <c r="E236" s="714"/>
      <c r="F236" s="714"/>
      <c r="G236" s="714"/>
      <c r="H236" s="714"/>
      <c r="I236" s="714"/>
      <c r="J236" s="714"/>
      <c r="K236" s="714"/>
      <c r="L236" s="714"/>
      <c r="M236" s="714"/>
      <c r="N236" s="714"/>
      <c r="O236" s="714"/>
      <c r="P236" s="714"/>
      <c r="Q236" s="714"/>
      <c r="R236" s="714"/>
      <c r="S236" s="714"/>
      <c r="T236" s="714"/>
      <c r="U236" s="714"/>
      <c r="V236" s="714"/>
      <c r="W236" s="714"/>
      <c r="X236" s="714"/>
    </row>
    <row r="237" spans="1:24" x14ac:dyDescent="0.25">
      <c r="A237" s="714"/>
      <c r="B237" s="714"/>
      <c r="C237" s="714"/>
      <c r="D237" s="714"/>
      <c r="E237" s="714"/>
      <c r="F237" s="714"/>
      <c r="G237" s="714"/>
      <c r="H237" s="714"/>
      <c r="I237" s="714"/>
      <c r="J237" s="714"/>
      <c r="K237" s="714"/>
      <c r="L237" s="714"/>
      <c r="M237" s="714"/>
      <c r="N237" s="714"/>
      <c r="O237" s="714"/>
      <c r="P237" s="714"/>
      <c r="Q237" s="714"/>
      <c r="R237" s="714"/>
      <c r="S237" s="714"/>
      <c r="T237" s="714"/>
      <c r="U237" s="714"/>
      <c r="V237" s="714"/>
      <c r="W237" s="714"/>
      <c r="X237" s="714"/>
    </row>
    <row r="238" spans="1:24" x14ac:dyDescent="0.25">
      <c r="A238" s="714"/>
      <c r="B238" s="714"/>
      <c r="C238" s="714"/>
      <c r="D238" s="714"/>
      <c r="E238" s="714"/>
      <c r="F238" s="714"/>
      <c r="G238" s="714"/>
      <c r="H238" s="714"/>
      <c r="I238" s="714"/>
      <c r="J238" s="714"/>
      <c r="K238" s="714"/>
      <c r="L238" s="714"/>
      <c r="M238" s="714"/>
      <c r="N238" s="714"/>
      <c r="O238" s="714"/>
      <c r="P238" s="714"/>
      <c r="Q238" s="714"/>
      <c r="R238" s="714"/>
      <c r="S238" s="714"/>
      <c r="T238" s="714"/>
      <c r="U238" s="714"/>
      <c r="V238" s="714"/>
      <c r="W238" s="714"/>
      <c r="X238" s="714"/>
    </row>
    <row r="239" spans="1:24" x14ac:dyDescent="0.25">
      <c r="A239" s="714"/>
      <c r="B239" s="714"/>
      <c r="C239" s="714"/>
      <c r="D239" s="714"/>
      <c r="E239" s="714"/>
      <c r="F239" s="714"/>
      <c r="G239" s="714"/>
      <c r="H239" s="714"/>
      <c r="I239" s="714"/>
      <c r="J239" s="714"/>
      <c r="K239" s="714"/>
      <c r="L239" s="714"/>
      <c r="M239" s="714"/>
      <c r="N239" s="714"/>
      <c r="O239" s="714"/>
      <c r="P239" s="714"/>
      <c r="Q239" s="714"/>
      <c r="R239" s="714"/>
      <c r="S239" s="714"/>
      <c r="T239" s="714"/>
      <c r="U239" s="714"/>
      <c r="V239" s="714"/>
      <c r="W239" s="714"/>
      <c r="X239" s="714"/>
    </row>
    <row r="240" spans="1:24" x14ac:dyDescent="0.25">
      <c r="A240" s="714"/>
      <c r="B240" s="714"/>
      <c r="C240" s="714"/>
      <c r="D240" s="714"/>
      <c r="E240" s="714"/>
      <c r="F240" s="714"/>
      <c r="G240" s="714"/>
      <c r="H240" s="714"/>
      <c r="I240" s="714"/>
      <c r="J240" s="714"/>
      <c r="K240" s="714"/>
      <c r="L240" s="714"/>
      <c r="M240" s="714"/>
      <c r="N240" s="714"/>
      <c r="O240" s="714"/>
      <c r="P240" s="714"/>
      <c r="Q240" s="714"/>
      <c r="R240" s="714"/>
      <c r="S240" s="714"/>
      <c r="T240" s="714"/>
      <c r="U240" s="714"/>
      <c r="V240" s="714"/>
      <c r="W240" s="714"/>
      <c r="X240" s="714"/>
    </row>
    <row r="241" spans="1:24" x14ac:dyDescent="0.25">
      <c r="A241" s="714"/>
      <c r="B241" s="714"/>
      <c r="C241" s="714"/>
      <c r="D241" s="714"/>
      <c r="E241" s="714"/>
      <c r="F241" s="714"/>
      <c r="G241" s="714"/>
      <c r="H241" s="714"/>
      <c r="I241" s="714"/>
      <c r="J241" s="714"/>
      <c r="K241" s="714"/>
      <c r="L241" s="714"/>
      <c r="M241" s="714"/>
      <c r="N241" s="714"/>
      <c r="O241" s="714"/>
      <c r="P241" s="714"/>
      <c r="Q241" s="714"/>
      <c r="R241" s="714"/>
      <c r="S241" s="714"/>
      <c r="T241" s="714"/>
      <c r="U241" s="714"/>
      <c r="V241" s="714"/>
      <c r="W241" s="714"/>
      <c r="X241" s="714"/>
    </row>
    <row r="242" spans="1:24" x14ac:dyDescent="0.25">
      <c r="A242" s="714"/>
      <c r="B242" s="714"/>
      <c r="C242" s="714"/>
      <c r="D242" s="714"/>
      <c r="E242" s="714"/>
      <c r="F242" s="714"/>
      <c r="G242" s="714"/>
      <c r="H242" s="714"/>
      <c r="I242" s="714"/>
      <c r="J242" s="714"/>
      <c r="K242" s="714"/>
      <c r="L242" s="714"/>
      <c r="M242" s="714"/>
      <c r="N242" s="714"/>
      <c r="O242" s="714"/>
      <c r="P242" s="714"/>
      <c r="Q242" s="714"/>
      <c r="R242" s="714"/>
      <c r="S242" s="714"/>
      <c r="T242" s="714"/>
      <c r="U242" s="714"/>
      <c r="V242" s="714"/>
      <c r="W242" s="714"/>
      <c r="X242" s="714"/>
    </row>
    <row r="243" spans="1:24" x14ac:dyDescent="0.25">
      <c r="A243" s="714"/>
      <c r="B243" s="714"/>
      <c r="C243" s="714"/>
      <c r="D243" s="714"/>
      <c r="E243" s="714"/>
      <c r="F243" s="714"/>
      <c r="G243" s="714"/>
      <c r="H243" s="714"/>
      <c r="I243" s="714"/>
      <c r="J243" s="714"/>
      <c r="K243" s="714"/>
      <c r="L243" s="714"/>
      <c r="M243" s="714"/>
      <c r="N243" s="714"/>
      <c r="O243" s="714"/>
      <c r="P243" s="714"/>
      <c r="Q243" s="714"/>
      <c r="R243" s="714"/>
      <c r="S243" s="714"/>
      <c r="T243" s="714"/>
      <c r="U243" s="714"/>
      <c r="V243" s="714"/>
      <c r="W243" s="714"/>
      <c r="X243" s="714"/>
    </row>
    <row r="244" spans="1:24" x14ac:dyDescent="0.25">
      <c r="A244" s="714"/>
      <c r="B244" s="714"/>
      <c r="C244" s="714"/>
      <c r="D244" s="714"/>
      <c r="E244" s="714"/>
      <c r="F244" s="714"/>
      <c r="G244" s="714"/>
      <c r="H244" s="714"/>
      <c r="I244" s="714"/>
      <c r="J244" s="714"/>
      <c r="K244" s="714"/>
      <c r="L244" s="714"/>
      <c r="M244" s="714"/>
      <c r="N244" s="714"/>
      <c r="O244" s="714"/>
      <c r="P244" s="714"/>
      <c r="Q244" s="714"/>
      <c r="R244" s="714"/>
      <c r="S244" s="714"/>
      <c r="T244" s="714"/>
      <c r="U244" s="714"/>
      <c r="V244" s="714"/>
      <c r="W244" s="714"/>
      <c r="X244" s="714"/>
    </row>
    <row r="245" spans="1:24" x14ac:dyDescent="0.25">
      <c r="A245" s="714"/>
      <c r="B245" s="714"/>
      <c r="C245" s="714"/>
      <c r="D245" s="714"/>
      <c r="E245" s="714"/>
      <c r="F245" s="714"/>
      <c r="G245" s="714"/>
      <c r="H245" s="714"/>
      <c r="I245" s="714"/>
      <c r="J245" s="714"/>
      <c r="K245" s="714"/>
      <c r="L245" s="714"/>
      <c r="M245" s="714"/>
      <c r="N245" s="714"/>
      <c r="O245" s="714"/>
      <c r="P245" s="714"/>
      <c r="Q245" s="714"/>
      <c r="R245" s="714"/>
      <c r="S245" s="714"/>
      <c r="T245" s="714"/>
      <c r="U245" s="714"/>
      <c r="V245" s="714"/>
      <c r="W245" s="714"/>
      <c r="X245" s="714"/>
    </row>
    <row r="246" spans="1:24" x14ac:dyDescent="0.25">
      <c r="A246" s="714"/>
      <c r="B246" s="714"/>
      <c r="C246" s="714"/>
      <c r="D246" s="714"/>
      <c r="E246" s="714"/>
      <c r="F246" s="714"/>
      <c r="G246" s="714"/>
      <c r="H246" s="714"/>
      <c r="I246" s="714"/>
      <c r="J246" s="714"/>
      <c r="K246" s="714"/>
      <c r="L246" s="714"/>
      <c r="M246" s="714"/>
      <c r="N246" s="714"/>
      <c r="O246" s="714"/>
      <c r="P246" s="714"/>
      <c r="Q246" s="714"/>
      <c r="R246" s="714"/>
      <c r="S246" s="714"/>
      <c r="T246" s="714"/>
      <c r="U246" s="714"/>
      <c r="V246" s="714"/>
      <c r="W246" s="714"/>
      <c r="X246" s="714"/>
    </row>
    <row r="247" spans="1:24" x14ac:dyDescent="0.25">
      <c r="A247" s="714"/>
      <c r="B247" s="714"/>
      <c r="C247" s="714"/>
      <c r="D247" s="714"/>
      <c r="E247" s="714"/>
      <c r="F247" s="714"/>
      <c r="G247" s="714"/>
      <c r="H247" s="714"/>
      <c r="I247" s="714"/>
      <c r="J247" s="714"/>
      <c r="K247" s="714"/>
      <c r="L247" s="714"/>
      <c r="M247" s="714"/>
      <c r="N247" s="714"/>
      <c r="O247" s="714"/>
      <c r="P247" s="714"/>
      <c r="Q247" s="714"/>
      <c r="R247" s="714"/>
      <c r="S247" s="714"/>
      <c r="T247" s="714"/>
      <c r="U247" s="714"/>
      <c r="V247" s="714"/>
      <c r="W247" s="714"/>
      <c r="X247" s="714"/>
    </row>
    <row r="248" spans="1:24" x14ac:dyDescent="0.25">
      <c r="A248" s="714"/>
      <c r="B248" s="714"/>
      <c r="C248" s="714"/>
      <c r="D248" s="714"/>
      <c r="E248" s="714"/>
      <c r="F248" s="714"/>
      <c r="G248" s="714"/>
      <c r="H248" s="714"/>
      <c r="I248" s="714"/>
      <c r="J248" s="714"/>
      <c r="K248" s="714"/>
      <c r="L248" s="714"/>
      <c r="M248" s="714"/>
      <c r="N248" s="714"/>
      <c r="O248" s="714"/>
      <c r="P248" s="714"/>
      <c r="Q248" s="714"/>
      <c r="R248" s="714"/>
      <c r="S248" s="714"/>
      <c r="T248" s="714"/>
      <c r="U248" s="714"/>
      <c r="V248" s="714"/>
      <c r="W248" s="714"/>
      <c r="X248" s="714"/>
    </row>
    <row r="249" spans="1:24" x14ac:dyDescent="0.25">
      <c r="A249" s="714"/>
      <c r="B249" s="714"/>
      <c r="C249" s="714"/>
      <c r="D249" s="714"/>
      <c r="E249" s="714"/>
      <c r="F249" s="714"/>
      <c r="G249" s="714"/>
      <c r="H249" s="714"/>
      <c r="I249" s="714"/>
      <c r="J249" s="714"/>
      <c r="K249" s="714"/>
      <c r="L249" s="714"/>
      <c r="M249" s="714"/>
      <c r="N249" s="714"/>
      <c r="O249" s="714"/>
      <c r="P249" s="714"/>
      <c r="Q249" s="714"/>
      <c r="R249" s="714"/>
      <c r="S249" s="714"/>
      <c r="T249" s="714"/>
      <c r="U249" s="714"/>
      <c r="V249" s="714"/>
      <c r="W249" s="714"/>
      <c r="X249" s="714"/>
    </row>
    <row r="250" spans="1:24" x14ac:dyDescent="0.25">
      <c r="A250" s="714"/>
      <c r="B250" s="714"/>
      <c r="C250" s="714"/>
      <c r="D250" s="714"/>
      <c r="E250" s="714"/>
      <c r="F250" s="714"/>
      <c r="G250" s="714"/>
      <c r="H250" s="714"/>
      <c r="I250" s="714"/>
      <c r="J250" s="714"/>
      <c r="K250" s="714"/>
      <c r="L250" s="714"/>
      <c r="M250" s="714"/>
      <c r="N250" s="714"/>
      <c r="O250" s="714"/>
      <c r="P250" s="714"/>
      <c r="Q250" s="714"/>
      <c r="R250" s="714"/>
      <c r="S250" s="714"/>
      <c r="T250" s="714"/>
      <c r="U250" s="714"/>
      <c r="V250" s="714"/>
      <c r="W250" s="714"/>
      <c r="X250" s="714"/>
    </row>
    <row r="251" spans="1:24" x14ac:dyDescent="0.25">
      <c r="A251" s="714"/>
      <c r="B251" s="714"/>
      <c r="C251" s="714"/>
      <c r="D251" s="714"/>
      <c r="E251" s="714"/>
      <c r="F251" s="714"/>
      <c r="G251" s="714"/>
      <c r="H251" s="714"/>
      <c r="I251" s="714"/>
      <c r="J251" s="714"/>
      <c r="K251" s="714"/>
      <c r="L251" s="714"/>
      <c r="M251" s="714"/>
      <c r="N251" s="714"/>
      <c r="O251" s="714"/>
      <c r="P251" s="714"/>
      <c r="Q251" s="714"/>
      <c r="R251" s="714"/>
      <c r="S251" s="714"/>
      <c r="T251" s="714"/>
      <c r="U251" s="714"/>
      <c r="V251" s="714"/>
      <c r="W251" s="714"/>
      <c r="X251" s="714"/>
    </row>
    <row r="252" spans="1:24" x14ac:dyDescent="0.25">
      <c r="A252" s="714"/>
      <c r="B252" s="714"/>
      <c r="C252" s="714"/>
      <c r="D252" s="714"/>
      <c r="E252" s="714"/>
      <c r="F252" s="714"/>
      <c r="G252" s="714"/>
      <c r="H252" s="714"/>
      <c r="I252" s="714"/>
      <c r="J252" s="714"/>
      <c r="K252" s="714"/>
      <c r="L252" s="714"/>
      <c r="M252" s="714"/>
      <c r="N252" s="714"/>
      <c r="O252" s="714"/>
      <c r="P252" s="714"/>
      <c r="Q252" s="714"/>
      <c r="R252" s="714"/>
      <c r="S252" s="714"/>
      <c r="T252" s="714"/>
      <c r="U252" s="714"/>
      <c r="V252" s="714"/>
      <c r="W252" s="714"/>
      <c r="X252" s="714"/>
    </row>
    <row r="253" spans="1:24" x14ac:dyDescent="0.25">
      <c r="A253" s="714"/>
      <c r="B253" s="714"/>
      <c r="C253" s="714"/>
      <c r="D253" s="714"/>
      <c r="E253" s="714"/>
      <c r="F253" s="714"/>
      <c r="G253" s="714"/>
      <c r="H253" s="714"/>
      <c r="I253" s="714"/>
      <c r="J253" s="714"/>
      <c r="K253" s="714"/>
      <c r="L253" s="714"/>
      <c r="M253" s="714"/>
      <c r="N253" s="714"/>
      <c r="O253" s="714"/>
      <c r="P253" s="714"/>
      <c r="Q253" s="714"/>
      <c r="R253" s="714"/>
      <c r="S253" s="714"/>
      <c r="T253" s="714"/>
      <c r="U253" s="714"/>
      <c r="V253" s="714"/>
      <c r="W253" s="714"/>
      <c r="X253" s="714"/>
    </row>
    <row r="254" spans="1:24" x14ac:dyDescent="0.25">
      <c r="A254" s="714"/>
      <c r="B254" s="714"/>
      <c r="C254" s="714"/>
      <c r="D254" s="714"/>
      <c r="E254" s="714"/>
      <c r="F254" s="714"/>
      <c r="G254" s="714"/>
      <c r="H254" s="714"/>
      <c r="I254" s="714"/>
      <c r="J254" s="714"/>
      <c r="K254" s="714"/>
      <c r="L254" s="714"/>
      <c r="M254" s="714"/>
      <c r="N254" s="714"/>
      <c r="O254" s="714"/>
      <c r="P254" s="714"/>
      <c r="Q254" s="714"/>
      <c r="R254" s="714"/>
      <c r="S254" s="714"/>
      <c r="T254" s="714"/>
      <c r="U254" s="714"/>
      <c r="V254" s="714"/>
      <c r="W254" s="714"/>
      <c r="X254" s="714"/>
    </row>
    <row r="255" spans="1:24" x14ac:dyDescent="0.25">
      <c r="A255" s="714"/>
      <c r="B255" s="714"/>
      <c r="C255" s="714"/>
      <c r="D255" s="714"/>
      <c r="E255" s="714"/>
      <c r="F255" s="714"/>
      <c r="G255" s="714"/>
      <c r="H255" s="714"/>
      <c r="I255" s="714"/>
      <c r="J255" s="714"/>
      <c r="K255" s="714"/>
      <c r="L255" s="714"/>
      <c r="M255" s="714"/>
      <c r="N255" s="714"/>
      <c r="O255" s="714"/>
      <c r="P255" s="714"/>
      <c r="Q255" s="714"/>
      <c r="R255" s="714"/>
      <c r="S255" s="714"/>
      <c r="T255" s="714"/>
      <c r="U255" s="714"/>
      <c r="V255" s="714"/>
      <c r="W255" s="714"/>
      <c r="X255" s="714"/>
    </row>
    <row r="256" spans="1:24" x14ac:dyDescent="0.25">
      <c r="A256" s="714"/>
      <c r="B256" s="714"/>
      <c r="C256" s="714"/>
      <c r="D256" s="714"/>
      <c r="E256" s="714"/>
      <c r="F256" s="714"/>
      <c r="G256" s="714"/>
      <c r="H256" s="714"/>
      <c r="I256" s="714"/>
      <c r="J256" s="714"/>
      <c r="K256" s="714"/>
      <c r="L256" s="714"/>
      <c r="M256" s="714"/>
      <c r="N256" s="714"/>
      <c r="O256" s="714"/>
      <c r="P256" s="714"/>
      <c r="Q256" s="714"/>
      <c r="R256" s="714"/>
      <c r="S256" s="714"/>
      <c r="T256" s="714"/>
      <c r="U256" s="714"/>
      <c r="V256" s="714"/>
      <c r="W256" s="714"/>
      <c r="X256" s="714"/>
    </row>
    <row r="257" spans="1:24" x14ac:dyDescent="0.25">
      <c r="A257" s="714"/>
      <c r="B257" s="714"/>
      <c r="C257" s="714"/>
      <c r="D257" s="714"/>
      <c r="E257" s="714"/>
      <c r="F257" s="714"/>
      <c r="G257" s="714"/>
      <c r="H257" s="714"/>
      <c r="I257" s="714"/>
      <c r="J257" s="714"/>
      <c r="K257" s="714"/>
      <c r="L257" s="714"/>
      <c r="M257" s="714"/>
      <c r="N257" s="714"/>
      <c r="O257" s="714"/>
      <c r="P257" s="714"/>
      <c r="Q257" s="714"/>
      <c r="R257" s="714"/>
      <c r="S257" s="714"/>
      <c r="T257" s="714"/>
      <c r="U257" s="714"/>
      <c r="V257" s="714"/>
      <c r="W257" s="714"/>
      <c r="X257" s="714"/>
    </row>
    <row r="258" spans="1:24" x14ac:dyDescent="0.25">
      <c r="A258" s="714"/>
      <c r="B258" s="714"/>
      <c r="C258" s="714"/>
      <c r="D258" s="714"/>
      <c r="E258" s="714"/>
      <c r="F258" s="714"/>
      <c r="G258" s="714"/>
      <c r="H258" s="714"/>
      <c r="I258" s="714"/>
      <c r="J258" s="714"/>
      <c r="K258" s="714"/>
      <c r="L258" s="714"/>
      <c r="M258" s="714"/>
      <c r="N258" s="714"/>
      <c r="O258" s="714"/>
      <c r="P258" s="714"/>
      <c r="Q258" s="714"/>
      <c r="R258" s="714"/>
      <c r="S258" s="714"/>
      <c r="T258" s="714"/>
      <c r="U258" s="714"/>
      <c r="V258" s="714"/>
      <c r="W258" s="714"/>
      <c r="X258" s="714"/>
    </row>
    <row r="259" spans="1:24" x14ac:dyDescent="0.25">
      <c r="A259" s="714"/>
      <c r="B259" s="714"/>
      <c r="C259" s="714"/>
      <c r="D259" s="714"/>
      <c r="E259" s="714"/>
      <c r="F259" s="714"/>
      <c r="G259" s="714"/>
      <c r="H259" s="714"/>
      <c r="I259" s="714"/>
      <c r="J259" s="714"/>
      <c r="K259" s="714"/>
      <c r="L259" s="714"/>
      <c r="M259" s="714"/>
      <c r="N259" s="714"/>
      <c r="O259" s="714"/>
      <c r="P259" s="714"/>
      <c r="Q259" s="714"/>
      <c r="R259" s="714"/>
      <c r="S259" s="714"/>
      <c r="T259" s="714"/>
      <c r="U259" s="714"/>
      <c r="V259" s="714"/>
      <c r="W259" s="714"/>
      <c r="X259" s="714"/>
    </row>
    <row r="260" spans="1:24" x14ac:dyDescent="0.25">
      <c r="A260" s="714"/>
      <c r="B260" s="714"/>
      <c r="C260" s="714"/>
      <c r="D260" s="714"/>
      <c r="E260" s="714"/>
      <c r="F260" s="714"/>
      <c r="G260" s="714"/>
      <c r="H260" s="714"/>
      <c r="I260" s="714"/>
      <c r="J260" s="714"/>
      <c r="K260" s="714"/>
      <c r="L260" s="714"/>
      <c r="M260" s="714"/>
      <c r="N260" s="714"/>
      <c r="O260" s="714"/>
      <c r="P260" s="714"/>
      <c r="Q260" s="714"/>
      <c r="R260" s="714"/>
      <c r="S260" s="714"/>
      <c r="T260" s="714"/>
      <c r="U260" s="714"/>
      <c r="V260" s="714"/>
      <c r="W260" s="714"/>
      <c r="X260" s="714"/>
    </row>
    <row r="261" spans="1:24" x14ac:dyDescent="0.25">
      <c r="A261" s="714"/>
      <c r="B261" s="714"/>
      <c r="C261" s="714"/>
      <c r="D261" s="714"/>
      <c r="E261" s="714"/>
      <c r="F261" s="714"/>
      <c r="G261" s="714"/>
      <c r="H261" s="714"/>
      <c r="I261" s="714"/>
      <c r="J261" s="714"/>
      <c r="K261" s="714"/>
      <c r="L261" s="714"/>
      <c r="M261" s="714"/>
      <c r="N261" s="714"/>
      <c r="O261" s="714"/>
      <c r="P261" s="714"/>
      <c r="Q261" s="714"/>
      <c r="R261" s="714"/>
      <c r="S261" s="714"/>
      <c r="T261" s="714"/>
      <c r="U261" s="714"/>
      <c r="V261" s="714"/>
      <c r="W261" s="714"/>
      <c r="X261" s="714"/>
    </row>
    <row r="262" spans="1:24" x14ac:dyDescent="0.25">
      <c r="A262" s="714"/>
      <c r="B262" s="714"/>
      <c r="C262" s="714"/>
      <c r="D262" s="714"/>
      <c r="E262" s="714"/>
      <c r="F262" s="714"/>
      <c r="G262" s="714"/>
      <c r="H262" s="714"/>
      <c r="I262" s="714"/>
      <c r="J262" s="714"/>
      <c r="K262" s="714"/>
      <c r="L262" s="714"/>
      <c r="M262" s="714"/>
      <c r="N262" s="714"/>
      <c r="O262" s="714"/>
      <c r="P262" s="714"/>
      <c r="Q262" s="714"/>
      <c r="R262" s="714"/>
      <c r="S262" s="714"/>
      <c r="T262" s="714"/>
      <c r="U262" s="714"/>
      <c r="V262" s="714"/>
      <c r="W262" s="714"/>
      <c r="X262" s="714"/>
    </row>
    <row r="263" spans="1:24" x14ac:dyDescent="0.25">
      <c r="A263" s="714"/>
      <c r="B263" s="714"/>
      <c r="C263" s="714"/>
      <c r="D263" s="714"/>
      <c r="E263" s="714"/>
      <c r="F263" s="714"/>
      <c r="G263" s="714"/>
      <c r="H263" s="714"/>
      <c r="I263" s="714"/>
      <c r="J263" s="714"/>
      <c r="K263" s="714"/>
      <c r="L263" s="714"/>
      <c r="M263" s="714"/>
      <c r="N263" s="714"/>
      <c r="O263" s="714"/>
      <c r="P263" s="714"/>
      <c r="Q263" s="714"/>
      <c r="R263" s="714"/>
      <c r="S263" s="714"/>
      <c r="T263" s="714"/>
      <c r="U263" s="714"/>
      <c r="V263" s="714"/>
      <c r="W263" s="714"/>
      <c r="X263" s="714"/>
    </row>
    <row r="264" spans="1:24" x14ac:dyDescent="0.25">
      <c r="A264" s="714"/>
      <c r="B264" s="714"/>
      <c r="C264" s="714"/>
      <c r="D264" s="714"/>
      <c r="E264" s="714"/>
      <c r="F264" s="714"/>
      <c r="G264" s="714"/>
      <c r="H264" s="714"/>
      <c r="I264" s="714"/>
      <c r="J264" s="714"/>
      <c r="K264" s="714"/>
      <c r="L264" s="714"/>
      <c r="M264" s="714"/>
      <c r="N264" s="714"/>
      <c r="O264" s="714"/>
      <c r="P264" s="714"/>
      <c r="Q264" s="714"/>
      <c r="R264" s="714"/>
      <c r="S264" s="714"/>
      <c r="T264" s="714"/>
      <c r="U264" s="714"/>
      <c r="V264" s="714"/>
      <c r="W264" s="714"/>
      <c r="X264" s="714"/>
    </row>
    <row r="265" spans="1:24" x14ac:dyDescent="0.25">
      <c r="A265" s="714"/>
      <c r="B265" s="714"/>
      <c r="C265" s="714"/>
      <c r="D265" s="714"/>
      <c r="E265" s="714"/>
      <c r="F265" s="714"/>
      <c r="G265" s="714"/>
      <c r="H265" s="714"/>
      <c r="I265" s="714"/>
      <c r="J265" s="714"/>
      <c r="K265" s="714"/>
      <c r="L265" s="714"/>
      <c r="M265" s="714"/>
      <c r="N265" s="714"/>
      <c r="O265" s="714"/>
      <c r="P265" s="714"/>
      <c r="Q265" s="714"/>
      <c r="R265" s="714"/>
      <c r="S265" s="714"/>
      <c r="T265" s="714"/>
      <c r="U265" s="714"/>
      <c r="V265" s="714"/>
      <c r="W265" s="714"/>
      <c r="X265" s="714"/>
    </row>
    <row r="266" spans="1:24" x14ac:dyDescent="0.25">
      <c r="A266" s="714"/>
      <c r="B266" s="714"/>
      <c r="C266" s="714"/>
      <c r="D266" s="714"/>
      <c r="E266" s="714"/>
      <c r="F266" s="714"/>
      <c r="G266" s="714"/>
      <c r="H266" s="714"/>
      <c r="I266" s="714"/>
      <c r="J266" s="714"/>
      <c r="K266" s="714"/>
      <c r="L266" s="714"/>
      <c r="M266" s="714"/>
      <c r="N266" s="714"/>
      <c r="O266" s="714"/>
      <c r="P266" s="714"/>
      <c r="Q266" s="714"/>
      <c r="R266" s="714"/>
      <c r="S266" s="714"/>
      <c r="T266" s="714"/>
      <c r="U266" s="714"/>
      <c r="V266" s="714"/>
      <c r="W266" s="714"/>
      <c r="X266" s="714"/>
    </row>
    <row r="267" spans="1:24" x14ac:dyDescent="0.25">
      <c r="A267" s="714"/>
      <c r="B267" s="714"/>
      <c r="C267" s="714"/>
      <c r="D267" s="714"/>
      <c r="E267" s="714"/>
      <c r="F267" s="714"/>
      <c r="G267" s="714"/>
      <c r="H267" s="714"/>
      <c r="I267" s="714"/>
      <c r="J267" s="714"/>
      <c r="K267" s="714"/>
      <c r="L267" s="714"/>
      <c r="M267" s="714"/>
      <c r="N267" s="714"/>
      <c r="O267" s="714"/>
      <c r="P267" s="714"/>
      <c r="Q267" s="714"/>
      <c r="R267" s="714"/>
      <c r="S267" s="714"/>
      <c r="T267" s="714"/>
      <c r="U267" s="714"/>
      <c r="V267" s="714"/>
      <c r="W267" s="714"/>
      <c r="X267" s="714"/>
    </row>
    <row r="268" spans="1:24" x14ac:dyDescent="0.25">
      <c r="A268" s="714"/>
      <c r="B268" s="714"/>
      <c r="C268" s="714"/>
      <c r="D268" s="714"/>
      <c r="E268" s="714"/>
      <c r="F268" s="714"/>
      <c r="G268" s="714"/>
      <c r="H268" s="714"/>
      <c r="I268" s="714"/>
      <c r="J268" s="714"/>
      <c r="K268" s="714"/>
      <c r="L268" s="714"/>
      <c r="M268" s="714"/>
      <c r="N268" s="714"/>
      <c r="O268" s="714"/>
      <c r="P268" s="714"/>
      <c r="Q268" s="714"/>
      <c r="R268" s="714"/>
      <c r="S268" s="714"/>
      <c r="T268" s="714"/>
      <c r="U268" s="714"/>
      <c r="V268" s="714"/>
      <c r="W268" s="714"/>
      <c r="X268" s="714"/>
    </row>
    <row r="269" spans="1:24" x14ac:dyDescent="0.25">
      <c r="A269" s="714"/>
      <c r="B269" s="714"/>
      <c r="C269" s="714"/>
      <c r="D269" s="714"/>
      <c r="E269" s="714"/>
      <c r="F269" s="714"/>
      <c r="G269" s="714"/>
      <c r="H269" s="714"/>
      <c r="I269" s="714"/>
      <c r="J269" s="714"/>
      <c r="K269" s="714"/>
      <c r="L269" s="714"/>
      <c r="M269" s="714"/>
      <c r="N269" s="714"/>
      <c r="O269" s="714"/>
      <c r="P269" s="714"/>
      <c r="Q269" s="714"/>
      <c r="R269" s="714"/>
      <c r="S269" s="714"/>
      <c r="T269" s="714"/>
      <c r="U269" s="714"/>
      <c r="V269" s="714"/>
      <c r="W269" s="714"/>
      <c r="X269" s="714"/>
    </row>
    <row r="270" spans="1:24" x14ac:dyDescent="0.25">
      <c r="A270" s="714"/>
      <c r="B270" s="714"/>
      <c r="C270" s="714"/>
      <c r="D270" s="714"/>
      <c r="E270" s="714"/>
      <c r="F270" s="714"/>
      <c r="G270" s="714"/>
      <c r="H270" s="714"/>
      <c r="I270" s="714"/>
      <c r="J270" s="714"/>
      <c r="K270" s="714"/>
      <c r="L270" s="714"/>
      <c r="M270" s="714"/>
      <c r="N270" s="714"/>
      <c r="O270" s="714"/>
      <c r="P270" s="714"/>
      <c r="Q270" s="714"/>
      <c r="R270" s="714"/>
      <c r="S270" s="714"/>
      <c r="T270" s="714"/>
      <c r="U270" s="714"/>
      <c r="V270" s="714"/>
      <c r="W270" s="714"/>
      <c r="X270" s="714"/>
    </row>
    <row r="271" spans="1:24" x14ac:dyDescent="0.25">
      <c r="A271" s="714"/>
      <c r="B271" s="714"/>
      <c r="C271" s="714"/>
      <c r="D271" s="714"/>
      <c r="E271" s="714"/>
      <c r="F271" s="714"/>
      <c r="G271" s="714"/>
      <c r="H271" s="714"/>
      <c r="I271" s="714"/>
      <c r="J271" s="714"/>
      <c r="K271" s="714"/>
      <c r="L271" s="714"/>
      <c r="M271" s="714"/>
      <c r="N271" s="714"/>
      <c r="O271" s="714"/>
      <c r="P271" s="714"/>
      <c r="Q271" s="714"/>
      <c r="R271" s="714"/>
      <c r="S271" s="714"/>
      <c r="T271" s="714"/>
      <c r="U271" s="714"/>
      <c r="V271" s="714"/>
      <c r="W271" s="714"/>
      <c r="X271" s="714"/>
    </row>
    <row r="272" spans="1:24" x14ac:dyDescent="0.25">
      <c r="A272" s="714"/>
      <c r="B272" s="714"/>
      <c r="C272" s="714"/>
      <c r="D272" s="714"/>
      <c r="E272" s="714"/>
      <c r="F272" s="714"/>
      <c r="G272" s="714"/>
      <c r="H272" s="714"/>
      <c r="I272" s="714"/>
      <c r="J272" s="714"/>
      <c r="K272" s="714"/>
      <c r="L272" s="714"/>
      <c r="M272" s="714"/>
      <c r="N272" s="714"/>
      <c r="O272" s="714"/>
      <c r="P272" s="714"/>
      <c r="Q272" s="714"/>
      <c r="R272" s="714"/>
      <c r="S272" s="714"/>
      <c r="T272" s="714"/>
      <c r="U272" s="714"/>
      <c r="V272" s="714"/>
      <c r="W272" s="714"/>
      <c r="X272" s="714"/>
    </row>
    <row r="273" spans="1:24" x14ac:dyDescent="0.25">
      <c r="A273" s="714"/>
      <c r="B273" s="714"/>
      <c r="C273" s="714"/>
      <c r="D273" s="714"/>
      <c r="E273" s="714"/>
      <c r="F273" s="714"/>
      <c r="G273" s="714"/>
      <c r="H273" s="714"/>
      <c r="I273" s="714"/>
      <c r="J273" s="714"/>
      <c r="K273" s="714"/>
      <c r="L273" s="714"/>
      <c r="M273" s="714"/>
      <c r="N273" s="714"/>
      <c r="O273" s="714"/>
      <c r="P273" s="714"/>
      <c r="Q273" s="714"/>
      <c r="R273" s="714"/>
      <c r="S273" s="714"/>
      <c r="T273" s="714"/>
      <c r="U273" s="714"/>
      <c r="V273" s="714"/>
      <c r="W273" s="714"/>
      <c r="X273" s="714"/>
    </row>
    <row r="274" spans="1:24" x14ac:dyDescent="0.25">
      <c r="A274" s="714"/>
      <c r="B274" s="714"/>
      <c r="C274" s="714"/>
      <c r="D274" s="714"/>
      <c r="E274" s="714"/>
      <c r="F274" s="714"/>
      <c r="G274" s="714"/>
      <c r="H274" s="714"/>
      <c r="I274" s="714"/>
      <c r="J274" s="714"/>
      <c r="K274" s="714"/>
      <c r="L274" s="714"/>
      <c r="M274" s="714"/>
      <c r="N274" s="714"/>
      <c r="O274" s="714"/>
      <c r="P274" s="714"/>
      <c r="Q274" s="714"/>
      <c r="R274" s="714"/>
      <c r="S274" s="714"/>
      <c r="T274" s="714"/>
      <c r="U274" s="714"/>
      <c r="V274" s="714"/>
      <c r="W274" s="714"/>
      <c r="X274" s="714"/>
    </row>
    <row r="275" spans="1:24" x14ac:dyDescent="0.25">
      <c r="A275" s="714"/>
      <c r="B275" s="714"/>
      <c r="C275" s="714"/>
      <c r="D275" s="714"/>
      <c r="E275" s="714"/>
      <c r="F275" s="714"/>
      <c r="G275" s="714"/>
      <c r="H275" s="714"/>
      <c r="I275" s="714"/>
      <c r="J275" s="714"/>
      <c r="K275" s="714"/>
      <c r="L275" s="714"/>
      <c r="M275" s="714"/>
      <c r="N275" s="714"/>
      <c r="O275" s="714"/>
      <c r="P275" s="714"/>
      <c r="Q275" s="714"/>
      <c r="R275" s="714"/>
      <c r="S275" s="714"/>
      <c r="T275" s="714"/>
      <c r="U275" s="714"/>
      <c r="V275" s="714"/>
      <c r="W275" s="714"/>
      <c r="X275" s="714"/>
    </row>
    <row r="276" spans="1:24" x14ac:dyDescent="0.25">
      <c r="A276" s="714"/>
      <c r="B276" s="714"/>
      <c r="C276" s="714"/>
      <c r="D276" s="714"/>
      <c r="E276" s="714"/>
      <c r="F276" s="714"/>
      <c r="G276" s="714"/>
      <c r="H276" s="714"/>
      <c r="I276" s="714"/>
      <c r="J276" s="714"/>
      <c r="K276" s="714"/>
      <c r="L276" s="714"/>
      <c r="M276" s="714"/>
      <c r="N276" s="714"/>
      <c r="O276" s="714"/>
      <c r="P276" s="714"/>
      <c r="Q276" s="714"/>
      <c r="R276" s="714"/>
      <c r="S276" s="714"/>
      <c r="T276" s="714"/>
      <c r="U276" s="714"/>
      <c r="V276" s="714"/>
      <c r="W276" s="714"/>
      <c r="X276" s="714"/>
    </row>
    <row r="277" spans="1:24" x14ac:dyDescent="0.25">
      <c r="A277" s="714"/>
      <c r="B277" s="714"/>
      <c r="C277" s="714"/>
      <c r="D277" s="714"/>
      <c r="E277" s="714"/>
      <c r="F277" s="714"/>
      <c r="G277" s="714"/>
      <c r="H277" s="714"/>
      <c r="I277" s="714"/>
      <c r="J277" s="714"/>
      <c r="K277" s="714"/>
      <c r="L277" s="714"/>
      <c r="M277" s="714"/>
      <c r="N277" s="714"/>
      <c r="O277" s="714"/>
      <c r="P277" s="714"/>
      <c r="Q277" s="714"/>
      <c r="R277" s="714"/>
      <c r="S277" s="714"/>
      <c r="T277" s="714"/>
      <c r="U277" s="714"/>
      <c r="V277" s="714"/>
      <c r="W277" s="714"/>
      <c r="X277" s="714"/>
    </row>
    <row r="278" spans="1:24" x14ac:dyDescent="0.25">
      <c r="A278" s="714"/>
      <c r="B278" s="714"/>
      <c r="C278" s="714"/>
      <c r="D278" s="714"/>
      <c r="E278" s="714"/>
      <c r="F278" s="714"/>
      <c r="G278" s="714"/>
      <c r="H278" s="714"/>
      <c r="I278" s="714"/>
      <c r="J278" s="714"/>
      <c r="K278" s="714"/>
      <c r="L278" s="714"/>
      <c r="M278" s="714"/>
      <c r="N278" s="714"/>
      <c r="O278" s="714"/>
      <c r="P278" s="714"/>
      <c r="Q278" s="714"/>
      <c r="R278" s="714"/>
      <c r="S278" s="714"/>
      <c r="T278" s="714"/>
      <c r="U278" s="714"/>
      <c r="V278" s="714"/>
      <c r="W278" s="714"/>
      <c r="X278" s="714"/>
    </row>
    <row r="279" spans="1:24" x14ac:dyDescent="0.25">
      <c r="A279" s="714"/>
      <c r="B279" s="714"/>
      <c r="C279" s="714"/>
      <c r="D279" s="714"/>
      <c r="E279" s="714"/>
      <c r="F279" s="714"/>
      <c r="G279" s="714"/>
      <c r="H279" s="714"/>
      <c r="I279" s="714"/>
      <c r="J279" s="714"/>
      <c r="K279" s="714"/>
      <c r="L279" s="714"/>
      <c r="M279" s="714"/>
      <c r="N279" s="714"/>
      <c r="O279" s="714"/>
      <c r="P279" s="714"/>
      <c r="Q279" s="714"/>
      <c r="R279" s="714"/>
      <c r="S279" s="714"/>
      <c r="T279" s="714"/>
      <c r="U279" s="714"/>
      <c r="V279" s="714"/>
      <c r="W279" s="714"/>
      <c r="X279" s="714"/>
    </row>
    <row r="280" spans="1:24" x14ac:dyDescent="0.25">
      <c r="A280" s="714"/>
      <c r="B280" s="714"/>
      <c r="C280" s="714"/>
      <c r="D280" s="714"/>
      <c r="E280" s="714"/>
      <c r="F280" s="714"/>
      <c r="G280" s="714"/>
      <c r="H280" s="714"/>
      <c r="I280" s="714"/>
      <c r="J280" s="714"/>
      <c r="K280" s="714"/>
      <c r="L280" s="714"/>
      <c r="M280" s="714"/>
      <c r="N280" s="714"/>
      <c r="O280" s="714"/>
      <c r="P280" s="714"/>
      <c r="Q280" s="714"/>
      <c r="R280" s="714"/>
      <c r="S280" s="714"/>
      <c r="T280" s="714"/>
      <c r="U280" s="714"/>
      <c r="V280" s="714"/>
      <c r="W280" s="714"/>
      <c r="X280" s="714"/>
    </row>
    <row r="281" spans="1:24" x14ac:dyDescent="0.25">
      <c r="A281" s="714"/>
      <c r="B281" s="714"/>
      <c r="C281" s="714"/>
      <c r="D281" s="714"/>
      <c r="E281" s="714"/>
      <c r="F281" s="714"/>
      <c r="G281" s="714"/>
      <c r="H281" s="714"/>
      <c r="I281" s="714"/>
      <c r="J281" s="714"/>
      <c r="K281" s="714"/>
      <c r="L281" s="714"/>
      <c r="M281" s="714"/>
      <c r="N281" s="714"/>
      <c r="O281" s="714"/>
      <c r="P281" s="714"/>
      <c r="Q281" s="714"/>
      <c r="R281" s="714"/>
      <c r="S281" s="714"/>
      <c r="T281" s="714"/>
      <c r="U281" s="714"/>
      <c r="V281" s="714"/>
      <c r="W281" s="714"/>
      <c r="X281" s="714"/>
    </row>
    <row r="282" spans="1:24" x14ac:dyDescent="0.25">
      <c r="A282" s="714"/>
      <c r="B282" s="714"/>
      <c r="C282" s="714"/>
      <c r="D282" s="714"/>
      <c r="E282" s="714"/>
      <c r="F282" s="714"/>
      <c r="G282" s="714"/>
      <c r="H282" s="714"/>
      <c r="I282" s="714"/>
      <c r="J282" s="714"/>
      <c r="K282" s="714"/>
      <c r="L282" s="714"/>
      <c r="M282" s="714"/>
      <c r="N282" s="714"/>
      <c r="O282" s="714"/>
      <c r="P282" s="714"/>
      <c r="Q282" s="714"/>
      <c r="R282" s="714"/>
      <c r="S282" s="714"/>
      <c r="T282" s="714"/>
      <c r="U282" s="714"/>
      <c r="V282" s="714"/>
      <c r="W282" s="714"/>
      <c r="X282" s="714"/>
    </row>
    <row r="283" spans="1:24" x14ac:dyDescent="0.25">
      <c r="A283" s="714"/>
      <c r="B283" s="714"/>
      <c r="C283" s="714"/>
      <c r="D283" s="714"/>
      <c r="E283" s="714"/>
      <c r="F283" s="714"/>
      <c r="G283" s="714"/>
      <c r="H283" s="714"/>
      <c r="I283" s="714"/>
      <c r="J283" s="714"/>
      <c r="K283" s="714"/>
      <c r="L283" s="714"/>
      <c r="M283" s="714"/>
      <c r="N283" s="714"/>
      <c r="O283" s="714"/>
      <c r="P283" s="714"/>
      <c r="Q283" s="714"/>
      <c r="R283" s="714"/>
      <c r="S283" s="714"/>
      <c r="T283" s="714"/>
      <c r="U283" s="714"/>
      <c r="V283" s="714"/>
      <c r="W283" s="714"/>
      <c r="X283" s="714"/>
    </row>
    <row r="284" spans="1:24" x14ac:dyDescent="0.25">
      <c r="A284" s="714"/>
      <c r="B284" s="714"/>
      <c r="C284" s="714"/>
      <c r="D284" s="714"/>
      <c r="E284" s="714"/>
      <c r="F284" s="714"/>
      <c r="G284" s="714"/>
      <c r="H284" s="714"/>
      <c r="I284" s="714"/>
      <c r="J284" s="714"/>
      <c r="K284" s="714"/>
      <c r="L284" s="714"/>
      <c r="M284" s="714"/>
      <c r="N284" s="714"/>
      <c r="O284" s="714"/>
      <c r="P284" s="714"/>
      <c r="Q284" s="714"/>
      <c r="R284" s="714"/>
      <c r="S284" s="714"/>
      <c r="T284" s="714"/>
      <c r="U284" s="714"/>
      <c r="V284" s="714"/>
      <c r="W284" s="714"/>
      <c r="X284" s="714"/>
    </row>
    <row r="285" spans="1:24" x14ac:dyDescent="0.25">
      <c r="A285" s="714"/>
      <c r="B285" s="714"/>
      <c r="C285" s="714"/>
      <c r="D285" s="714"/>
      <c r="E285" s="714"/>
      <c r="F285" s="714"/>
      <c r="G285" s="714"/>
      <c r="H285" s="714"/>
      <c r="I285" s="714"/>
      <c r="J285" s="714"/>
      <c r="K285" s="714"/>
      <c r="L285" s="714"/>
      <c r="M285" s="714"/>
      <c r="N285" s="714"/>
      <c r="O285" s="714"/>
      <c r="P285" s="714"/>
      <c r="Q285" s="714"/>
      <c r="R285" s="714"/>
      <c r="S285" s="714"/>
      <c r="T285" s="714"/>
      <c r="U285" s="714"/>
      <c r="V285" s="714"/>
      <c r="W285" s="714"/>
      <c r="X285" s="714"/>
    </row>
    <row r="286" spans="1:24" x14ac:dyDescent="0.25">
      <c r="A286" s="714"/>
      <c r="B286" s="714"/>
      <c r="C286" s="714"/>
      <c r="D286" s="714"/>
      <c r="E286" s="714"/>
      <c r="F286" s="714"/>
      <c r="G286" s="714"/>
      <c r="H286" s="714"/>
      <c r="I286" s="714"/>
      <c r="J286" s="714"/>
      <c r="K286" s="714"/>
      <c r="L286" s="714"/>
      <c r="M286" s="714"/>
      <c r="N286" s="714"/>
      <c r="O286" s="714"/>
      <c r="P286" s="714"/>
      <c r="Q286" s="714"/>
      <c r="R286" s="714"/>
      <c r="S286" s="714"/>
      <c r="T286" s="714"/>
      <c r="U286" s="714"/>
      <c r="V286" s="714"/>
      <c r="W286" s="714"/>
      <c r="X286" s="714"/>
    </row>
    <row r="287" spans="1:24" x14ac:dyDescent="0.25">
      <c r="A287" s="714"/>
      <c r="B287" s="714"/>
      <c r="C287" s="714"/>
      <c r="D287" s="714"/>
      <c r="E287" s="714"/>
      <c r="F287" s="714"/>
      <c r="G287" s="714"/>
      <c r="H287" s="714"/>
      <c r="I287" s="714"/>
      <c r="J287" s="714"/>
      <c r="K287" s="714"/>
      <c r="L287" s="714"/>
      <c r="M287" s="714"/>
      <c r="N287" s="714"/>
      <c r="O287" s="714"/>
      <c r="P287" s="714"/>
      <c r="Q287" s="714"/>
      <c r="R287" s="714"/>
      <c r="S287" s="714"/>
      <c r="T287" s="714"/>
      <c r="U287" s="714"/>
      <c r="V287" s="714"/>
      <c r="W287" s="714"/>
      <c r="X287" s="714"/>
    </row>
    <row r="288" spans="1:24" x14ac:dyDescent="0.25">
      <c r="A288" s="714"/>
      <c r="B288" s="714"/>
      <c r="C288" s="714"/>
      <c r="D288" s="714"/>
      <c r="E288" s="714"/>
      <c r="F288" s="714"/>
      <c r="G288" s="714"/>
      <c r="H288" s="714"/>
      <c r="I288" s="714"/>
      <c r="J288" s="714"/>
      <c r="K288" s="714"/>
      <c r="L288" s="714"/>
      <c r="M288" s="714"/>
      <c r="N288" s="714"/>
      <c r="O288" s="714"/>
      <c r="P288" s="714"/>
      <c r="Q288" s="714"/>
      <c r="R288" s="714"/>
      <c r="S288" s="714"/>
      <c r="T288" s="714"/>
      <c r="U288" s="714"/>
      <c r="V288" s="714"/>
      <c r="W288" s="714"/>
      <c r="X288" s="714"/>
    </row>
    <row r="289" spans="1:24" x14ac:dyDescent="0.25">
      <c r="A289" s="714"/>
      <c r="B289" s="714"/>
      <c r="C289" s="714"/>
      <c r="D289" s="714"/>
      <c r="E289" s="714"/>
      <c r="F289" s="714"/>
      <c r="G289" s="714"/>
      <c r="H289" s="714"/>
      <c r="I289" s="714"/>
      <c r="J289" s="714"/>
      <c r="K289" s="714"/>
      <c r="L289" s="714"/>
      <c r="M289" s="714"/>
      <c r="N289" s="714"/>
      <c r="O289" s="714"/>
      <c r="P289" s="714"/>
      <c r="Q289" s="714"/>
      <c r="R289" s="714"/>
      <c r="S289" s="714"/>
      <c r="T289" s="714"/>
      <c r="U289" s="714"/>
      <c r="V289" s="714"/>
      <c r="W289" s="714"/>
      <c r="X289" s="714"/>
    </row>
    <row r="290" spans="1:24" x14ac:dyDescent="0.25">
      <c r="A290" s="714"/>
      <c r="B290" s="714"/>
      <c r="C290" s="714"/>
      <c r="D290" s="714"/>
      <c r="E290" s="714"/>
      <c r="F290" s="714"/>
      <c r="G290" s="714"/>
      <c r="H290" s="714"/>
      <c r="I290" s="714"/>
      <c r="J290" s="714"/>
      <c r="K290" s="714"/>
      <c r="L290" s="714"/>
      <c r="M290" s="714"/>
      <c r="N290" s="714"/>
      <c r="O290" s="714"/>
      <c r="P290" s="714"/>
      <c r="Q290" s="714"/>
      <c r="R290" s="714"/>
      <c r="S290" s="714"/>
      <c r="T290" s="714"/>
      <c r="U290" s="714"/>
      <c r="V290" s="714"/>
      <c r="W290" s="714"/>
      <c r="X290" s="714"/>
    </row>
    <row r="291" spans="1:24" x14ac:dyDescent="0.25">
      <c r="A291" s="714"/>
      <c r="B291" s="714"/>
      <c r="C291" s="714"/>
      <c r="D291" s="714"/>
      <c r="E291" s="714"/>
      <c r="F291" s="714"/>
      <c r="G291" s="714"/>
      <c r="H291" s="714"/>
      <c r="I291" s="714"/>
      <c r="J291" s="714"/>
      <c r="K291" s="714"/>
      <c r="L291" s="714"/>
      <c r="M291" s="714"/>
      <c r="N291" s="714"/>
      <c r="O291" s="714"/>
      <c r="P291" s="714"/>
      <c r="Q291" s="714"/>
      <c r="R291" s="714"/>
      <c r="S291" s="714"/>
      <c r="T291" s="714"/>
      <c r="U291" s="714"/>
      <c r="V291" s="714"/>
      <c r="W291" s="714"/>
      <c r="X291" s="714"/>
    </row>
    <row r="292" spans="1:24" x14ac:dyDescent="0.25">
      <c r="A292" s="714"/>
      <c r="B292" s="714"/>
      <c r="C292" s="714"/>
      <c r="D292" s="714"/>
      <c r="E292" s="714"/>
      <c r="F292" s="714"/>
      <c r="G292" s="714"/>
      <c r="H292" s="714"/>
      <c r="I292" s="714"/>
      <c r="J292" s="714"/>
      <c r="K292" s="714"/>
      <c r="L292" s="714"/>
      <c r="M292" s="714"/>
      <c r="N292" s="714"/>
      <c r="O292" s="714"/>
      <c r="P292" s="714"/>
      <c r="Q292" s="714"/>
      <c r="R292" s="714"/>
      <c r="S292" s="714"/>
      <c r="T292" s="714"/>
      <c r="U292" s="714"/>
      <c r="V292" s="714"/>
      <c r="W292" s="714"/>
      <c r="X292" s="714"/>
    </row>
    <row r="293" spans="1:24" x14ac:dyDescent="0.25">
      <c r="A293" s="714"/>
      <c r="B293" s="714"/>
      <c r="C293" s="714"/>
      <c r="D293" s="714"/>
      <c r="E293" s="714"/>
      <c r="F293" s="714"/>
      <c r="G293" s="714"/>
      <c r="H293" s="714"/>
      <c r="I293" s="714"/>
      <c r="J293" s="714"/>
      <c r="K293" s="714"/>
      <c r="L293" s="714"/>
      <c r="M293" s="714"/>
      <c r="N293" s="714"/>
      <c r="O293" s="714"/>
      <c r="P293" s="714"/>
      <c r="Q293" s="714"/>
      <c r="R293" s="714"/>
      <c r="S293" s="714"/>
      <c r="T293" s="714"/>
      <c r="U293" s="714"/>
      <c r="V293" s="714"/>
      <c r="W293" s="714"/>
      <c r="X293" s="714"/>
    </row>
    <row r="294" spans="1:24" x14ac:dyDescent="0.25">
      <c r="A294" s="714"/>
      <c r="B294" s="714"/>
      <c r="C294" s="714"/>
      <c r="D294" s="714"/>
      <c r="E294" s="714"/>
      <c r="F294" s="714"/>
      <c r="G294" s="714"/>
      <c r="H294" s="714"/>
      <c r="I294" s="714"/>
      <c r="J294" s="714"/>
      <c r="K294" s="714"/>
      <c r="L294" s="714"/>
      <c r="M294" s="714"/>
      <c r="N294" s="714"/>
      <c r="O294" s="714"/>
      <c r="P294" s="714"/>
      <c r="Q294" s="714"/>
      <c r="R294" s="714"/>
      <c r="S294" s="714"/>
      <c r="T294" s="714"/>
      <c r="U294" s="714"/>
      <c r="V294" s="714"/>
      <c r="W294" s="714"/>
      <c r="X294" s="714"/>
    </row>
    <row r="295" spans="1:24" x14ac:dyDescent="0.25">
      <c r="A295" s="714"/>
      <c r="B295" s="714"/>
      <c r="C295" s="714"/>
      <c r="D295" s="714"/>
      <c r="E295" s="714"/>
      <c r="F295" s="714"/>
      <c r="G295" s="714"/>
      <c r="H295" s="714"/>
      <c r="I295" s="714"/>
      <c r="J295" s="714"/>
      <c r="K295" s="714"/>
      <c r="L295" s="714"/>
      <c r="M295" s="714"/>
      <c r="N295" s="714"/>
      <c r="O295" s="714"/>
      <c r="P295" s="714"/>
      <c r="Q295" s="714"/>
      <c r="R295" s="714"/>
      <c r="S295" s="714"/>
      <c r="T295" s="714"/>
      <c r="U295" s="714"/>
      <c r="V295" s="714"/>
      <c r="W295" s="714"/>
      <c r="X295" s="714"/>
    </row>
    <row r="296" spans="1:24" x14ac:dyDescent="0.25">
      <c r="A296" s="714"/>
      <c r="B296" s="714"/>
      <c r="C296" s="714"/>
      <c r="D296" s="714"/>
      <c r="E296" s="714"/>
      <c r="F296" s="714"/>
      <c r="G296" s="714"/>
      <c r="H296" s="714"/>
      <c r="I296" s="714"/>
      <c r="J296" s="714"/>
      <c r="K296" s="714"/>
      <c r="L296" s="714"/>
      <c r="M296" s="714"/>
      <c r="N296" s="714"/>
      <c r="O296" s="714"/>
      <c r="P296" s="714"/>
      <c r="Q296" s="714"/>
      <c r="R296" s="714"/>
      <c r="S296" s="714"/>
      <c r="T296" s="714"/>
      <c r="U296" s="714"/>
      <c r="V296" s="714"/>
      <c r="W296" s="714"/>
      <c r="X296" s="714"/>
    </row>
    <row r="297" spans="1:24" x14ac:dyDescent="0.25">
      <c r="A297" s="714"/>
      <c r="B297" s="714"/>
      <c r="C297" s="714"/>
      <c r="D297" s="714"/>
      <c r="E297" s="714"/>
      <c r="F297" s="714"/>
      <c r="G297" s="714"/>
      <c r="H297" s="714"/>
      <c r="I297" s="714"/>
      <c r="J297" s="714"/>
      <c r="K297" s="714"/>
      <c r="L297" s="714"/>
      <c r="M297" s="714"/>
      <c r="N297" s="714"/>
      <c r="O297" s="714"/>
      <c r="P297" s="714"/>
      <c r="Q297" s="714"/>
      <c r="R297" s="714"/>
      <c r="S297" s="714"/>
      <c r="T297" s="714"/>
      <c r="U297" s="714"/>
      <c r="V297" s="714"/>
      <c r="W297" s="714"/>
      <c r="X297" s="714"/>
    </row>
    <row r="298" spans="1:24" x14ac:dyDescent="0.25">
      <c r="A298" s="714"/>
      <c r="B298" s="714"/>
      <c r="C298" s="714"/>
      <c r="D298" s="714"/>
      <c r="E298" s="714"/>
      <c r="F298" s="714"/>
      <c r="G298" s="714"/>
      <c r="H298" s="714"/>
      <c r="I298" s="714"/>
      <c r="J298" s="714"/>
      <c r="K298" s="714"/>
      <c r="L298" s="714"/>
      <c r="M298" s="714"/>
      <c r="N298" s="714"/>
      <c r="O298" s="714"/>
      <c r="P298" s="714"/>
      <c r="Q298" s="714"/>
      <c r="R298" s="714"/>
      <c r="S298" s="714"/>
      <c r="T298" s="714"/>
      <c r="U298" s="714"/>
      <c r="V298" s="714"/>
      <c r="W298" s="714"/>
      <c r="X298" s="714"/>
    </row>
    <row r="299" spans="1:24" x14ac:dyDescent="0.25">
      <c r="A299" s="714"/>
      <c r="B299" s="714"/>
      <c r="C299" s="714"/>
      <c r="D299" s="714"/>
      <c r="E299" s="714"/>
      <c r="F299" s="714"/>
      <c r="G299" s="714"/>
      <c r="H299" s="714"/>
      <c r="I299" s="714"/>
      <c r="J299" s="714"/>
      <c r="K299" s="714"/>
      <c r="L299" s="714"/>
      <c r="M299" s="714"/>
      <c r="N299" s="714"/>
      <c r="O299" s="714"/>
      <c r="P299" s="714"/>
      <c r="Q299" s="714"/>
      <c r="R299" s="714"/>
      <c r="S299" s="714"/>
      <c r="T299" s="714"/>
      <c r="U299" s="714"/>
      <c r="V299" s="714"/>
      <c r="W299" s="714"/>
      <c r="X299" s="714"/>
    </row>
    <row r="300" spans="1:24" x14ac:dyDescent="0.25">
      <c r="A300" s="714"/>
      <c r="B300" s="714"/>
      <c r="C300" s="714"/>
      <c r="D300" s="714"/>
      <c r="E300" s="714"/>
      <c r="F300" s="714"/>
      <c r="G300" s="714"/>
      <c r="H300" s="714"/>
      <c r="I300" s="714"/>
      <c r="J300" s="714"/>
      <c r="K300" s="714"/>
      <c r="L300" s="714"/>
      <c r="M300" s="714"/>
      <c r="N300" s="714"/>
      <c r="O300" s="714"/>
      <c r="P300" s="714"/>
      <c r="Q300" s="714"/>
      <c r="R300" s="714"/>
      <c r="S300" s="714"/>
      <c r="T300" s="714"/>
      <c r="U300" s="714"/>
      <c r="V300" s="714"/>
      <c r="W300" s="714"/>
      <c r="X300" s="714"/>
    </row>
    <row r="301" spans="1:24" x14ac:dyDescent="0.25">
      <c r="A301" s="714"/>
      <c r="B301" s="714"/>
      <c r="C301" s="714"/>
      <c r="D301" s="714"/>
      <c r="E301" s="714"/>
      <c r="F301" s="714"/>
      <c r="G301" s="714"/>
      <c r="H301" s="714"/>
      <c r="I301" s="714"/>
      <c r="J301" s="714"/>
      <c r="K301" s="714"/>
      <c r="L301" s="714"/>
      <c r="M301" s="714"/>
      <c r="N301" s="714"/>
      <c r="O301" s="714"/>
      <c r="P301" s="714"/>
      <c r="Q301" s="714"/>
      <c r="R301" s="714"/>
      <c r="S301" s="714"/>
      <c r="T301" s="714"/>
      <c r="U301" s="714"/>
      <c r="V301" s="714"/>
      <c r="W301" s="714"/>
      <c r="X301" s="714"/>
    </row>
    <row r="302" spans="1:24" x14ac:dyDescent="0.25">
      <c r="A302" s="714"/>
      <c r="B302" s="714"/>
      <c r="C302" s="714"/>
      <c r="D302" s="714"/>
      <c r="E302" s="714"/>
      <c r="F302" s="714"/>
      <c r="G302" s="714"/>
      <c r="H302" s="714"/>
      <c r="I302" s="714"/>
      <c r="J302" s="714"/>
      <c r="K302" s="714"/>
      <c r="L302" s="714"/>
      <c r="M302" s="714"/>
      <c r="N302" s="714"/>
      <c r="O302" s="714"/>
      <c r="P302" s="714"/>
      <c r="Q302" s="714"/>
      <c r="R302" s="714"/>
      <c r="S302" s="714"/>
      <c r="T302" s="714"/>
      <c r="U302" s="714"/>
      <c r="V302" s="714"/>
      <c r="W302" s="714"/>
      <c r="X302" s="714"/>
    </row>
    <row r="303" spans="1:24" x14ac:dyDescent="0.25">
      <c r="A303" s="714"/>
      <c r="B303" s="714"/>
      <c r="C303" s="714"/>
      <c r="D303" s="714"/>
      <c r="E303" s="714"/>
      <c r="F303" s="714"/>
      <c r="G303" s="714"/>
      <c r="H303" s="714"/>
      <c r="I303" s="714"/>
      <c r="J303" s="714"/>
      <c r="K303" s="714"/>
      <c r="L303" s="714"/>
      <c r="M303" s="714"/>
      <c r="N303" s="714"/>
      <c r="O303" s="714"/>
      <c r="P303" s="714"/>
      <c r="Q303" s="714"/>
      <c r="R303" s="714"/>
      <c r="S303" s="714"/>
      <c r="T303" s="714"/>
      <c r="U303" s="714"/>
      <c r="V303" s="714"/>
      <c r="W303" s="714"/>
      <c r="X303" s="714"/>
    </row>
    <row r="304" spans="1:24" x14ac:dyDescent="0.25">
      <c r="A304" s="714"/>
      <c r="B304" s="714"/>
      <c r="C304" s="714"/>
      <c r="D304" s="714"/>
      <c r="E304" s="714"/>
      <c r="F304" s="714"/>
      <c r="G304" s="714"/>
      <c r="H304" s="714"/>
      <c r="I304" s="714"/>
      <c r="J304" s="714"/>
      <c r="K304" s="714"/>
      <c r="L304" s="714"/>
      <c r="M304" s="714"/>
      <c r="N304" s="714"/>
      <c r="O304" s="714"/>
      <c r="P304" s="714"/>
      <c r="Q304" s="714"/>
      <c r="R304" s="714"/>
      <c r="S304" s="714"/>
      <c r="T304" s="714"/>
      <c r="U304" s="714"/>
      <c r="V304" s="714"/>
      <c r="W304" s="714"/>
      <c r="X304" s="714"/>
    </row>
    <row r="305" spans="1:24" x14ac:dyDescent="0.25">
      <c r="A305" s="714"/>
      <c r="B305" s="714"/>
      <c r="C305" s="714"/>
      <c r="D305" s="714"/>
      <c r="E305" s="714"/>
      <c r="F305" s="714"/>
      <c r="G305" s="714"/>
      <c r="H305" s="714"/>
      <c r="I305" s="714"/>
      <c r="J305" s="714"/>
      <c r="K305" s="714"/>
      <c r="L305" s="714"/>
      <c r="M305" s="714"/>
      <c r="N305" s="714"/>
      <c r="O305" s="714"/>
      <c r="P305" s="714"/>
      <c r="Q305" s="714"/>
      <c r="R305" s="714"/>
      <c r="S305" s="714"/>
      <c r="T305" s="714"/>
      <c r="U305" s="714"/>
      <c r="V305" s="714"/>
      <c r="W305" s="714"/>
      <c r="X305" s="714"/>
    </row>
    <row r="306" spans="1:24" x14ac:dyDescent="0.25">
      <c r="A306" s="714"/>
      <c r="B306" s="714"/>
      <c r="C306" s="714"/>
      <c r="D306" s="714"/>
      <c r="E306" s="714"/>
      <c r="F306" s="714"/>
      <c r="G306" s="714"/>
      <c r="H306" s="714"/>
      <c r="I306" s="714"/>
      <c r="J306" s="714"/>
      <c r="K306" s="714"/>
      <c r="L306" s="714"/>
      <c r="M306" s="714"/>
      <c r="N306" s="714"/>
      <c r="O306" s="714"/>
      <c r="P306" s="714"/>
      <c r="Q306" s="714"/>
      <c r="R306" s="714"/>
      <c r="S306" s="714"/>
      <c r="T306" s="714"/>
      <c r="U306" s="714"/>
      <c r="V306" s="714"/>
      <c r="W306" s="714"/>
      <c r="X306" s="714"/>
    </row>
    <row r="307" spans="1:24" x14ac:dyDescent="0.25">
      <c r="A307" s="714"/>
      <c r="B307" s="714"/>
      <c r="C307" s="714"/>
      <c r="D307" s="714"/>
      <c r="E307" s="714"/>
      <c r="F307" s="714"/>
      <c r="G307" s="714"/>
      <c r="H307" s="714"/>
      <c r="I307" s="714"/>
      <c r="J307" s="714"/>
      <c r="K307" s="714"/>
      <c r="L307" s="714"/>
      <c r="M307" s="714"/>
      <c r="N307" s="714"/>
      <c r="O307" s="714"/>
      <c r="P307" s="714"/>
      <c r="Q307" s="714"/>
      <c r="R307" s="714"/>
      <c r="S307" s="714"/>
      <c r="T307" s="714"/>
      <c r="U307" s="714"/>
      <c r="V307" s="714"/>
      <c r="W307" s="714"/>
      <c r="X307" s="714"/>
    </row>
    <row r="308" spans="1:24" x14ac:dyDescent="0.25">
      <c r="A308" s="714"/>
      <c r="B308" s="714"/>
      <c r="C308" s="714"/>
      <c r="D308" s="714"/>
      <c r="E308" s="714"/>
      <c r="F308" s="714"/>
      <c r="G308" s="714"/>
      <c r="H308" s="714"/>
      <c r="I308" s="714"/>
      <c r="J308" s="714"/>
      <c r="K308" s="714"/>
      <c r="L308" s="714"/>
      <c r="M308" s="714"/>
      <c r="N308" s="714"/>
      <c r="O308" s="714"/>
      <c r="P308" s="714"/>
      <c r="Q308" s="714"/>
      <c r="R308" s="714"/>
      <c r="S308" s="714"/>
      <c r="T308" s="714"/>
      <c r="U308" s="714"/>
      <c r="V308" s="714"/>
      <c r="W308" s="714"/>
      <c r="X308" s="714"/>
    </row>
    <row r="309" spans="1:24" x14ac:dyDescent="0.25">
      <c r="A309" s="714"/>
      <c r="B309" s="714"/>
      <c r="C309" s="714"/>
      <c r="D309" s="714"/>
      <c r="E309" s="714"/>
      <c r="F309" s="714"/>
      <c r="G309" s="714"/>
      <c r="H309" s="714"/>
      <c r="I309" s="714"/>
      <c r="J309" s="714"/>
      <c r="K309" s="714"/>
      <c r="L309" s="714"/>
      <c r="M309" s="714"/>
      <c r="N309" s="714"/>
      <c r="O309" s="714"/>
      <c r="P309" s="714"/>
      <c r="Q309" s="714"/>
      <c r="R309" s="714"/>
      <c r="S309" s="714"/>
      <c r="T309" s="714"/>
      <c r="U309" s="714"/>
      <c r="V309" s="714"/>
      <c r="W309" s="714"/>
      <c r="X309" s="714"/>
    </row>
    <row r="310" spans="1:24" x14ac:dyDescent="0.25">
      <c r="A310" s="714"/>
      <c r="B310" s="714"/>
      <c r="C310" s="714"/>
      <c r="D310" s="714"/>
      <c r="E310" s="714"/>
      <c r="F310" s="714"/>
      <c r="G310" s="714"/>
      <c r="H310" s="714"/>
      <c r="I310" s="714"/>
      <c r="J310" s="714"/>
      <c r="K310" s="714"/>
      <c r="L310" s="714"/>
      <c r="M310" s="714"/>
      <c r="N310" s="714"/>
      <c r="O310" s="714"/>
      <c r="P310" s="714"/>
      <c r="Q310" s="714"/>
      <c r="R310" s="714"/>
      <c r="S310" s="714"/>
      <c r="T310" s="714"/>
      <c r="U310" s="714"/>
      <c r="V310" s="714"/>
      <c r="W310" s="714"/>
      <c r="X310" s="714"/>
    </row>
  </sheetData>
  <mergeCells count="3">
    <mergeCell ref="I1:J1"/>
    <mergeCell ref="U1:V1"/>
    <mergeCell ref="R2:T2"/>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5" max="15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H157"/>
  <sheetViews>
    <sheetView view="pageBreakPreview" zoomScaleNormal="100" zoomScaleSheetLayoutView="100" workbookViewId="0">
      <selection sqref="A1:XFD1048576"/>
    </sheetView>
  </sheetViews>
  <sheetFormatPr defaultColWidth="9.109375" defaultRowHeight="13.2" x14ac:dyDescent="0.25"/>
  <cols>
    <col min="1" max="14" width="10.44140625" style="120" customWidth="1"/>
    <col min="15" max="16384" width="9.109375" style="120"/>
  </cols>
  <sheetData>
    <row r="1" spans="1:8" s="120" customFormat="1" ht="15.6" x14ac:dyDescent="0.3">
      <c r="A1" s="719" t="s">
        <v>168</v>
      </c>
      <c r="B1" s="715"/>
      <c r="C1" s="716"/>
      <c r="D1" s="693"/>
      <c r="E1" s="721"/>
      <c r="F1" s="578"/>
      <c r="G1" s="717"/>
      <c r="H1" s="717"/>
    </row>
    <row r="2" spans="1:8" s="120" customFormat="1" x14ac:dyDescent="0.25">
      <c r="A2" s="698" t="s">
        <v>59</v>
      </c>
      <c r="B2" s="693"/>
      <c r="C2" s="577"/>
      <c r="D2" s="577"/>
      <c r="E2" s="577"/>
      <c r="F2" s="578"/>
      <c r="G2" s="579"/>
      <c r="H2" s="579"/>
    </row>
    <row r="3" spans="1:8" s="120" customFormat="1" x14ac:dyDescent="0.25">
      <c r="A3" s="699" t="s">
        <v>58</v>
      </c>
      <c r="B3" s="693"/>
      <c r="C3" s="693"/>
      <c r="D3" s="693"/>
      <c r="E3" s="693"/>
      <c r="F3" s="700"/>
      <c r="G3" s="701"/>
      <c r="H3" s="702"/>
    </row>
    <row r="4" spans="1:8" s="120" customFormat="1" x14ac:dyDescent="0.25">
      <c r="A4" s="722" t="s">
        <v>57</v>
      </c>
      <c r="B4" s="703"/>
      <c r="C4" s="703"/>
      <c r="D4" s="703"/>
      <c r="E4" s="703"/>
      <c r="F4" s="703"/>
      <c r="G4" s="703"/>
      <c r="H4" s="703"/>
    </row>
    <row r="5" spans="1:8" s="120" customFormat="1" x14ac:dyDescent="0.25">
      <c r="A5" s="705" t="s">
        <v>12</v>
      </c>
      <c r="B5" s="705" t="s">
        <v>56</v>
      </c>
      <c r="C5" s="705" t="s">
        <v>55</v>
      </c>
      <c r="D5" s="705" t="s">
        <v>54</v>
      </c>
      <c r="E5" s="705" t="s">
        <v>53</v>
      </c>
      <c r="F5" s="705" t="s">
        <v>52</v>
      </c>
      <c r="G5" s="705" t="s">
        <v>51</v>
      </c>
      <c r="H5" s="705" t="s">
        <v>50</v>
      </c>
    </row>
    <row r="6" spans="1:8" s="120" customFormat="1" x14ac:dyDescent="0.25">
      <c r="A6" s="705" t="s">
        <v>32</v>
      </c>
      <c r="B6" s="707">
        <v>5.72</v>
      </c>
      <c r="C6" s="707">
        <v>5.72</v>
      </c>
      <c r="D6" s="707">
        <v>5.72</v>
      </c>
      <c r="E6" s="707">
        <v>6.35</v>
      </c>
      <c r="F6" s="707">
        <v>7.87</v>
      </c>
      <c r="G6" s="707">
        <v>8.1999999999999993</v>
      </c>
      <c r="H6" s="707">
        <v>8.2799999999999994</v>
      </c>
    </row>
    <row r="7" spans="1:8" s="120" customFormat="1" x14ac:dyDescent="0.25">
      <c r="A7" s="117">
        <v>1</v>
      </c>
      <c r="B7" s="710">
        <v>5.78</v>
      </c>
      <c r="C7" s="710">
        <v>5.78</v>
      </c>
      <c r="D7" s="710">
        <v>5.78</v>
      </c>
      <c r="E7" s="710">
        <v>5.78</v>
      </c>
      <c r="F7" s="710">
        <v>7.01</v>
      </c>
      <c r="G7" s="710">
        <v>7.33</v>
      </c>
      <c r="H7" s="710">
        <v>7.44</v>
      </c>
    </row>
    <row r="8" spans="1:8" s="120" customFormat="1" x14ac:dyDescent="0.25">
      <c r="A8" s="118">
        <v>2</v>
      </c>
      <c r="B8" s="711">
        <v>5.78</v>
      </c>
      <c r="C8" s="711">
        <v>5.78</v>
      </c>
      <c r="D8" s="711">
        <v>5.78</v>
      </c>
      <c r="E8" s="711">
        <v>5.94</v>
      </c>
      <c r="F8" s="711">
        <v>7.74</v>
      </c>
      <c r="G8" s="711">
        <v>8.41</v>
      </c>
      <c r="H8" s="711">
        <v>8.7899999999999991</v>
      </c>
    </row>
    <row r="9" spans="1:8" s="120" customFormat="1" x14ac:dyDescent="0.25">
      <c r="A9" s="118">
        <v>3</v>
      </c>
      <c r="B9" s="711">
        <v>5.78</v>
      </c>
      <c r="C9" s="711">
        <v>5.78</v>
      </c>
      <c r="D9" s="711">
        <v>5.78</v>
      </c>
      <c r="E9" s="711">
        <v>6.53</v>
      </c>
      <c r="F9" s="711">
        <v>8.89</v>
      </c>
      <c r="G9" s="711">
        <v>9.75</v>
      </c>
      <c r="H9" s="711">
        <v>10.09</v>
      </c>
    </row>
    <row r="10" spans="1:8" s="120" customFormat="1" x14ac:dyDescent="0.25">
      <c r="A10" s="118">
        <v>4</v>
      </c>
      <c r="B10" s="711">
        <v>5.78</v>
      </c>
      <c r="C10" s="711">
        <v>5.78</v>
      </c>
      <c r="D10" s="711">
        <v>5.78</v>
      </c>
      <c r="E10" s="711">
        <v>7.6</v>
      </c>
      <c r="F10" s="711">
        <v>10.27</v>
      </c>
      <c r="G10" s="711">
        <v>11.14</v>
      </c>
      <c r="H10" s="711">
        <v>11.49</v>
      </c>
    </row>
    <row r="11" spans="1:8" s="120" customFormat="1" x14ac:dyDescent="0.25">
      <c r="A11" s="119">
        <v>5</v>
      </c>
      <c r="B11" s="712">
        <v>5.78</v>
      </c>
      <c r="C11" s="712">
        <v>5.78</v>
      </c>
      <c r="D11" s="712">
        <v>6.21</v>
      </c>
      <c r="E11" s="712">
        <v>8.41</v>
      </c>
      <c r="F11" s="712">
        <v>11.46</v>
      </c>
      <c r="G11" s="712">
        <v>12.37</v>
      </c>
      <c r="H11" s="712">
        <v>13.06</v>
      </c>
    </row>
    <row r="12" spans="1:8" s="120" customFormat="1" x14ac:dyDescent="0.25">
      <c r="A12" s="117">
        <v>6</v>
      </c>
      <c r="B12" s="710">
        <v>5.78</v>
      </c>
      <c r="C12" s="710">
        <v>5.78</v>
      </c>
      <c r="D12" s="710">
        <v>6.74</v>
      </c>
      <c r="E12" s="710">
        <v>9.18</v>
      </c>
      <c r="F12" s="710">
        <v>12.74</v>
      </c>
      <c r="G12" s="710">
        <v>13.74</v>
      </c>
      <c r="H12" s="710">
        <v>14.31</v>
      </c>
    </row>
    <row r="13" spans="1:8" s="120" customFormat="1" x14ac:dyDescent="0.25">
      <c r="A13" s="118">
        <v>7</v>
      </c>
      <c r="B13" s="711">
        <v>5.78</v>
      </c>
      <c r="C13" s="711">
        <v>6.03</v>
      </c>
      <c r="D13" s="711">
        <v>7.33</v>
      </c>
      <c r="E13" s="711">
        <v>10.029999999999999</v>
      </c>
      <c r="F13" s="711">
        <v>14.31</v>
      </c>
      <c r="G13" s="711">
        <v>15.25</v>
      </c>
      <c r="H13" s="711">
        <v>15.73</v>
      </c>
    </row>
    <row r="14" spans="1:8" s="120" customFormat="1" x14ac:dyDescent="0.25">
      <c r="A14" s="118">
        <v>8</v>
      </c>
      <c r="B14" s="711">
        <v>5.78</v>
      </c>
      <c r="C14" s="711">
        <v>6.58</v>
      </c>
      <c r="D14" s="711">
        <v>7.85</v>
      </c>
      <c r="E14" s="711">
        <v>10.94</v>
      </c>
      <c r="F14" s="711">
        <v>15.81</v>
      </c>
      <c r="G14" s="711">
        <v>16.8</v>
      </c>
      <c r="H14" s="711">
        <v>17.309999999999999</v>
      </c>
    </row>
    <row r="15" spans="1:8" s="120" customFormat="1" x14ac:dyDescent="0.25">
      <c r="A15" s="118">
        <v>9</v>
      </c>
      <c r="B15" s="711">
        <v>5.94</v>
      </c>
      <c r="C15" s="711">
        <v>6.85</v>
      </c>
      <c r="D15" s="711">
        <v>8.4600000000000009</v>
      </c>
      <c r="E15" s="711">
        <v>11.74</v>
      </c>
      <c r="F15" s="711">
        <v>17.18</v>
      </c>
      <c r="G15" s="711">
        <v>18.41</v>
      </c>
      <c r="H15" s="711">
        <v>19.010000000000002</v>
      </c>
    </row>
    <row r="16" spans="1:8" s="120" customFormat="1" x14ac:dyDescent="0.25">
      <c r="A16" s="119">
        <v>10</v>
      </c>
      <c r="B16" s="712">
        <v>6.19</v>
      </c>
      <c r="C16" s="712">
        <v>7.28</v>
      </c>
      <c r="D16" s="712">
        <v>9.11</v>
      </c>
      <c r="E16" s="712">
        <v>12.52</v>
      </c>
      <c r="F16" s="712">
        <v>18.36</v>
      </c>
      <c r="G16" s="712">
        <v>20.03</v>
      </c>
      <c r="H16" s="712">
        <v>20.57</v>
      </c>
    </row>
    <row r="17" spans="1:8" s="120" customFormat="1" x14ac:dyDescent="0.25">
      <c r="A17" s="117">
        <v>11</v>
      </c>
      <c r="B17" s="710">
        <v>6.47</v>
      </c>
      <c r="C17" s="710">
        <v>7.67</v>
      </c>
      <c r="D17" s="710">
        <v>9.52</v>
      </c>
      <c r="E17" s="710">
        <v>13.41</v>
      </c>
      <c r="F17" s="710">
        <v>19.829999999999998</v>
      </c>
      <c r="G17" s="710">
        <v>21.48</v>
      </c>
      <c r="H17" s="710">
        <v>22.25</v>
      </c>
    </row>
    <row r="18" spans="1:8" s="120" customFormat="1" x14ac:dyDescent="0.25">
      <c r="A18" s="118">
        <v>12</v>
      </c>
      <c r="B18" s="711">
        <v>6.81</v>
      </c>
      <c r="C18" s="711">
        <v>8.1199999999999992</v>
      </c>
      <c r="D18" s="711">
        <v>10.050000000000001</v>
      </c>
      <c r="E18" s="711">
        <v>14.15</v>
      </c>
      <c r="F18" s="711">
        <v>21.35</v>
      </c>
      <c r="G18" s="711">
        <v>23.01</v>
      </c>
      <c r="H18" s="711">
        <v>23.78</v>
      </c>
    </row>
    <row r="19" spans="1:8" s="120" customFormat="1" x14ac:dyDescent="0.25">
      <c r="A19" s="118">
        <v>13</v>
      </c>
      <c r="B19" s="711">
        <v>7.28</v>
      </c>
      <c r="C19" s="711">
        <v>8.5399999999999991</v>
      </c>
      <c r="D19" s="711">
        <v>10.42</v>
      </c>
      <c r="E19" s="711">
        <v>15.02</v>
      </c>
      <c r="F19" s="711">
        <v>22.73</v>
      </c>
      <c r="G19" s="711">
        <v>24.13</v>
      </c>
      <c r="H19" s="711">
        <v>25.15</v>
      </c>
    </row>
    <row r="20" spans="1:8" s="120" customFormat="1" x14ac:dyDescent="0.25">
      <c r="A20" s="118">
        <v>14</v>
      </c>
      <c r="B20" s="711">
        <v>7.63</v>
      </c>
      <c r="C20" s="711">
        <v>8.98</v>
      </c>
      <c r="D20" s="711">
        <v>11.1</v>
      </c>
      <c r="E20" s="711">
        <v>15.86</v>
      </c>
      <c r="F20" s="711">
        <v>24.13</v>
      </c>
      <c r="G20" s="711">
        <v>25.37</v>
      </c>
      <c r="H20" s="711">
        <v>26.28</v>
      </c>
    </row>
    <row r="21" spans="1:8" s="120" customFormat="1" x14ac:dyDescent="0.25">
      <c r="A21" s="119">
        <v>15</v>
      </c>
      <c r="B21" s="712">
        <v>7.92</v>
      </c>
      <c r="C21" s="712">
        <v>9.1999999999999993</v>
      </c>
      <c r="D21" s="712">
        <v>11.63</v>
      </c>
      <c r="E21" s="712">
        <v>16.489999999999998</v>
      </c>
      <c r="F21" s="712">
        <v>25.37</v>
      </c>
      <c r="G21" s="712">
        <v>26.52</v>
      </c>
      <c r="H21" s="712">
        <v>27.47</v>
      </c>
    </row>
    <row r="22" spans="1:8" s="120" customFormat="1" x14ac:dyDescent="0.25">
      <c r="A22" s="117">
        <v>16</v>
      </c>
      <c r="B22" s="710">
        <v>8.1199999999999992</v>
      </c>
      <c r="C22" s="710">
        <v>9.5</v>
      </c>
      <c r="D22" s="710">
        <v>12.15</v>
      </c>
      <c r="E22" s="710">
        <v>17.03</v>
      </c>
      <c r="F22" s="710">
        <v>26.52</v>
      </c>
      <c r="G22" s="710">
        <v>27.86</v>
      </c>
      <c r="H22" s="710">
        <v>28.63</v>
      </c>
    </row>
    <row r="23" spans="1:8" s="120" customFormat="1" x14ac:dyDescent="0.25">
      <c r="A23" s="118">
        <v>17</v>
      </c>
      <c r="B23" s="711">
        <v>8.3800000000000008</v>
      </c>
      <c r="C23" s="711">
        <v>9.81</v>
      </c>
      <c r="D23" s="711">
        <v>12.67</v>
      </c>
      <c r="E23" s="711">
        <v>17.8</v>
      </c>
      <c r="F23" s="711">
        <v>27.72</v>
      </c>
      <c r="G23" s="711">
        <v>29.35</v>
      </c>
      <c r="H23" s="711">
        <v>29.97</v>
      </c>
    </row>
    <row r="24" spans="1:8" s="120" customFormat="1" x14ac:dyDescent="0.25">
      <c r="A24" s="118">
        <v>18</v>
      </c>
      <c r="B24" s="711">
        <v>8.67</v>
      </c>
      <c r="C24" s="711">
        <v>10.119999999999999</v>
      </c>
      <c r="D24" s="711">
        <v>13.14</v>
      </c>
      <c r="E24" s="711">
        <v>18.440000000000001</v>
      </c>
      <c r="F24" s="711">
        <v>28.86</v>
      </c>
      <c r="G24" s="711">
        <v>30.65</v>
      </c>
      <c r="H24" s="711">
        <v>31.75</v>
      </c>
    </row>
    <row r="25" spans="1:8" s="120" customFormat="1" x14ac:dyDescent="0.25">
      <c r="A25" s="118">
        <v>19</v>
      </c>
      <c r="B25" s="711">
        <v>8.98</v>
      </c>
      <c r="C25" s="711">
        <v>10.4</v>
      </c>
      <c r="D25" s="711">
        <v>13.52</v>
      </c>
      <c r="E25" s="711">
        <v>19.2</v>
      </c>
      <c r="F25" s="711">
        <v>29.92</v>
      </c>
      <c r="G25" s="711">
        <v>32.07</v>
      </c>
      <c r="H25" s="711">
        <v>32.79</v>
      </c>
    </row>
    <row r="26" spans="1:8" s="120" customFormat="1" x14ac:dyDescent="0.25">
      <c r="A26" s="119">
        <v>20</v>
      </c>
      <c r="B26" s="712">
        <v>9.32</v>
      </c>
      <c r="C26" s="712">
        <v>10.84</v>
      </c>
      <c r="D26" s="712">
        <v>14.02</v>
      </c>
      <c r="E26" s="712">
        <v>20.09</v>
      </c>
      <c r="F26" s="712">
        <v>30.96</v>
      </c>
      <c r="G26" s="712">
        <v>33.14</v>
      </c>
      <c r="H26" s="712">
        <v>33.979999999999997</v>
      </c>
    </row>
    <row r="27" spans="1:8" s="120" customFormat="1" x14ac:dyDescent="0.25">
      <c r="A27" s="117">
        <v>21</v>
      </c>
      <c r="B27" s="710">
        <v>9.75</v>
      </c>
      <c r="C27" s="710">
        <v>11.28</v>
      </c>
      <c r="D27" s="710">
        <v>14.57</v>
      </c>
      <c r="E27" s="710">
        <v>20.74</v>
      </c>
      <c r="F27" s="710">
        <v>32.07</v>
      </c>
      <c r="G27" s="710">
        <v>34.29</v>
      </c>
      <c r="H27" s="710">
        <v>35.56</v>
      </c>
    </row>
    <row r="28" spans="1:8" s="120" customFormat="1" x14ac:dyDescent="0.25">
      <c r="A28" s="118">
        <v>22</v>
      </c>
      <c r="B28" s="711">
        <v>10.029999999999999</v>
      </c>
      <c r="C28" s="711">
        <v>11.81</v>
      </c>
      <c r="D28" s="711">
        <v>14.98</v>
      </c>
      <c r="E28" s="711">
        <v>21.33</v>
      </c>
      <c r="F28" s="711">
        <v>33.11</v>
      </c>
      <c r="G28" s="711">
        <v>35.590000000000003</v>
      </c>
      <c r="H28" s="711">
        <v>36.880000000000003</v>
      </c>
    </row>
    <row r="29" spans="1:8" s="120" customFormat="1" x14ac:dyDescent="0.25">
      <c r="A29" s="118">
        <v>23</v>
      </c>
      <c r="B29" s="711">
        <v>10.29</v>
      </c>
      <c r="C29" s="711">
        <v>12.08</v>
      </c>
      <c r="D29" s="711">
        <v>15.47</v>
      </c>
      <c r="E29" s="711">
        <v>21.94</v>
      </c>
      <c r="F29" s="711">
        <v>34.29</v>
      </c>
      <c r="G29" s="711">
        <v>36.75</v>
      </c>
      <c r="H29" s="711">
        <v>38.26</v>
      </c>
    </row>
    <row r="30" spans="1:8" s="120" customFormat="1" x14ac:dyDescent="0.25">
      <c r="A30" s="118">
        <v>24</v>
      </c>
      <c r="B30" s="711">
        <v>10.52</v>
      </c>
      <c r="C30" s="711">
        <v>12.52</v>
      </c>
      <c r="D30" s="711">
        <v>15.97</v>
      </c>
      <c r="E30" s="711">
        <v>22.79</v>
      </c>
      <c r="F30" s="711">
        <v>35.54</v>
      </c>
      <c r="G30" s="711">
        <v>38.18</v>
      </c>
      <c r="H30" s="711">
        <v>39.619999999999997</v>
      </c>
    </row>
    <row r="31" spans="1:8" s="120" customFormat="1" x14ac:dyDescent="0.25">
      <c r="A31" s="119">
        <v>25</v>
      </c>
      <c r="B31" s="712">
        <v>10.84</v>
      </c>
      <c r="C31" s="712">
        <v>12.9</v>
      </c>
      <c r="D31" s="712">
        <v>16.3</v>
      </c>
      <c r="E31" s="712">
        <v>23.59</v>
      </c>
      <c r="F31" s="712">
        <v>36.700000000000003</v>
      </c>
      <c r="G31" s="712">
        <v>39.57</v>
      </c>
      <c r="H31" s="712">
        <v>40.950000000000003</v>
      </c>
    </row>
    <row r="32" spans="1:8" s="120" customFormat="1" x14ac:dyDescent="0.25">
      <c r="A32" s="117">
        <v>26</v>
      </c>
      <c r="B32" s="710">
        <v>11.17</v>
      </c>
      <c r="C32" s="710">
        <v>13.25</v>
      </c>
      <c r="D32" s="710">
        <v>16.899999999999999</v>
      </c>
      <c r="E32" s="710">
        <v>24.33</v>
      </c>
      <c r="F32" s="710">
        <v>37.94</v>
      </c>
      <c r="G32" s="710">
        <v>40.880000000000003</v>
      </c>
      <c r="H32" s="710">
        <v>42.07</v>
      </c>
    </row>
    <row r="33" spans="1:8" s="120" customFormat="1" x14ac:dyDescent="0.25">
      <c r="A33" s="118">
        <v>27</v>
      </c>
      <c r="B33" s="711">
        <v>11.54</v>
      </c>
      <c r="C33" s="711">
        <v>13.61</v>
      </c>
      <c r="D33" s="711">
        <v>17.350000000000001</v>
      </c>
      <c r="E33" s="711">
        <v>25.21</v>
      </c>
      <c r="F33" s="711">
        <v>39.229999999999997</v>
      </c>
      <c r="G33" s="711">
        <v>42.27</v>
      </c>
      <c r="H33" s="711">
        <v>43.41</v>
      </c>
    </row>
    <row r="34" spans="1:8" s="120" customFormat="1" x14ac:dyDescent="0.25">
      <c r="A34" s="118">
        <v>28</v>
      </c>
      <c r="B34" s="711">
        <v>11.88</v>
      </c>
      <c r="C34" s="711">
        <v>14.09</v>
      </c>
      <c r="D34" s="711">
        <v>17.7</v>
      </c>
      <c r="E34" s="711">
        <v>25.81</v>
      </c>
      <c r="F34" s="711">
        <v>40.22</v>
      </c>
      <c r="G34" s="711">
        <v>43.34</v>
      </c>
      <c r="H34" s="711">
        <v>44.47</v>
      </c>
    </row>
    <row r="35" spans="1:8" s="120" customFormat="1" x14ac:dyDescent="0.25">
      <c r="A35" s="118">
        <v>29</v>
      </c>
      <c r="B35" s="711">
        <v>12.24</v>
      </c>
      <c r="C35" s="711">
        <v>14.33</v>
      </c>
      <c r="D35" s="711">
        <v>18.25</v>
      </c>
      <c r="E35" s="711">
        <v>26.4</v>
      </c>
      <c r="F35" s="711">
        <v>41.31</v>
      </c>
      <c r="G35" s="711">
        <v>44.47</v>
      </c>
      <c r="H35" s="711">
        <v>45.78</v>
      </c>
    </row>
    <row r="36" spans="1:8" s="120" customFormat="1" x14ac:dyDescent="0.25">
      <c r="A36" s="119">
        <v>30</v>
      </c>
      <c r="B36" s="712">
        <v>12.45</v>
      </c>
      <c r="C36" s="712">
        <v>14.72</v>
      </c>
      <c r="D36" s="712">
        <v>18.88</v>
      </c>
      <c r="E36" s="712">
        <v>27.27</v>
      </c>
      <c r="F36" s="712">
        <v>42.42</v>
      </c>
      <c r="G36" s="712">
        <v>45.64</v>
      </c>
      <c r="H36" s="712">
        <v>46.93</v>
      </c>
    </row>
    <row r="37" spans="1:8" s="120" customFormat="1" x14ac:dyDescent="0.25">
      <c r="A37" s="117">
        <v>31</v>
      </c>
      <c r="B37" s="710">
        <v>12.81</v>
      </c>
      <c r="C37" s="710">
        <v>15.19</v>
      </c>
      <c r="D37" s="710">
        <v>19.41</v>
      </c>
      <c r="E37" s="710">
        <v>27.87</v>
      </c>
      <c r="F37" s="710">
        <v>43.41</v>
      </c>
      <c r="G37" s="710">
        <v>46.64</v>
      </c>
      <c r="H37" s="710">
        <v>48.18</v>
      </c>
    </row>
    <row r="38" spans="1:8" s="120" customFormat="1" x14ac:dyDescent="0.25">
      <c r="A38" s="118">
        <v>32</v>
      </c>
      <c r="B38" s="711">
        <v>13.01</v>
      </c>
      <c r="C38" s="711">
        <v>15.55</v>
      </c>
      <c r="D38" s="711">
        <v>19.940000000000001</v>
      </c>
      <c r="E38" s="711">
        <v>28.56</v>
      </c>
      <c r="F38" s="711">
        <v>44.65</v>
      </c>
      <c r="G38" s="711">
        <v>47.92</v>
      </c>
      <c r="H38" s="711">
        <v>49.35</v>
      </c>
    </row>
    <row r="39" spans="1:8" s="120" customFormat="1" x14ac:dyDescent="0.25">
      <c r="A39" s="118">
        <v>33</v>
      </c>
      <c r="B39" s="711">
        <v>13.36</v>
      </c>
      <c r="C39" s="711">
        <v>15.94</v>
      </c>
      <c r="D39" s="711">
        <v>20.47</v>
      </c>
      <c r="E39" s="711">
        <v>29.16</v>
      </c>
      <c r="F39" s="711">
        <v>45.86</v>
      </c>
      <c r="G39" s="711">
        <v>49.03</v>
      </c>
      <c r="H39" s="711">
        <v>50.59</v>
      </c>
    </row>
    <row r="40" spans="1:8" s="120" customFormat="1" x14ac:dyDescent="0.25">
      <c r="A40" s="118">
        <v>34</v>
      </c>
      <c r="B40" s="711">
        <v>13.81</v>
      </c>
      <c r="C40" s="711">
        <v>16.239999999999998</v>
      </c>
      <c r="D40" s="711">
        <v>20.94</v>
      </c>
      <c r="E40" s="711">
        <v>30.19</v>
      </c>
      <c r="F40" s="711">
        <v>47.27</v>
      </c>
      <c r="G40" s="711">
        <v>50.22</v>
      </c>
      <c r="H40" s="711">
        <v>51.85</v>
      </c>
    </row>
    <row r="41" spans="1:8" s="120" customFormat="1" x14ac:dyDescent="0.25">
      <c r="A41" s="119">
        <v>35</v>
      </c>
      <c r="B41" s="712">
        <v>14.08</v>
      </c>
      <c r="C41" s="712">
        <v>16.73</v>
      </c>
      <c r="D41" s="712">
        <v>21.38</v>
      </c>
      <c r="E41" s="712">
        <v>30.78</v>
      </c>
      <c r="F41" s="712">
        <v>48.68</v>
      </c>
      <c r="G41" s="712">
        <v>51.5</v>
      </c>
      <c r="H41" s="712">
        <v>53.13</v>
      </c>
    </row>
    <row r="42" spans="1:8" s="120" customFormat="1" x14ac:dyDescent="0.25">
      <c r="A42" s="117">
        <v>36</v>
      </c>
      <c r="B42" s="710">
        <v>14.26</v>
      </c>
      <c r="C42" s="710">
        <v>17.11</v>
      </c>
      <c r="D42" s="710">
        <v>21.8</v>
      </c>
      <c r="E42" s="710">
        <v>31.4</v>
      </c>
      <c r="F42" s="710">
        <v>50</v>
      </c>
      <c r="G42" s="710">
        <v>53.13</v>
      </c>
      <c r="H42" s="710">
        <v>54.47</v>
      </c>
    </row>
    <row r="43" spans="1:8" s="120" customFormat="1" x14ac:dyDescent="0.25">
      <c r="A43" s="118">
        <v>37</v>
      </c>
      <c r="B43" s="711">
        <v>14.53</v>
      </c>
      <c r="C43" s="711">
        <v>17.37</v>
      </c>
      <c r="D43" s="711">
        <v>22.32</v>
      </c>
      <c r="E43" s="711">
        <v>32.22</v>
      </c>
      <c r="F43" s="711">
        <v>51.35</v>
      </c>
      <c r="G43" s="711">
        <v>54.54</v>
      </c>
      <c r="H43" s="711">
        <v>55.91</v>
      </c>
    </row>
    <row r="44" spans="1:8" s="120" customFormat="1" x14ac:dyDescent="0.25">
      <c r="A44" s="118">
        <v>38</v>
      </c>
      <c r="B44" s="711">
        <v>14.8</v>
      </c>
      <c r="C44" s="711">
        <v>17.649999999999999</v>
      </c>
      <c r="D44" s="711">
        <v>22.91</v>
      </c>
      <c r="E44" s="711">
        <v>32.869999999999997</v>
      </c>
      <c r="F44" s="711">
        <v>52.66</v>
      </c>
      <c r="G44" s="711">
        <v>55.97</v>
      </c>
      <c r="H44" s="711">
        <v>57.44</v>
      </c>
    </row>
    <row r="45" spans="1:8" s="120" customFormat="1" x14ac:dyDescent="0.25">
      <c r="A45" s="118">
        <v>39</v>
      </c>
      <c r="B45" s="711">
        <v>15.25</v>
      </c>
      <c r="C45" s="711">
        <v>18.079999999999998</v>
      </c>
      <c r="D45" s="711">
        <v>23.3</v>
      </c>
      <c r="E45" s="711">
        <v>33.51</v>
      </c>
      <c r="F45" s="711">
        <v>53.91</v>
      </c>
      <c r="G45" s="711">
        <v>57.44</v>
      </c>
      <c r="H45" s="711">
        <v>58.93</v>
      </c>
    </row>
    <row r="46" spans="1:8" s="120" customFormat="1" x14ac:dyDescent="0.25">
      <c r="A46" s="119">
        <v>40</v>
      </c>
      <c r="B46" s="712">
        <v>15.66</v>
      </c>
      <c r="C46" s="712">
        <v>18.559999999999999</v>
      </c>
      <c r="D46" s="712">
        <v>23.84</v>
      </c>
      <c r="E46" s="712">
        <v>34.29</v>
      </c>
      <c r="F46" s="712">
        <v>55.17</v>
      </c>
      <c r="G46" s="712">
        <v>58.85</v>
      </c>
      <c r="H46" s="712">
        <v>60.26</v>
      </c>
    </row>
    <row r="47" spans="1:8" s="120" customFormat="1" x14ac:dyDescent="0.25">
      <c r="A47" s="117">
        <v>41</v>
      </c>
      <c r="B47" s="710">
        <v>16.059999999999999</v>
      </c>
      <c r="C47" s="710">
        <v>19</v>
      </c>
      <c r="D47" s="710">
        <v>24.11</v>
      </c>
      <c r="E47" s="710">
        <v>34.93</v>
      </c>
      <c r="F47" s="710">
        <v>56.38</v>
      </c>
      <c r="G47" s="710">
        <v>60.36</v>
      </c>
      <c r="H47" s="710">
        <v>61.89</v>
      </c>
    </row>
    <row r="48" spans="1:8" s="120" customFormat="1" x14ac:dyDescent="0.25">
      <c r="A48" s="118">
        <v>42</v>
      </c>
      <c r="B48" s="711">
        <v>16.3</v>
      </c>
      <c r="C48" s="711">
        <v>19.45</v>
      </c>
      <c r="D48" s="711">
        <v>24.58</v>
      </c>
      <c r="E48" s="711">
        <v>35.64</v>
      </c>
      <c r="F48" s="711">
        <v>57.59</v>
      </c>
      <c r="G48" s="711">
        <v>61.89</v>
      </c>
      <c r="H48" s="711">
        <v>63.44</v>
      </c>
    </row>
    <row r="49" spans="1:8" s="120" customFormat="1" x14ac:dyDescent="0.25">
      <c r="A49" s="118">
        <v>43</v>
      </c>
      <c r="B49" s="711">
        <v>16.649999999999999</v>
      </c>
      <c r="C49" s="711">
        <v>19.87</v>
      </c>
      <c r="D49" s="711">
        <v>24.97</v>
      </c>
      <c r="E49" s="711">
        <v>36.21</v>
      </c>
      <c r="F49" s="711">
        <v>58.93</v>
      </c>
      <c r="G49" s="711">
        <v>63.03</v>
      </c>
      <c r="H49" s="711">
        <v>64.739999999999995</v>
      </c>
    </row>
    <row r="50" spans="1:8" s="120" customFormat="1" x14ac:dyDescent="0.25">
      <c r="A50" s="118">
        <v>44</v>
      </c>
      <c r="B50" s="711">
        <v>16.97</v>
      </c>
      <c r="C50" s="711">
        <v>20.14</v>
      </c>
      <c r="D50" s="711">
        <v>25.51</v>
      </c>
      <c r="E50" s="711">
        <v>36.880000000000003</v>
      </c>
      <c r="F50" s="711">
        <v>60.09</v>
      </c>
      <c r="G50" s="711">
        <v>64.099999999999994</v>
      </c>
      <c r="H50" s="711">
        <v>66.02</v>
      </c>
    </row>
    <row r="51" spans="1:8" s="120" customFormat="1" x14ac:dyDescent="0.25">
      <c r="A51" s="119">
        <v>45</v>
      </c>
      <c r="B51" s="712">
        <v>17.350000000000001</v>
      </c>
      <c r="C51" s="712">
        <v>20.6</v>
      </c>
      <c r="D51" s="712">
        <v>25.89</v>
      </c>
      <c r="E51" s="712">
        <v>37.39</v>
      </c>
      <c r="F51" s="712">
        <v>61.16</v>
      </c>
      <c r="G51" s="712">
        <v>65.27</v>
      </c>
      <c r="H51" s="712">
        <v>67</v>
      </c>
    </row>
    <row r="52" spans="1:8" s="120" customFormat="1" x14ac:dyDescent="0.25">
      <c r="A52" s="117">
        <v>46</v>
      </c>
      <c r="B52" s="710">
        <v>17.52</v>
      </c>
      <c r="C52" s="710">
        <v>20.83</v>
      </c>
      <c r="D52" s="710">
        <v>26.42</v>
      </c>
      <c r="E52" s="710">
        <v>37.979999999999997</v>
      </c>
      <c r="F52" s="710">
        <v>62.22</v>
      </c>
      <c r="G52" s="710">
        <v>66.319999999999993</v>
      </c>
      <c r="H52" s="710">
        <v>68.63</v>
      </c>
    </row>
    <row r="53" spans="1:8" s="120" customFormat="1" x14ac:dyDescent="0.25">
      <c r="A53" s="118">
        <v>47</v>
      </c>
      <c r="B53" s="711">
        <v>17.920000000000002</v>
      </c>
      <c r="C53" s="711">
        <v>21.24</v>
      </c>
      <c r="D53" s="711">
        <v>26.9</v>
      </c>
      <c r="E53" s="711">
        <v>38.51</v>
      </c>
      <c r="F53" s="711">
        <v>63.44</v>
      </c>
      <c r="G53" s="711">
        <v>67.37</v>
      </c>
      <c r="H53" s="711">
        <v>69.959999999999994</v>
      </c>
    </row>
    <row r="54" spans="1:8" s="120" customFormat="1" x14ac:dyDescent="0.25">
      <c r="A54" s="118">
        <v>48</v>
      </c>
      <c r="B54" s="711">
        <v>18.25</v>
      </c>
      <c r="C54" s="711">
        <v>21.74</v>
      </c>
      <c r="D54" s="711">
        <v>27.37</v>
      </c>
      <c r="E54" s="711">
        <v>39.07</v>
      </c>
      <c r="F54" s="711">
        <v>64.55</v>
      </c>
      <c r="G54" s="711">
        <v>68.53</v>
      </c>
      <c r="H54" s="711">
        <v>71.099999999999994</v>
      </c>
    </row>
    <row r="55" spans="1:8" s="120" customFormat="1" x14ac:dyDescent="0.25">
      <c r="A55" s="118">
        <v>49</v>
      </c>
      <c r="B55" s="711">
        <v>18.61</v>
      </c>
      <c r="C55" s="711">
        <v>22.25</v>
      </c>
      <c r="D55" s="711">
        <v>27.82</v>
      </c>
      <c r="E55" s="711">
        <v>39.74</v>
      </c>
      <c r="F55" s="711">
        <v>65.64</v>
      </c>
      <c r="G55" s="711">
        <v>69.5</v>
      </c>
      <c r="H55" s="711">
        <v>72.47</v>
      </c>
    </row>
    <row r="56" spans="1:8" s="120" customFormat="1" x14ac:dyDescent="0.25">
      <c r="A56" s="119">
        <v>50</v>
      </c>
      <c r="B56" s="712">
        <v>18.89</v>
      </c>
      <c r="C56" s="712">
        <v>22.54</v>
      </c>
      <c r="D56" s="712">
        <v>28.27</v>
      </c>
      <c r="E56" s="712">
        <v>40.43</v>
      </c>
      <c r="F56" s="712">
        <v>66.77</v>
      </c>
      <c r="G56" s="712">
        <v>70.56</v>
      </c>
      <c r="H56" s="712">
        <v>73.61</v>
      </c>
    </row>
    <row r="57" spans="1:8" s="120" customFormat="1" x14ac:dyDescent="0.25">
      <c r="A57" s="117">
        <v>51</v>
      </c>
      <c r="B57" s="710">
        <v>19.16</v>
      </c>
      <c r="C57" s="710">
        <v>22.79</v>
      </c>
      <c r="D57" s="710">
        <v>28.74</v>
      </c>
      <c r="E57" s="710">
        <v>41.02</v>
      </c>
      <c r="F57" s="710">
        <v>67.89</v>
      </c>
      <c r="G57" s="710">
        <v>71.87</v>
      </c>
      <c r="H57" s="710">
        <v>74.89</v>
      </c>
    </row>
    <row r="58" spans="1:8" s="120" customFormat="1" x14ac:dyDescent="0.25">
      <c r="A58" s="118">
        <v>52</v>
      </c>
      <c r="B58" s="711">
        <v>19.41</v>
      </c>
      <c r="C58" s="711">
        <v>23.13</v>
      </c>
      <c r="D58" s="711">
        <v>29.27</v>
      </c>
      <c r="E58" s="711">
        <v>41.99</v>
      </c>
      <c r="F58" s="711">
        <v>68.900000000000006</v>
      </c>
      <c r="G58" s="711">
        <v>73.17</v>
      </c>
      <c r="H58" s="711">
        <v>76.209999999999994</v>
      </c>
    </row>
    <row r="59" spans="1:8" s="120" customFormat="1" x14ac:dyDescent="0.25">
      <c r="A59" s="118">
        <v>53</v>
      </c>
      <c r="B59" s="711">
        <v>19.77</v>
      </c>
      <c r="C59" s="711">
        <v>23.59</v>
      </c>
      <c r="D59" s="711">
        <v>29.67</v>
      </c>
      <c r="E59" s="711">
        <v>42.61</v>
      </c>
      <c r="F59" s="711">
        <v>69.959999999999994</v>
      </c>
      <c r="G59" s="711">
        <v>74.47</v>
      </c>
      <c r="H59" s="711">
        <v>77.14</v>
      </c>
    </row>
    <row r="60" spans="1:8" s="120" customFormat="1" x14ac:dyDescent="0.25">
      <c r="A60" s="118">
        <v>54</v>
      </c>
      <c r="B60" s="711">
        <v>20.05</v>
      </c>
      <c r="C60" s="711">
        <v>23.98</v>
      </c>
      <c r="D60" s="711">
        <v>30.12</v>
      </c>
      <c r="E60" s="711">
        <v>43.28</v>
      </c>
      <c r="F60" s="711">
        <v>71.099999999999994</v>
      </c>
      <c r="G60" s="711">
        <v>75.930000000000007</v>
      </c>
      <c r="H60" s="711">
        <v>78.3</v>
      </c>
    </row>
    <row r="61" spans="1:8" s="120" customFormat="1" x14ac:dyDescent="0.25">
      <c r="A61" s="119">
        <v>55</v>
      </c>
      <c r="B61" s="712">
        <v>20.440000000000001</v>
      </c>
      <c r="C61" s="712">
        <v>24.38</v>
      </c>
      <c r="D61" s="712">
        <v>30.49</v>
      </c>
      <c r="E61" s="712">
        <v>44.07</v>
      </c>
      <c r="F61" s="712">
        <v>72.39</v>
      </c>
      <c r="G61" s="712">
        <v>77.39</v>
      </c>
      <c r="H61" s="712">
        <v>79.47</v>
      </c>
    </row>
    <row r="62" spans="1:8" s="120" customFormat="1" x14ac:dyDescent="0.25">
      <c r="A62" s="117">
        <v>56</v>
      </c>
      <c r="B62" s="710">
        <v>20.73</v>
      </c>
      <c r="C62" s="710">
        <v>24.7</v>
      </c>
      <c r="D62" s="710">
        <v>30.93</v>
      </c>
      <c r="E62" s="710">
        <v>44.76</v>
      </c>
      <c r="F62" s="710">
        <v>73.489999999999995</v>
      </c>
      <c r="G62" s="710">
        <v>78.599999999999994</v>
      </c>
      <c r="H62" s="710">
        <v>80.89</v>
      </c>
    </row>
    <row r="63" spans="1:8" s="120" customFormat="1" x14ac:dyDescent="0.25">
      <c r="A63" s="118">
        <v>57</v>
      </c>
      <c r="B63" s="711">
        <v>20.99</v>
      </c>
      <c r="C63" s="711">
        <v>25.1</v>
      </c>
      <c r="D63" s="711">
        <v>31.42</v>
      </c>
      <c r="E63" s="711">
        <v>45.38</v>
      </c>
      <c r="F63" s="711">
        <v>74.77</v>
      </c>
      <c r="G63" s="711">
        <v>79.89</v>
      </c>
      <c r="H63" s="711">
        <v>82.39</v>
      </c>
    </row>
    <row r="64" spans="1:8" s="120" customFormat="1" x14ac:dyDescent="0.25">
      <c r="A64" s="118">
        <v>58</v>
      </c>
      <c r="B64" s="711">
        <v>21.38</v>
      </c>
      <c r="C64" s="711">
        <v>25.51</v>
      </c>
      <c r="D64" s="711">
        <v>31.99</v>
      </c>
      <c r="E64" s="711">
        <v>46.13</v>
      </c>
      <c r="F64" s="711">
        <v>76.209999999999994</v>
      </c>
      <c r="G64" s="711">
        <v>81.260000000000005</v>
      </c>
      <c r="H64" s="711">
        <v>83.65</v>
      </c>
    </row>
    <row r="65" spans="1:8" s="120" customFormat="1" x14ac:dyDescent="0.25">
      <c r="A65" s="118">
        <v>59</v>
      </c>
      <c r="B65" s="711">
        <v>21.65</v>
      </c>
      <c r="C65" s="711">
        <v>25.81</v>
      </c>
      <c r="D65" s="711">
        <v>32.590000000000003</v>
      </c>
      <c r="E65" s="711">
        <v>46.97</v>
      </c>
      <c r="F65" s="711">
        <v>77.61</v>
      </c>
      <c r="G65" s="711">
        <v>82.58</v>
      </c>
      <c r="H65" s="711">
        <v>84.98</v>
      </c>
    </row>
    <row r="66" spans="1:8" s="120" customFormat="1" x14ac:dyDescent="0.25">
      <c r="A66" s="119">
        <v>60</v>
      </c>
      <c r="B66" s="712">
        <v>21.85</v>
      </c>
      <c r="C66" s="712">
        <v>26.08</v>
      </c>
      <c r="D66" s="712">
        <v>33.11</v>
      </c>
      <c r="E66" s="712">
        <v>47.63</v>
      </c>
      <c r="F66" s="712">
        <v>78.98</v>
      </c>
      <c r="G66" s="712">
        <v>84</v>
      </c>
      <c r="H66" s="712">
        <v>86.05</v>
      </c>
    </row>
    <row r="67" spans="1:8" s="120" customFormat="1" x14ac:dyDescent="0.25">
      <c r="A67" s="117">
        <v>61</v>
      </c>
      <c r="B67" s="710">
        <v>22.25</v>
      </c>
      <c r="C67" s="710">
        <v>26.42</v>
      </c>
      <c r="D67" s="710">
        <v>33.549999999999997</v>
      </c>
      <c r="E67" s="710">
        <v>48.23</v>
      </c>
      <c r="F67" s="710">
        <v>80.16</v>
      </c>
      <c r="G67" s="710">
        <v>84.95</v>
      </c>
      <c r="H67" s="710">
        <v>87.46</v>
      </c>
    </row>
    <row r="68" spans="1:8" s="120" customFormat="1" x14ac:dyDescent="0.25">
      <c r="A68" s="118">
        <v>62</v>
      </c>
      <c r="B68" s="711">
        <v>22.67</v>
      </c>
      <c r="C68" s="711">
        <v>26.94</v>
      </c>
      <c r="D68" s="711">
        <v>33.96</v>
      </c>
      <c r="E68" s="711">
        <v>49.03</v>
      </c>
      <c r="F68" s="711">
        <v>81.260000000000005</v>
      </c>
      <c r="G68" s="711">
        <v>86.4</v>
      </c>
      <c r="H68" s="711">
        <v>88.99</v>
      </c>
    </row>
    <row r="69" spans="1:8" s="120" customFormat="1" x14ac:dyDescent="0.25">
      <c r="A69" s="118">
        <v>63</v>
      </c>
      <c r="B69" s="711">
        <v>23.01</v>
      </c>
      <c r="C69" s="711">
        <v>27.37</v>
      </c>
      <c r="D69" s="711">
        <v>34.4</v>
      </c>
      <c r="E69" s="711">
        <v>49.67</v>
      </c>
      <c r="F69" s="711">
        <v>82.46</v>
      </c>
      <c r="G69" s="711">
        <v>87.81</v>
      </c>
      <c r="H69" s="711">
        <v>90.69</v>
      </c>
    </row>
    <row r="70" spans="1:8" s="120" customFormat="1" x14ac:dyDescent="0.25">
      <c r="A70" s="118">
        <v>64</v>
      </c>
      <c r="B70" s="711">
        <v>23.43</v>
      </c>
      <c r="C70" s="711">
        <v>27.77</v>
      </c>
      <c r="D70" s="711">
        <v>34.799999999999997</v>
      </c>
      <c r="E70" s="711">
        <v>50.34</v>
      </c>
      <c r="F70" s="711">
        <v>83.67</v>
      </c>
      <c r="G70" s="711">
        <v>89.25</v>
      </c>
      <c r="H70" s="711">
        <v>91.87</v>
      </c>
    </row>
    <row r="71" spans="1:8" s="120" customFormat="1" x14ac:dyDescent="0.25">
      <c r="A71" s="119">
        <v>65</v>
      </c>
      <c r="B71" s="712">
        <v>23.78</v>
      </c>
      <c r="C71" s="712">
        <v>28.19</v>
      </c>
      <c r="D71" s="712">
        <v>35.33</v>
      </c>
      <c r="E71" s="712">
        <v>51.11</v>
      </c>
      <c r="F71" s="712">
        <v>84.91</v>
      </c>
      <c r="G71" s="712">
        <v>90.73</v>
      </c>
      <c r="H71" s="712">
        <v>93.45</v>
      </c>
    </row>
    <row r="72" spans="1:8" s="120" customFormat="1" x14ac:dyDescent="0.25">
      <c r="A72" s="117">
        <v>66</v>
      </c>
      <c r="B72" s="710">
        <v>24.08</v>
      </c>
      <c r="C72" s="710">
        <v>28.46</v>
      </c>
      <c r="D72" s="710">
        <v>35.81</v>
      </c>
      <c r="E72" s="710">
        <v>51.93</v>
      </c>
      <c r="F72" s="710">
        <v>86.3</v>
      </c>
      <c r="G72" s="710">
        <v>91.87</v>
      </c>
      <c r="H72" s="710">
        <v>95.13</v>
      </c>
    </row>
    <row r="73" spans="1:8" s="120" customFormat="1" x14ac:dyDescent="0.25">
      <c r="A73" s="118">
        <v>67</v>
      </c>
      <c r="B73" s="711">
        <v>24.3</v>
      </c>
      <c r="C73" s="711">
        <v>29.01</v>
      </c>
      <c r="D73" s="711">
        <v>36.380000000000003</v>
      </c>
      <c r="E73" s="711">
        <v>52.77</v>
      </c>
      <c r="F73" s="711">
        <v>87.36</v>
      </c>
      <c r="G73" s="711">
        <v>93.22</v>
      </c>
      <c r="H73" s="711">
        <v>96.49</v>
      </c>
    </row>
    <row r="74" spans="1:8" s="120" customFormat="1" x14ac:dyDescent="0.25">
      <c r="A74" s="118">
        <v>68</v>
      </c>
      <c r="B74" s="711">
        <v>24.58</v>
      </c>
      <c r="C74" s="711">
        <v>29.27</v>
      </c>
      <c r="D74" s="711">
        <v>36.880000000000003</v>
      </c>
      <c r="E74" s="711">
        <v>53.68</v>
      </c>
      <c r="F74" s="711">
        <v>88.53</v>
      </c>
      <c r="G74" s="711">
        <v>94.46</v>
      </c>
      <c r="H74" s="711">
        <v>97.72</v>
      </c>
    </row>
    <row r="75" spans="1:8" s="120" customFormat="1" x14ac:dyDescent="0.25">
      <c r="A75" s="118">
        <v>69</v>
      </c>
      <c r="B75" s="711">
        <v>25</v>
      </c>
      <c r="C75" s="711">
        <v>29.69</v>
      </c>
      <c r="D75" s="711">
        <v>37.36</v>
      </c>
      <c r="E75" s="711">
        <v>54.67</v>
      </c>
      <c r="F75" s="711">
        <v>89.66</v>
      </c>
      <c r="G75" s="711">
        <v>95.76</v>
      </c>
      <c r="H75" s="711">
        <v>99.43</v>
      </c>
    </row>
    <row r="76" spans="1:8" s="120" customFormat="1" x14ac:dyDescent="0.25">
      <c r="A76" s="119">
        <v>70</v>
      </c>
      <c r="B76" s="712">
        <v>25.37</v>
      </c>
      <c r="C76" s="712">
        <v>30.14</v>
      </c>
      <c r="D76" s="712">
        <v>37.94</v>
      </c>
      <c r="E76" s="712">
        <v>55.61</v>
      </c>
      <c r="F76" s="712">
        <v>90.73</v>
      </c>
      <c r="G76" s="712">
        <v>96.95</v>
      </c>
      <c r="H76" s="712">
        <v>100.53</v>
      </c>
    </row>
    <row r="77" spans="1:8" s="120" customFormat="1" x14ac:dyDescent="0.25">
      <c r="A77" s="117">
        <v>71</v>
      </c>
      <c r="B77" s="710">
        <v>25.71</v>
      </c>
      <c r="C77" s="710">
        <v>30.54</v>
      </c>
      <c r="D77" s="710">
        <v>38.46</v>
      </c>
      <c r="E77" s="710">
        <v>56.38</v>
      </c>
      <c r="F77" s="710">
        <v>91.95</v>
      </c>
      <c r="G77" s="710">
        <v>98.06</v>
      </c>
      <c r="H77" s="710">
        <v>101.86</v>
      </c>
    </row>
    <row r="78" spans="1:8" s="120" customFormat="1" x14ac:dyDescent="0.25">
      <c r="A78" s="118">
        <v>72</v>
      </c>
      <c r="B78" s="711">
        <v>26.02</v>
      </c>
      <c r="C78" s="711">
        <v>31.11</v>
      </c>
      <c r="D78" s="711">
        <v>38.94</v>
      </c>
      <c r="E78" s="711">
        <v>57.23</v>
      </c>
      <c r="F78" s="711">
        <v>93.22</v>
      </c>
      <c r="G78" s="711">
        <v>99.46</v>
      </c>
      <c r="H78" s="711">
        <v>103.4</v>
      </c>
    </row>
    <row r="79" spans="1:8" s="120" customFormat="1" x14ac:dyDescent="0.25">
      <c r="A79" s="118">
        <v>73</v>
      </c>
      <c r="B79" s="711">
        <v>26.26</v>
      </c>
      <c r="C79" s="711">
        <v>31.36</v>
      </c>
      <c r="D79" s="711">
        <v>39.51</v>
      </c>
      <c r="E79" s="711">
        <v>58.19</v>
      </c>
      <c r="F79" s="711">
        <v>94.54</v>
      </c>
      <c r="G79" s="711">
        <v>100.83</v>
      </c>
      <c r="H79" s="711">
        <v>104.56</v>
      </c>
    </row>
    <row r="80" spans="1:8" s="120" customFormat="1" x14ac:dyDescent="0.25">
      <c r="A80" s="118">
        <v>74</v>
      </c>
      <c r="B80" s="711">
        <v>26.63</v>
      </c>
      <c r="C80" s="711">
        <v>31.75</v>
      </c>
      <c r="D80" s="711">
        <v>40.04</v>
      </c>
      <c r="E80" s="711">
        <v>58.93</v>
      </c>
      <c r="F80" s="711">
        <v>95.81</v>
      </c>
      <c r="G80" s="711">
        <v>102.36</v>
      </c>
      <c r="H80" s="711">
        <v>106.14</v>
      </c>
    </row>
    <row r="81" spans="1:8" s="120" customFormat="1" x14ac:dyDescent="0.25">
      <c r="A81" s="119">
        <v>75</v>
      </c>
      <c r="B81" s="712">
        <v>27</v>
      </c>
      <c r="C81" s="712">
        <v>32.25</v>
      </c>
      <c r="D81" s="712">
        <v>40.5</v>
      </c>
      <c r="E81" s="712">
        <v>59.74</v>
      </c>
      <c r="F81" s="712">
        <v>97.11</v>
      </c>
      <c r="G81" s="712">
        <v>103.73</v>
      </c>
      <c r="H81" s="712">
        <v>107.56</v>
      </c>
    </row>
    <row r="82" spans="1:8" s="120" customFormat="1" x14ac:dyDescent="0.25">
      <c r="A82" s="117">
        <v>76</v>
      </c>
      <c r="B82" s="710">
        <v>27.29</v>
      </c>
      <c r="C82" s="710">
        <v>32.61</v>
      </c>
      <c r="D82" s="710">
        <v>40.98</v>
      </c>
      <c r="E82" s="710">
        <v>60.43</v>
      </c>
      <c r="F82" s="710">
        <v>97.66</v>
      </c>
      <c r="G82" s="710">
        <v>105.23</v>
      </c>
      <c r="H82" s="710">
        <v>108.72</v>
      </c>
    </row>
    <row r="83" spans="1:8" s="120" customFormat="1" x14ac:dyDescent="0.25">
      <c r="A83" s="118">
        <v>77</v>
      </c>
      <c r="B83" s="711">
        <v>27.77</v>
      </c>
      <c r="C83" s="711">
        <v>33.04</v>
      </c>
      <c r="D83" s="711">
        <v>41.49</v>
      </c>
      <c r="E83" s="711">
        <v>61.2</v>
      </c>
      <c r="F83" s="711">
        <v>99.76</v>
      </c>
      <c r="G83" s="711">
        <v>106.45</v>
      </c>
      <c r="H83" s="711">
        <v>110.03</v>
      </c>
    </row>
    <row r="84" spans="1:8" s="120" customFormat="1" x14ac:dyDescent="0.25">
      <c r="A84" s="118">
        <v>78</v>
      </c>
      <c r="B84" s="711">
        <v>28.02</v>
      </c>
      <c r="C84" s="711">
        <v>33.32</v>
      </c>
      <c r="D84" s="711">
        <v>42.09</v>
      </c>
      <c r="E84" s="711">
        <v>62.09</v>
      </c>
      <c r="F84" s="711">
        <v>99.78</v>
      </c>
      <c r="G84" s="711">
        <v>107.81</v>
      </c>
      <c r="H84" s="711">
        <v>110.93</v>
      </c>
    </row>
    <row r="85" spans="1:8" s="120" customFormat="1" x14ac:dyDescent="0.25">
      <c r="A85" s="118">
        <v>79</v>
      </c>
      <c r="B85" s="711">
        <v>28.36</v>
      </c>
      <c r="C85" s="711">
        <v>33.729999999999997</v>
      </c>
      <c r="D85" s="711">
        <v>42.66</v>
      </c>
      <c r="E85" s="711">
        <v>62.99</v>
      </c>
      <c r="F85" s="711">
        <v>102.43</v>
      </c>
      <c r="G85" s="711">
        <v>109.04</v>
      </c>
      <c r="H85" s="711">
        <v>112.78</v>
      </c>
    </row>
    <row r="86" spans="1:8" s="120" customFormat="1" x14ac:dyDescent="0.25">
      <c r="A86" s="119">
        <v>80</v>
      </c>
      <c r="B86" s="712">
        <v>28.79</v>
      </c>
      <c r="C86" s="712">
        <v>34.14</v>
      </c>
      <c r="D86" s="712">
        <v>43.28</v>
      </c>
      <c r="E86" s="712">
        <v>63.8</v>
      </c>
      <c r="F86" s="712">
        <v>103.73</v>
      </c>
      <c r="G86" s="712">
        <v>110.4</v>
      </c>
      <c r="H86" s="712">
        <v>112.8</v>
      </c>
    </row>
    <row r="87" spans="1:8" s="120" customFormat="1" x14ac:dyDescent="0.25">
      <c r="A87" s="117">
        <v>81</v>
      </c>
      <c r="B87" s="710">
        <v>29.05</v>
      </c>
      <c r="C87" s="710">
        <v>34.51</v>
      </c>
      <c r="D87" s="710">
        <v>43.29</v>
      </c>
      <c r="E87" s="710">
        <v>63.82</v>
      </c>
      <c r="F87" s="710">
        <v>103.75</v>
      </c>
      <c r="G87" s="710">
        <v>110.42</v>
      </c>
      <c r="H87" s="710">
        <v>112.83</v>
      </c>
    </row>
    <row r="88" spans="1:8" s="120" customFormat="1" x14ac:dyDescent="0.25">
      <c r="A88" s="118">
        <v>82</v>
      </c>
      <c r="B88" s="711">
        <v>29.38</v>
      </c>
      <c r="C88" s="711">
        <v>34.950000000000003</v>
      </c>
      <c r="D88" s="711">
        <v>44.25</v>
      </c>
      <c r="E88" s="711">
        <v>65.430000000000007</v>
      </c>
      <c r="F88" s="711">
        <v>106.12</v>
      </c>
      <c r="G88" s="711">
        <v>113.18</v>
      </c>
      <c r="H88" s="711">
        <v>116.88</v>
      </c>
    </row>
    <row r="89" spans="1:8" s="120" customFormat="1" x14ac:dyDescent="0.25">
      <c r="A89" s="118">
        <v>83</v>
      </c>
      <c r="B89" s="711">
        <v>29.58</v>
      </c>
      <c r="C89" s="711">
        <v>35.36</v>
      </c>
      <c r="D89" s="711">
        <v>44.82</v>
      </c>
      <c r="E89" s="711">
        <v>65.47</v>
      </c>
      <c r="F89" s="711">
        <v>107.33</v>
      </c>
      <c r="G89" s="711">
        <v>113.6</v>
      </c>
      <c r="H89" s="711">
        <v>118.27</v>
      </c>
    </row>
    <row r="90" spans="1:8" s="120" customFormat="1" x14ac:dyDescent="0.25">
      <c r="A90" s="118">
        <v>84</v>
      </c>
      <c r="B90" s="711">
        <v>29.95</v>
      </c>
      <c r="C90" s="711">
        <v>35.81</v>
      </c>
      <c r="D90" s="711">
        <v>45.21</v>
      </c>
      <c r="E90" s="711">
        <v>66.59</v>
      </c>
      <c r="F90" s="711">
        <v>107.36</v>
      </c>
      <c r="G90" s="711">
        <v>116.22</v>
      </c>
      <c r="H90" s="711">
        <v>119.43</v>
      </c>
    </row>
    <row r="91" spans="1:8" s="120" customFormat="1" x14ac:dyDescent="0.25">
      <c r="A91" s="119">
        <v>85</v>
      </c>
      <c r="B91" s="712">
        <v>30.32</v>
      </c>
      <c r="C91" s="712">
        <v>36.29</v>
      </c>
      <c r="D91" s="712">
        <v>45.66</v>
      </c>
      <c r="E91" s="712">
        <v>67.66</v>
      </c>
      <c r="F91" s="712">
        <v>109.74</v>
      </c>
      <c r="G91" s="712">
        <v>117.77</v>
      </c>
      <c r="H91" s="712">
        <v>120.7</v>
      </c>
    </row>
    <row r="92" spans="1:8" s="120" customFormat="1" x14ac:dyDescent="0.25">
      <c r="A92" s="117">
        <v>86</v>
      </c>
      <c r="B92" s="710">
        <v>30.74</v>
      </c>
      <c r="C92" s="710">
        <v>36.31</v>
      </c>
      <c r="D92" s="710">
        <v>46.2</v>
      </c>
      <c r="E92" s="710">
        <v>68.45</v>
      </c>
      <c r="F92" s="710">
        <v>109.76</v>
      </c>
      <c r="G92" s="710">
        <v>119.29</v>
      </c>
      <c r="H92" s="710">
        <v>122.11</v>
      </c>
    </row>
    <row r="93" spans="1:8" s="120" customFormat="1" x14ac:dyDescent="0.25">
      <c r="A93" s="118">
        <v>87</v>
      </c>
      <c r="B93" s="711">
        <v>30.96</v>
      </c>
      <c r="C93" s="711">
        <v>37.04</v>
      </c>
      <c r="D93" s="711">
        <v>46.71</v>
      </c>
      <c r="E93" s="711">
        <v>69.22</v>
      </c>
      <c r="F93" s="711">
        <v>109.78</v>
      </c>
      <c r="G93" s="711">
        <v>119.31</v>
      </c>
      <c r="H93" s="711">
        <v>123.32</v>
      </c>
    </row>
    <row r="94" spans="1:8" s="120" customFormat="1" x14ac:dyDescent="0.25">
      <c r="A94" s="118">
        <v>88</v>
      </c>
      <c r="B94" s="711">
        <v>31.24</v>
      </c>
      <c r="C94" s="711">
        <v>37.49</v>
      </c>
      <c r="D94" s="711">
        <v>47.27</v>
      </c>
      <c r="E94" s="711">
        <v>69.86</v>
      </c>
      <c r="F94" s="711">
        <v>109.79</v>
      </c>
      <c r="G94" s="711">
        <v>119.34</v>
      </c>
      <c r="H94" s="711">
        <v>123.35</v>
      </c>
    </row>
    <row r="95" spans="1:8" s="120" customFormat="1" x14ac:dyDescent="0.25">
      <c r="A95" s="118">
        <v>89</v>
      </c>
      <c r="B95" s="711">
        <v>31.58</v>
      </c>
      <c r="C95" s="711">
        <v>37.729999999999997</v>
      </c>
      <c r="D95" s="711">
        <v>47.72</v>
      </c>
      <c r="E95" s="711">
        <v>70.52</v>
      </c>
      <c r="F95" s="711">
        <v>109.81</v>
      </c>
      <c r="G95" s="711">
        <v>119.36</v>
      </c>
      <c r="H95" s="711">
        <v>123.37</v>
      </c>
    </row>
    <row r="96" spans="1:8" s="120" customFormat="1" x14ac:dyDescent="0.25">
      <c r="A96" s="119">
        <v>90</v>
      </c>
      <c r="B96" s="712">
        <v>32.11</v>
      </c>
      <c r="C96" s="712">
        <v>38.11</v>
      </c>
      <c r="D96" s="712">
        <v>48.2</v>
      </c>
      <c r="E96" s="712">
        <v>71.25</v>
      </c>
      <c r="F96" s="712">
        <v>114.44</v>
      </c>
      <c r="G96" s="712">
        <v>124.99</v>
      </c>
      <c r="H96" s="712">
        <v>127.61</v>
      </c>
    </row>
    <row r="97" spans="1:8" s="120" customFormat="1" x14ac:dyDescent="0.25">
      <c r="A97" s="117">
        <v>91</v>
      </c>
      <c r="B97" s="710">
        <v>32.56</v>
      </c>
      <c r="C97" s="710">
        <v>38.58</v>
      </c>
      <c r="D97" s="710">
        <v>48.21</v>
      </c>
      <c r="E97" s="710">
        <v>72.16</v>
      </c>
      <c r="F97" s="710">
        <v>114.46</v>
      </c>
      <c r="G97" s="710">
        <v>126.56</v>
      </c>
      <c r="H97" s="710">
        <v>128.97999999999999</v>
      </c>
    </row>
    <row r="98" spans="1:8" s="120" customFormat="1" x14ac:dyDescent="0.25">
      <c r="A98" s="118">
        <v>92</v>
      </c>
      <c r="B98" s="711">
        <v>32.96</v>
      </c>
      <c r="C98" s="711">
        <v>38.979999999999997</v>
      </c>
      <c r="D98" s="711">
        <v>49.2</v>
      </c>
      <c r="E98" s="711">
        <v>72.180000000000007</v>
      </c>
      <c r="F98" s="711">
        <v>114.5</v>
      </c>
      <c r="G98" s="711">
        <v>126.57</v>
      </c>
      <c r="H98" s="711">
        <v>130.28</v>
      </c>
    </row>
    <row r="99" spans="1:8" s="120" customFormat="1" x14ac:dyDescent="0.25">
      <c r="A99" s="118">
        <v>93</v>
      </c>
      <c r="B99" s="711">
        <v>33.24</v>
      </c>
      <c r="C99" s="711">
        <v>39.57</v>
      </c>
      <c r="D99" s="711">
        <v>49.22</v>
      </c>
      <c r="E99" s="711">
        <v>72.209999999999994</v>
      </c>
      <c r="F99" s="711">
        <v>114.51</v>
      </c>
      <c r="G99" s="711">
        <v>126.59</v>
      </c>
      <c r="H99" s="711">
        <v>130.31</v>
      </c>
    </row>
    <row r="100" spans="1:8" s="120" customFormat="1" x14ac:dyDescent="0.25">
      <c r="A100" s="118">
        <v>94</v>
      </c>
      <c r="B100" s="711">
        <v>33.51</v>
      </c>
      <c r="C100" s="711">
        <v>39.58</v>
      </c>
      <c r="D100" s="711">
        <v>49.77</v>
      </c>
      <c r="E100" s="711">
        <v>72.23</v>
      </c>
      <c r="F100" s="711">
        <v>114.53</v>
      </c>
      <c r="G100" s="711">
        <v>130.47</v>
      </c>
      <c r="H100" s="711">
        <v>131.59</v>
      </c>
    </row>
    <row r="101" spans="1:8" s="120" customFormat="1" x14ac:dyDescent="0.25">
      <c r="A101" s="119">
        <v>95</v>
      </c>
      <c r="B101" s="712">
        <v>33.79</v>
      </c>
      <c r="C101" s="712">
        <v>39.6</v>
      </c>
      <c r="D101" s="712">
        <v>50.81</v>
      </c>
      <c r="E101" s="712">
        <v>72.260000000000005</v>
      </c>
      <c r="F101" s="712">
        <v>114.55</v>
      </c>
      <c r="G101" s="712">
        <v>130.5</v>
      </c>
      <c r="H101" s="712">
        <v>134.13999999999999</v>
      </c>
    </row>
    <row r="102" spans="1:8" s="120" customFormat="1" x14ac:dyDescent="0.25">
      <c r="A102" s="117">
        <v>96</v>
      </c>
      <c r="B102" s="710">
        <v>34.049999999999997</v>
      </c>
      <c r="C102" s="710">
        <v>40.04</v>
      </c>
      <c r="D102" s="710">
        <v>51.23</v>
      </c>
      <c r="E102" s="710">
        <v>72.680000000000007</v>
      </c>
      <c r="F102" s="710">
        <v>115.51</v>
      </c>
      <c r="G102" s="710">
        <v>130.52000000000001</v>
      </c>
      <c r="H102" s="710">
        <v>135.55000000000001</v>
      </c>
    </row>
    <row r="103" spans="1:8" s="120" customFormat="1" x14ac:dyDescent="0.25">
      <c r="A103" s="118">
        <v>97</v>
      </c>
      <c r="B103" s="711">
        <v>34.4</v>
      </c>
      <c r="C103" s="711">
        <v>40.06</v>
      </c>
      <c r="D103" s="711">
        <v>51.25</v>
      </c>
      <c r="E103" s="711">
        <v>76.099999999999994</v>
      </c>
      <c r="F103" s="711">
        <v>124.21</v>
      </c>
      <c r="G103" s="711">
        <v>130.54</v>
      </c>
      <c r="H103" s="711">
        <v>136.26</v>
      </c>
    </row>
    <row r="104" spans="1:8" s="120" customFormat="1" x14ac:dyDescent="0.25">
      <c r="A104" s="118">
        <v>98</v>
      </c>
      <c r="B104" s="711">
        <v>34.69</v>
      </c>
      <c r="C104" s="711">
        <v>40.1</v>
      </c>
      <c r="D104" s="711">
        <v>51.82</v>
      </c>
      <c r="E104" s="711">
        <v>76.12</v>
      </c>
      <c r="F104" s="711">
        <v>124.22</v>
      </c>
      <c r="G104" s="711">
        <v>135.69999999999999</v>
      </c>
      <c r="H104" s="711">
        <v>136.27000000000001</v>
      </c>
    </row>
    <row r="105" spans="1:8" s="120" customFormat="1" x14ac:dyDescent="0.25">
      <c r="A105" s="118">
        <v>99</v>
      </c>
      <c r="B105" s="711">
        <v>34.99</v>
      </c>
      <c r="C105" s="711">
        <v>40.520000000000003</v>
      </c>
      <c r="D105" s="711">
        <v>51.85</v>
      </c>
      <c r="E105" s="711">
        <v>76.180000000000007</v>
      </c>
      <c r="F105" s="711">
        <v>124.24</v>
      </c>
      <c r="G105" s="711">
        <v>135.72</v>
      </c>
      <c r="H105" s="711">
        <v>136.31</v>
      </c>
    </row>
    <row r="106" spans="1:8" s="120" customFormat="1" x14ac:dyDescent="0.25">
      <c r="A106" s="119">
        <v>100</v>
      </c>
      <c r="B106" s="712">
        <v>35.26</v>
      </c>
      <c r="C106" s="712">
        <v>40.54</v>
      </c>
      <c r="D106" s="712">
        <v>51.87</v>
      </c>
      <c r="E106" s="712">
        <v>76.19</v>
      </c>
      <c r="F106" s="712">
        <v>126.41</v>
      </c>
      <c r="G106" s="712">
        <v>136.12</v>
      </c>
      <c r="H106" s="712">
        <v>138.97999999999999</v>
      </c>
    </row>
    <row r="107" spans="1:8" s="120" customFormat="1" x14ac:dyDescent="0.25">
      <c r="A107" s="117">
        <v>101</v>
      </c>
      <c r="B107" s="710">
        <v>35.61</v>
      </c>
      <c r="C107" s="710">
        <v>40.93</v>
      </c>
      <c r="D107" s="710">
        <v>52.39</v>
      </c>
      <c r="E107" s="710">
        <v>76.92</v>
      </c>
      <c r="F107" s="710">
        <v>127.66</v>
      </c>
      <c r="G107" s="710">
        <v>137.47</v>
      </c>
      <c r="H107" s="710">
        <v>140.36000000000001</v>
      </c>
    </row>
    <row r="108" spans="1:8" s="120" customFormat="1" x14ac:dyDescent="0.25">
      <c r="A108" s="118">
        <v>102</v>
      </c>
      <c r="B108" s="711">
        <v>35.96</v>
      </c>
      <c r="C108" s="711">
        <v>40.950000000000003</v>
      </c>
      <c r="D108" s="711">
        <v>52.91</v>
      </c>
      <c r="E108" s="711">
        <v>77.69</v>
      </c>
      <c r="F108" s="711">
        <v>128.94</v>
      </c>
      <c r="G108" s="711">
        <v>138.85</v>
      </c>
      <c r="H108" s="711">
        <v>141.75</v>
      </c>
    </row>
    <row r="109" spans="1:8" s="120" customFormat="1" x14ac:dyDescent="0.25">
      <c r="A109" s="118">
        <v>103</v>
      </c>
      <c r="B109" s="711">
        <v>36.31</v>
      </c>
      <c r="C109" s="711">
        <v>41.33</v>
      </c>
      <c r="D109" s="711">
        <v>53.44</v>
      </c>
      <c r="E109" s="711">
        <v>78.459999999999994</v>
      </c>
      <c r="F109" s="711">
        <v>130.19</v>
      </c>
      <c r="G109" s="711">
        <v>140.19999999999999</v>
      </c>
      <c r="H109" s="711">
        <v>143.13</v>
      </c>
    </row>
    <row r="110" spans="1:8" s="120" customFormat="1" x14ac:dyDescent="0.25">
      <c r="A110" s="118">
        <v>104</v>
      </c>
      <c r="B110" s="711">
        <v>36.68</v>
      </c>
      <c r="C110" s="711">
        <v>41.73</v>
      </c>
      <c r="D110" s="711">
        <v>53.93</v>
      </c>
      <c r="E110" s="711">
        <v>79.22</v>
      </c>
      <c r="F110" s="711">
        <v>131.47</v>
      </c>
      <c r="G110" s="711">
        <v>141.57</v>
      </c>
      <c r="H110" s="711">
        <v>144.53</v>
      </c>
    </row>
    <row r="111" spans="1:8" s="120" customFormat="1" x14ac:dyDescent="0.25">
      <c r="A111" s="119">
        <v>105</v>
      </c>
      <c r="B111" s="712">
        <v>37</v>
      </c>
      <c r="C111" s="712">
        <v>42.11</v>
      </c>
      <c r="D111" s="712">
        <v>54.45</v>
      </c>
      <c r="E111" s="712">
        <v>79.959999999999994</v>
      </c>
      <c r="F111" s="712">
        <v>132.71</v>
      </c>
      <c r="G111" s="712">
        <v>142.94</v>
      </c>
      <c r="H111" s="712">
        <v>145.88999999999999</v>
      </c>
    </row>
    <row r="112" spans="1:8" s="120" customFormat="1" x14ac:dyDescent="0.25">
      <c r="A112" s="117">
        <v>106</v>
      </c>
      <c r="B112" s="710">
        <v>37.369999999999997</v>
      </c>
      <c r="C112" s="710">
        <v>42.52</v>
      </c>
      <c r="D112" s="710">
        <v>54.99</v>
      </c>
      <c r="E112" s="710">
        <v>80.75</v>
      </c>
      <c r="F112" s="710">
        <v>133.97999999999999</v>
      </c>
      <c r="G112" s="710">
        <v>144.29</v>
      </c>
      <c r="H112" s="710">
        <v>147.30000000000001</v>
      </c>
    </row>
    <row r="113" spans="1:8" s="120" customFormat="1" x14ac:dyDescent="0.25">
      <c r="A113" s="118">
        <v>107</v>
      </c>
      <c r="B113" s="711">
        <v>37.729999999999997</v>
      </c>
      <c r="C113" s="711">
        <v>42.92</v>
      </c>
      <c r="D113" s="711">
        <v>55.49</v>
      </c>
      <c r="E113" s="711">
        <v>81.5</v>
      </c>
      <c r="F113" s="711">
        <v>135.26</v>
      </c>
      <c r="G113" s="711">
        <v>145.65</v>
      </c>
      <c r="H113" s="711">
        <v>148.68</v>
      </c>
    </row>
    <row r="114" spans="1:8" s="120" customFormat="1" x14ac:dyDescent="0.25">
      <c r="A114" s="118">
        <v>108</v>
      </c>
      <c r="B114" s="711">
        <v>38.07</v>
      </c>
      <c r="C114" s="711">
        <v>43.34</v>
      </c>
      <c r="D114" s="711">
        <v>56</v>
      </c>
      <c r="E114" s="711">
        <v>82.26</v>
      </c>
      <c r="F114" s="711">
        <v>136.52000000000001</v>
      </c>
      <c r="G114" s="711">
        <v>147.03</v>
      </c>
      <c r="H114" s="711">
        <v>150.08000000000001</v>
      </c>
    </row>
    <row r="115" spans="1:8" s="120" customFormat="1" x14ac:dyDescent="0.25">
      <c r="A115" s="118">
        <v>109</v>
      </c>
      <c r="B115" s="711">
        <v>38.43</v>
      </c>
      <c r="C115" s="711">
        <v>43.73</v>
      </c>
      <c r="D115" s="711">
        <v>56.52</v>
      </c>
      <c r="E115" s="711">
        <v>83.04</v>
      </c>
      <c r="F115" s="711">
        <v>137.78</v>
      </c>
      <c r="G115" s="711">
        <v>148.38999999999999</v>
      </c>
      <c r="H115" s="711">
        <v>151.44999999999999</v>
      </c>
    </row>
    <row r="116" spans="1:8" s="120" customFormat="1" x14ac:dyDescent="0.25">
      <c r="A116" s="119">
        <v>110</v>
      </c>
      <c r="B116" s="712">
        <v>38.79</v>
      </c>
      <c r="C116" s="712">
        <v>44.12</v>
      </c>
      <c r="D116" s="712">
        <v>57.05</v>
      </c>
      <c r="E116" s="712">
        <v>83.77</v>
      </c>
      <c r="F116" s="712">
        <v>139.03</v>
      </c>
      <c r="G116" s="712">
        <v>149.72</v>
      </c>
      <c r="H116" s="712">
        <v>152.87</v>
      </c>
    </row>
    <row r="117" spans="1:8" s="120" customFormat="1" x14ac:dyDescent="0.25">
      <c r="A117" s="117">
        <v>111</v>
      </c>
      <c r="B117" s="710">
        <v>39.119999999999997</v>
      </c>
      <c r="C117" s="710">
        <v>44.53</v>
      </c>
      <c r="D117" s="710">
        <v>57.57</v>
      </c>
      <c r="E117" s="710">
        <v>84.55</v>
      </c>
      <c r="F117" s="710">
        <v>140.31</v>
      </c>
      <c r="G117" s="710">
        <v>151.09</v>
      </c>
      <c r="H117" s="710">
        <v>154.25</v>
      </c>
    </row>
    <row r="118" spans="1:8" s="120" customFormat="1" x14ac:dyDescent="0.25">
      <c r="A118" s="118">
        <v>112</v>
      </c>
      <c r="B118" s="711">
        <v>39.5</v>
      </c>
      <c r="C118" s="711">
        <v>44.93</v>
      </c>
      <c r="D118" s="711">
        <v>58.08</v>
      </c>
      <c r="E118" s="711">
        <v>85.32</v>
      </c>
      <c r="F118" s="711">
        <v>141.57</v>
      </c>
      <c r="G118" s="711">
        <v>152.47</v>
      </c>
      <c r="H118" s="711">
        <v>155.63999999999999</v>
      </c>
    </row>
    <row r="119" spans="1:8" s="120" customFormat="1" x14ac:dyDescent="0.25">
      <c r="A119" s="118">
        <v>113</v>
      </c>
      <c r="B119" s="711">
        <v>39.840000000000003</v>
      </c>
      <c r="C119" s="711">
        <v>45.33</v>
      </c>
      <c r="D119" s="711">
        <v>58.62</v>
      </c>
      <c r="E119" s="711">
        <v>86.09</v>
      </c>
      <c r="F119" s="711">
        <v>142.83000000000001</v>
      </c>
      <c r="G119" s="711">
        <v>153.82</v>
      </c>
      <c r="H119" s="711">
        <v>157.02000000000001</v>
      </c>
    </row>
    <row r="120" spans="1:8" s="120" customFormat="1" x14ac:dyDescent="0.25">
      <c r="A120" s="118">
        <v>114</v>
      </c>
      <c r="B120" s="711">
        <v>40.19</v>
      </c>
      <c r="C120" s="711">
        <v>45.72</v>
      </c>
      <c r="D120" s="711">
        <v>59.13</v>
      </c>
      <c r="E120" s="711">
        <v>86.83</v>
      </c>
      <c r="F120" s="711">
        <v>144.08000000000001</v>
      </c>
      <c r="G120" s="711">
        <v>155.16999999999999</v>
      </c>
      <c r="H120" s="711">
        <v>158.41999999999999</v>
      </c>
    </row>
    <row r="121" spans="1:8" s="120" customFormat="1" x14ac:dyDescent="0.25">
      <c r="A121" s="119">
        <v>115</v>
      </c>
      <c r="B121" s="712">
        <v>40.54</v>
      </c>
      <c r="C121" s="712">
        <v>46.13</v>
      </c>
      <c r="D121" s="712">
        <v>59.65</v>
      </c>
      <c r="E121" s="712">
        <v>87.59</v>
      </c>
      <c r="F121" s="712">
        <v>145.35</v>
      </c>
      <c r="G121" s="712">
        <v>156.54</v>
      </c>
      <c r="H121" s="712">
        <v>159.79</v>
      </c>
    </row>
    <row r="122" spans="1:8" s="120" customFormat="1" x14ac:dyDescent="0.25">
      <c r="A122" s="117">
        <v>116</v>
      </c>
      <c r="B122" s="710">
        <v>40.9</v>
      </c>
      <c r="C122" s="710">
        <v>46.52</v>
      </c>
      <c r="D122" s="710">
        <v>60.19</v>
      </c>
      <c r="E122" s="710">
        <v>88.37</v>
      </c>
      <c r="F122" s="710">
        <v>146.63999999999999</v>
      </c>
      <c r="G122" s="710">
        <v>157.9</v>
      </c>
      <c r="H122" s="710">
        <v>161.19</v>
      </c>
    </row>
    <row r="123" spans="1:8" s="120" customFormat="1" x14ac:dyDescent="0.25">
      <c r="A123" s="118">
        <v>117</v>
      </c>
      <c r="B123" s="711">
        <v>41.23</v>
      </c>
      <c r="C123" s="711">
        <v>46.93</v>
      </c>
      <c r="D123" s="711">
        <v>60.68</v>
      </c>
      <c r="E123" s="711">
        <v>89.12</v>
      </c>
      <c r="F123" s="711">
        <v>147.88999999999999</v>
      </c>
      <c r="G123" s="711">
        <v>159.26</v>
      </c>
      <c r="H123" s="711">
        <v>162.57</v>
      </c>
    </row>
    <row r="124" spans="1:8" s="120" customFormat="1" x14ac:dyDescent="0.25">
      <c r="A124" s="118">
        <v>118</v>
      </c>
      <c r="B124" s="711">
        <v>41.61</v>
      </c>
      <c r="C124" s="711">
        <v>47.35</v>
      </c>
      <c r="D124" s="711">
        <v>61.2</v>
      </c>
      <c r="E124" s="711">
        <v>89.88</v>
      </c>
      <c r="F124" s="711">
        <v>149.15</v>
      </c>
      <c r="G124" s="711">
        <v>160.63999999999999</v>
      </c>
      <c r="H124" s="711">
        <v>163.96</v>
      </c>
    </row>
    <row r="125" spans="1:8" s="120" customFormat="1" x14ac:dyDescent="0.25">
      <c r="A125" s="118">
        <v>119</v>
      </c>
      <c r="B125" s="711">
        <v>41.95</v>
      </c>
      <c r="C125" s="711">
        <v>47.72</v>
      </c>
      <c r="D125" s="711">
        <v>61.71</v>
      </c>
      <c r="E125" s="711">
        <v>90.65</v>
      </c>
      <c r="F125" s="711">
        <v>150.41</v>
      </c>
      <c r="G125" s="711">
        <v>161.97999999999999</v>
      </c>
      <c r="H125" s="711">
        <v>165.34</v>
      </c>
    </row>
    <row r="126" spans="1:8" s="120" customFormat="1" x14ac:dyDescent="0.25">
      <c r="A126" s="119">
        <v>120</v>
      </c>
      <c r="B126" s="712">
        <v>42.3</v>
      </c>
      <c r="C126" s="712">
        <v>48.14</v>
      </c>
      <c r="D126" s="712">
        <v>62.24</v>
      </c>
      <c r="E126" s="712">
        <v>91.4</v>
      </c>
      <c r="F126" s="712">
        <v>151.69</v>
      </c>
      <c r="G126" s="712">
        <v>163.34</v>
      </c>
      <c r="H126" s="712">
        <v>166.76</v>
      </c>
    </row>
    <row r="127" spans="1:8" s="120" customFormat="1" x14ac:dyDescent="0.25">
      <c r="A127" s="117">
        <v>121</v>
      </c>
      <c r="B127" s="710">
        <v>42.64</v>
      </c>
      <c r="C127" s="710">
        <v>48.55</v>
      </c>
      <c r="D127" s="710">
        <v>62.75</v>
      </c>
      <c r="E127" s="710">
        <v>92.17</v>
      </c>
      <c r="F127" s="710">
        <v>152.94</v>
      </c>
      <c r="G127" s="710">
        <v>164.7</v>
      </c>
      <c r="H127" s="710">
        <v>168.14</v>
      </c>
    </row>
    <row r="128" spans="1:8" s="120" customFormat="1" x14ac:dyDescent="0.25">
      <c r="A128" s="118">
        <v>122</v>
      </c>
      <c r="B128" s="711">
        <v>43.01</v>
      </c>
      <c r="C128" s="711">
        <v>48.96</v>
      </c>
      <c r="D128" s="711">
        <v>63.26</v>
      </c>
      <c r="E128" s="711">
        <v>92.93</v>
      </c>
      <c r="F128" s="711">
        <v>154.19999999999999</v>
      </c>
      <c r="G128" s="711">
        <v>166.09</v>
      </c>
      <c r="H128" s="711">
        <v>169.53</v>
      </c>
    </row>
    <row r="129" spans="1:8" s="120" customFormat="1" x14ac:dyDescent="0.25">
      <c r="A129" s="118">
        <v>123</v>
      </c>
      <c r="B129" s="711">
        <v>43.36</v>
      </c>
      <c r="C129" s="711">
        <v>49.35</v>
      </c>
      <c r="D129" s="711">
        <v>63.8</v>
      </c>
      <c r="E129" s="711">
        <v>93.68</v>
      </c>
      <c r="F129" s="711">
        <v>155.47999999999999</v>
      </c>
      <c r="G129" s="711">
        <v>167.42</v>
      </c>
      <c r="H129" s="711">
        <v>170.91</v>
      </c>
    </row>
    <row r="130" spans="1:8" s="120" customFormat="1" x14ac:dyDescent="0.25">
      <c r="A130" s="118">
        <v>124</v>
      </c>
      <c r="B130" s="711">
        <v>43.71</v>
      </c>
      <c r="C130" s="711">
        <v>49.74</v>
      </c>
      <c r="D130" s="711">
        <v>64.31</v>
      </c>
      <c r="E130" s="711">
        <v>94.44</v>
      </c>
      <c r="F130" s="711">
        <v>156.72999999999999</v>
      </c>
      <c r="G130" s="711">
        <v>168.78</v>
      </c>
      <c r="H130" s="711">
        <v>172.31</v>
      </c>
    </row>
    <row r="131" spans="1:8" s="120" customFormat="1" x14ac:dyDescent="0.25">
      <c r="A131" s="119">
        <v>125</v>
      </c>
      <c r="B131" s="712">
        <v>44.07</v>
      </c>
      <c r="C131" s="712">
        <v>50.15</v>
      </c>
      <c r="D131" s="712">
        <v>64.83</v>
      </c>
      <c r="E131" s="712">
        <v>95.23</v>
      </c>
      <c r="F131" s="712">
        <v>158.01</v>
      </c>
      <c r="G131" s="712">
        <v>170.16</v>
      </c>
      <c r="H131" s="712">
        <v>173.68</v>
      </c>
    </row>
    <row r="132" spans="1:8" s="120" customFormat="1" x14ac:dyDescent="0.25">
      <c r="A132" s="117">
        <v>126</v>
      </c>
      <c r="B132" s="710">
        <v>44.42</v>
      </c>
      <c r="C132" s="710">
        <v>50.56</v>
      </c>
      <c r="D132" s="710">
        <v>65.34</v>
      </c>
      <c r="E132" s="710">
        <v>95.95</v>
      </c>
      <c r="F132" s="710">
        <v>159.26</v>
      </c>
      <c r="G132" s="710">
        <v>171.51</v>
      </c>
      <c r="H132" s="710">
        <v>175.09</v>
      </c>
    </row>
    <row r="133" spans="1:8" s="120" customFormat="1" x14ac:dyDescent="0.25">
      <c r="A133" s="118">
        <v>127</v>
      </c>
      <c r="B133" s="711">
        <v>44.77</v>
      </c>
      <c r="C133" s="711">
        <v>50.95</v>
      </c>
      <c r="D133" s="711">
        <v>65.88</v>
      </c>
      <c r="E133" s="711">
        <v>96.73</v>
      </c>
      <c r="F133" s="711">
        <v>160.53</v>
      </c>
      <c r="G133" s="711">
        <v>172.88</v>
      </c>
      <c r="H133" s="711">
        <v>176.46</v>
      </c>
    </row>
    <row r="134" spans="1:8" s="120" customFormat="1" x14ac:dyDescent="0.25">
      <c r="A134" s="118">
        <v>128</v>
      </c>
      <c r="B134" s="711">
        <v>45.14</v>
      </c>
      <c r="C134" s="711">
        <v>51.36</v>
      </c>
      <c r="D134" s="711">
        <v>66.400000000000006</v>
      </c>
      <c r="E134" s="711">
        <v>97.51</v>
      </c>
      <c r="F134" s="711">
        <v>161.78</v>
      </c>
      <c r="G134" s="711">
        <v>174.22</v>
      </c>
      <c r="H134" s="711">
        <v>177.86</v>
      </c>
    </row>
    <row r="135" spans="1:8" s="120" customFormat="1" x14ac:dyDescent="0.25">
      <c r="A135" s="118">
        <v>129</v>
      </c>
      <c r="B135" s="711">
        <v>45.49</v>
      </c>
      <c r="C135" s="711">
        <v>51.75</v>
      </c>
      <c r="D135" s="711">
        <v>66.89</v>
      </c>
      <c r="E135" s="711">
        <v>98.25</v>
      </c>
      <c r="F135" s="711">
        <v>163.04</v>
      </c>
      <c r="G135" s="711">
        <v>175.6</v>
      </c>
      <c r="H135" s="711">
        <v>179.23</v>
      </c>
    </row>
    <row r="136" spans="1:8" s="120" customFormat="1" x14ac:dyDescent="0.25">
      <c r="A136" s="119">
        <v>130</v>
      </c>
      <c r="B136" s="712">
        <v>45.83</v>
      </c>
      <c r="C136" s="712">
        <v>52.14</v>
      </c>
      <c r="D136" s="712">
        <v>67.42</v>
      </c>
      <c r="E136" s="712">
        <v>99.01</v>
      </c>
      <c r="F136" s="712">
        <v>164.34</v>
      </c>
      <c r="G136" s="712">
        <v>176.95</v>
      </c>
      <c r="H136" s="712">
        <v>180.66</v>
      </c>
    </row>
    <row r="137" spans="1:8" s="120" customFormat="1" x14ac:dyDescent="0.25">
      <c r="A137" s="117">
        <v>131</v>
      </c>
      <c r="B137" s="710">
        <v>46.2</v>
      </c>
      <c r="C137" s="710">
        <v>52.56</v>
      </c>
      <c r="D137" s="710">
        <v>67.94</v>
      </c>
      <c r="E137" s="710">
        <v>99.78</v>
      </c>
      <c r="F137" s="710">
        <v>165.59</v>
      </c>
      <c r="G137" s="710">
        <v>178.32</v>
      </c>
      <c r="H137" s="710">
        <v>182.05</v>
      </c>
    </row>
    <row r="138" spans="1:8" s="120" customFormat="1" x14ac:dyDescent="0.25">
      <c r="A138" s="118">
        <v>132</v>
      </c>
      <c r="B138" s="711">
        <v>46.52</v>
      </c>
      <c r="C138" s="711">
        <v>52.96</v>
      </c>
      <c r="D138" s="711">
        <v>68.45</v>
      </c>
      <c r="E138" s="711">
        <v>100.53</v>
      </c>
      <c r="F138" s="711">
        <v>166.85</v>
      </c>
      <c r="G138" s="711">
        <v>179.68</v>
      </c>
      <c r="H138" s="711">
        <v>183.43</v>
      </c>
    </row>
    <row r="139" spans="1:8" s="120" customFormat="1" x14ac:dyDescent="0.25">
      <c r="A139" s="118">
        <v>133</v>
      </c>
      <c r="B139" s="711">
        <v>46.9</v>
      </c>
      <c r="C139" s="711">
        <v>53.34</v>
      </c>
      <c r="D139" s="711">
        <v>68.98</v>
      </c>
      <c r="E139" s="711">
        <v>101.31</v>
      </c>
      <c r="F139" s="711">
        <v>168.09</v>
      </c>
      <c r="G139" s="711">
        <v>181.03</v>
      </c>
      <c r="H139" s="711">
        <v>184.82</v>
      </c>
    </row>
    <row r="140" spans="1:8" s="120" customFormat="1" x14ac:dyDescent="0.25">
      <c r="A140" s="118">
        <v>134</v>
      </c>
      <c r="B140" s="711">
        <v>47.25</v>
      </c>
      <c r="C140" s="711">
        <v>53.75</v>
      </c>
      <c r="D140" s="711">
        <v>69.5</v>
      </c>
      <c r="E140" s="711">
        <v>102.08</v>
      </c>
      <c r="F140" s="711">
        <v>169.39</v>
      </c>
      <c r="G140" s="711">
        <v>182.4</v>
      </c>
      <c r="H140" s="711">
        <v>186.21</v>
      </c>
    </row>
    <row r="141" spans="1:8" s="120" customFormat="1" x14ac:dyDescent="0.25">
      <c r="A141" s="119">
        <v>135</v>
      </c>
      <c r="B141" s="712">
        <v>47.59</v>
      </c>
      <c r="C141" s="712">
        <v>54.15</v>
      </c>
      <c r="D141" s="712">
        <v>70.010000000000005</v>
      </c>
      <c r="E141" s="712">
        <v>102.83</v>
      </c>
      <c r="F141" s="712">
        <v>170.64</v>
      </c>
      <c r="G141" s="712">
        <v>183.77</v>
      </c>
      <c r="H141" s="712">
        <v>187.59</v>
      </c>
    </row>
    <row r="142" spans="1:8" s="120" customFormat="1" x14ac:dyDescent="0.25">
      <c r="A142" s="117">
        <v>136</v>
      </c>
      <c r="B142" s="710">
        <v>47.94</v>
      </c>
      <c r="C142" s="710">
        <v>54.55</v>
      </c>
      <c r="D142" s="710">
        <v>70.52</v>
      </c>
      <c r="E142" s="710">
        <v>103.58</v>
      </c>
      <c r="F142" s="710">
        <v>171.9</v>
      </c>
      <c r="G142" s="710">
        <v>185.14</v>
      </c>
      <c r="H142" s="710">
        <v>188.98</v>
      </c>
    </row>
    <row r="143" spans="1:8" s="120" customFormat="1" x14ac:dyDescent="0.25">
      <c r="A143" s="118">
        <v>137</v>
      </c>
      <c r="B143" s="711">
        <v>48.31</v>
      </c>
      <c r="C143" s="711">
        <v>54.97</v>
      </c>
      <c r="D143" s="711">
        <v>71.05</v>
      </c>
      <c r="E143" s="711">
        <v>104.36</v>
      </c>
      <c r="F143" s="711">
        <v>173.16</v>
      </c>
      <c r="G143" s="711">
        <v>186.48</v>
      </c>
      <c r="H143" s="711">
        <v>190.37</v>
      </c>
    </row>
    <row r="144" spans="1:8" s="120" customFormat="1" x14ac:dyDescent="0.25">
      <c r="A144" s="118">
        <v>138</v>
      </c>
      <c r="B144" s="711">
        <v>48.63</v>
      </c>
      <c r="C144" s="711">
        <v>55.34</v>
      </c>
      <c r="D144" s="711">
        <v>71.569999999999993</v>
      </c>
      <c r="E144" s="711">
        <v>105.12</v>
      </c>
      <c r="F144" s="711">
        <v>174.43</v>
      </c>
      <c r="G144" s="711">
        <v>187.84</v>
      </c>
      <c r="H144" s="711">
        <v>191.75</v>
      </c>
    </row>
    <row r="145" spans="1:8" s="120" customFormat="1" x14ac:dyDescent="0.25">
      <c r="A145" s="118">
        <v>139</v>
      </c>
      <c r="B145" s="711">
        <v>49.01</v>
      </c>
      <c r="C145" s="711">
        <v>55.76</v>
      </c>
      <c r="D145" s="711">
        <v>72.09</v>
      </c>
      <c r="E145" s="711">
        <v>105.87</v>
      </c>
      <c r="F145" s="711">
        <v>175.71</v>
      </c>
      <c r="G145" s="711">
        <v>189.22</v>
      </c>
      <c r="H145" s="711">
        <v>193.14</v>
      </c>
    </row>
    <row r="146" spans="1:8" s="120" customFormat="1" x14ac:dyDescent="0.25">
      <c r="A146" s="119">
        <v>140</v>
      </c>
      <c r="B146" s="712">
        <v>49.35</v>
      </c>
      <c r="C146" s="712">
        <v>56.16</v>
      </c>
      <c r="D146" s="712">
        <v>72.62</v>
      </c>
      <c r="E146" s="712">
        <v>106.64</v>
      </c>
      <c r="F146" s="712">
        <v>176.95</v>
      </c>
      <c r="G146" s="712">
        <v>190.57</v>
      </c>
      <c r="H146" s="712">
        <v>194.55</v>
      </c>
    </row>
    <row r="147" spans="1:8" s="120" customFormat="1" x14ac:dyDescent="0.25">
      <c r="A147" s="117">
        <v>141</v>
      </c>
      <c r="B147" s="710">
        <v>49.7</v>
      </c>
      <c r="C147" s="710">
        <v>56.55</v>
      </c>
      <c r="D147" s="710">
        <v>73.13</v>
      </c>
      <c r="E147" s="710">
        <v>107.4</v>
      </c>
      <c r="F147" s="710">
        <v>178.23</v>
      </c>
      <c r="G147" s="710">
        <v>191.92</v>
      </c>
      <c r="H147" s="710">
        <v>195.94</v>
      </c>
    </row>
    <row r="148" spans="1:8" s="120" customFormat="1" x14ac:dyDescent="0.25">
      <c r="A148" s="118">
        <v>142</v>
      </c>
      <c r="B148" s="711">
        <v>50.06</v>
      </c>
      <c r="C148" s="711">
        <v>56.97</v>
      </c>
      <c r="D148" s="711">
        <v>73.63</v>
      </c>
      <c r="E148" s="711">
        <v>108.16</v>
      </c>
      <c r="F148" s="711">
        <v>179.48</v>
      </c>
      <c r="G148" s="711">
        <v>193.29</v>
      </c>
      <c r="H148" s="711">
        <v>197.32</v>
      </c>
    </row>
    <row r="149" spans="1:8" s="120" customFormat="1" x14ac:dyDescent="0.25">
      <c r="A149" s="118">
        <v>143</v>
      </c>
      <c r="B149" s="711">
        <v>50.41</v>
      </c>
      <c r="C149" s="711">
        <v>57.35</v>
      </c>
      <c r="D149" s="711">
        <v>74.150000000000006</v>
      </c>
      <c r="E149" s="711">
        <v>108.91</v>
      </c>
      <c r="F149" s="711">
        <v>180.76</v>
      </c>
      <c r="G149" s="711">
        <v>194.65</v>
      </c>
      <c r="H149" s="711">
        <v>198.71</v>
      </c>
    </row>
    <row r="150" spans="1:8" s="120" customFormat="1" x14ac:dyDescent="0.25">
      <c r="A150" s="118">
        <v>144</v>
      </c>
      <c r="B150" s="711">
        <v>50.76</v>
      </c>
      <c r="C150" s="711">
        <v>57.76</v>
      </c>
      <c r="D150" s="711">
        <v>74.69</v>
      </c>
      <c r="E150" s="711">
        <v>109.69</v>
      </c>
      <c r="F150" s="711">
        <v>182</v>
      </c>
      <c r="G150" s="711">
        <v>196.01</v>
      </c>
      <c r="H150" s="711">
        <v>200.1</v>
      </c>
    </row>
    <row r="151" spans="1:8" s="120" customFormat="1" x14ac:dyDescent="0.25">
      <c r="A151" s="119">
        <v>145</v>
      </c>
      <c r="B151" s="712">
        <v>51.13</v>
      </c>
      <c r="C151" s="712">
        <v>58.16</v>
      </c>
      <c r="D151" s="712">
        <v>75.19</v>
      </c>
      <c r="E151" s="712">
        <v>110.43</v>
      </c>
      <c r="F151" s="712">
        <v>183.28</v>
      </c>
      <c r="G151" s="712">
        <v>197.37</v>
      </c>
      <c r="H151" s="712">
        <v>201.49</v>
      </c>
    </row>
    <row r="152" spans="1:8" s="120" customFormat="1" x14ac:dyDescent="0.25">
      <c r="A152" s="117">
        <v>146</v>
      </c>
      <c r="B152" s="710">
        <v>51.47</v>
      </c>
      <c r="C152" s="710">
        <v>58.56</v>
      </c>
      <c r="D152" s="710">
        <v>75.709999999999994</v>
      </c>
      <c r="E152" s="710">
        <v>111.21</v>
      </c>
      <c r="F152" s="710">
        <v>184.53</v>
      </c>
      <c r="G152" s="710">
        <v>198.73</v>
      </c>
      <c r="H152" s="710">
        <v>202.87</v>
      </c>
    </row>
    <row r="153" spans="1:8" s="120" customFormat="1" x14ac:dyDescent="0.25">
      <c r="A153" s="118">
        <v>147</v>
      </c>
      <c r="B153" s="711">
        <v>51.82</v>
      </c>
      <c r="C153" s="711">
        <v>58.98</v>
      </c>
      <c r="D153" s="711">
        <v>76.25</v>
      </c>
      <c r="E153" s="711">
        <v>111.97</v>
      </c>
      <c r="F153" s="711">
        <v>185.79</v>
      </c>
      <c r="G153" s="711">
        <v>200.1</v>
      </c>
      <c r="H153" s="711">
        <v>204.27</v>
      </c>
    </row>
    <row r="154" spans="1:8" s="120" customFormat="1" x14ac:dyDescent="0.25">
      <c r="A154" s="118">
        <v>148</v>
      </c>
      <c r="B154" s="711">
        <v>52.16</v>
      </c>
      <c r="C154" s="711">
        <v>59.35</v>
      </c>
      <c r="D154" s="711">
        <v>76.760000000000005</v>
      </c>
      <c r="E154" s="711">
        <v>112.71</v>
      </c>
      <c r="F154" s="711">
        <v>187.08</v>
      </c>
      <c r="G154" s="711">
        <v>201.47</v>
      </c>
      <c r="H154" s="711">
        <v>205.64</v>
      </c>
    </row>
    <row r="155" spans="1:8" s="120" customFormat="1" x14ac:dyDescent="0.25">
      <c r="A155" s="118">
        <v>149</v>
      </c>
      <c r="B155" s="711">
        <v>52.54</v>
      </c>
      <c r="C155" s="711">
        <v>59.77</v>
      </c>
      <c r="D155" s="711">
        <v>77.260000000000005</v>
      </c>
      <c r="E155" s="711">
        <v>113.49</v>
      </c>
      <c r="F155" s="711">
        <v>188.34</v>
      </c>
      <c r="G155" s="711">
        <v>202.84</v>
      </c>
      <c r="H155" s="711">
        <v>207.05</v>
      </c>
    </row>
    <row r="156" spans="1:8" s="120" customFormat="1" x14ac:dyDescent="0.25">
      <c r="A156" s="119">
        <v>150</v>
      </c>
      <c r="B156" s="712">
        <v>52.87</v>
      </c>
      <c r="C156" s="712">
        <v>60.19</v>
      </c>
      <c r="D156" s="712">
        <v>77.8</v>
      </c>
      <c r="E156" s="712">
        <v>114.26</v>
      </c>
      <c r="F156" s="712">
        <v>189.6</v>
      </c>
      <c r="G156" s="712">
        <v>204.17</v>
      </c>
      <c r="H156" s="712">
        <v>208.44</v>
      </c>
    </row>
    <row r="157" spans="1:8" s="120" customFormat="1" x14ac:dyDescent="0.25">
      <c r="A157" s="119" t="s">
        <v>49</v>
      </c>
      <c r="B157" s="712">
        <v>0.34799999999999998</v>
      </c>
      <c r="C157" s="712">
        <v>0.40079999999999999</v>
      </c>
      <c r="D157" s="712">
        <v>0.51680000000000004</v>
      </c>
      <c r="E157" s="712">
        <v>0.75929999999999997</v>
      </c>
      <c r="F157" s="712">
        <v>1.2655000000000001</v>
      </c>
      <c r="G157" s="712">
        <v>1.3604000000000001</v>
      </c>
      <c r="H157" s="712">
        <v>1.3919999999999999</v>
      </c>
    </row>
  </sheetData>
  <mergeCells count="1">
    <mergeCell ref="G1:H1"/>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7" man="1"/>
    <brk id="106" max="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Y311"/>
  <sheetViews>
    <sheetView view="pageBreakPreview" topLeftCell="A4" zoomScaleNormal="100" zoomScaleSheetLayoutView="100" workbookViewId="0">
      <selection activeCell="A4" sqref="A1:XFD1048576"/>
    </sheetView>
  </sheetViews>
  <sheetFormatPr defaultColWidth="9.109375" defaultRowHeight="13.2" x14ac:dyDescent="0.25"/>
  <cols>
    <col min="1" max="1" width="7.6640625" style="120" customWidth="1"/>
    <col min="2" max="8" width="6.88671875" style="120" bestFit="1" customWidth="1"/>
    <col min="9" max="9" width="6.88671875" style="120" customWidth="1"/>
    <col min="10" max="10" width="7.6640625" style="120" customWidth="1"/>
    <col min="11" max="17" width="6.88671875" style="120" bestFit="1" customWidth="1"/>
    <col min="18" max="16384" width="9.109375" style="120"/>
  </cols>
  <sheetData>
    <row r="1" spans="1:25" x14ac:dyDescent="0.25">
      <c r="A1" s="121"/>
      <c r="J1" s="641"/>
      <c r="K1" s="641"/>
      <c r="L1" s="641"/>
      <c r="M1" s="641"/>
      <c r="N1" s="641"/>
      <c r="O1" s="641"/>
      <c r="P1" s="121"/>
    </row>
    <row r="2" spans="1:25" ht="15.6" x14ac:dyDescent="0.3">
      <c r="A2" s="723" t="s">
        <v>130</v>
      </c>
      <c r="B2" s="724"/>
      <c r="C2" s="725"/>
      <c r="D2" s="726"/>
      <c r="E2" s="726"/>
      <c r="F2" s="727"/>
      <c r="G2" s="728"/>
      <c r="H2" s="728"/>
      <c r="I2" s="729"/>
      <c r="J2" s="723" t="s">
        <v>130</v>
      </c>
      <c r="K2" s="715"/>
      <c r="L2" s="716"/>
      <c r="M2" s="693"/>
      <c r="N2" s="693"/>
      <c r="O2" s="641"/>
      <c r="P2" s="641"/>
      <c r="Q2" s="641"/>
      <c r="R2" s="640"/>
      <c r="S2" s="640"/>
      <c r="T2" s="640"/>
    </row>
    <row r="3" spans="1:25" x14ac:dyDescent="0.25">
      <c r="A3" s="698" t="s">
        <v>59</v>
      </c>
      <c r="B3" s="693"/>
      <c r="C3" s="577"/>
      <c r="D3" s="577"/>
      <c r="E3" s="577"/>
      <c r="F3" s="578"/>
      <c r="G3" s="579"/>
      <c r="H3" s="579"/>
      <c r="I3" s="579"/>
      <c r="J3" s="698" t="s">
        <v>68</v>
      </c>
      <c r="K3" s="693"/>
      <c r="L3" s="577"/>
      <c r="M3" s="577"/>
      <c r="N3" s="577"/>
      <c r="O3" s="578"/>
      <c r="P3" s="579"/>
      <c r="Q3" s="579"/>
    </row>
    <row r="4" spans="1:25" x14ac:dyDescent="0.25">
      <c r="A4" s="699" t="s">
        <v>58</v>
      </c>
      <c r="B4" s="693"/>
      <c r="C4" s="693"/>
      <c r="D4" s="693"/>
      <c r="E4" s="693"/>
      <c r="F4" s="700"/>
      <c r="G4" s="701"/>
      <c r="H4" s="702"/>
      <c r="I4" s="702"/>
      <c r="J4" s="699" t="s">
        <v>58</v>
      </c>
      <c r="K4" s="693"/>
      <c r="L4" s="693"/>
      <c r="M4" s="693"/>
      <c r="N4" s="693"/>
      <c r="O4" s="700"/>
      <c r="P4" s="701"/>
      <c r="Q4" s="702"/>
    </row>
    <row r="5" spans="1:25" x14ac:dyDescent="0.25">
      <c r="A5" s="703" t="s">
        <v>67</v>
      </c>
      <c r="B5" s="703"/>
      <c r="C5" s="703"/>
      <c r="D5" s="703"/>
      <c r="E5" s="703"/>
      <c r="F5" s="703"/>
      <c r="G5" s="703"/>
      <c r="H5" s="703"/>
      <c r="I5" s="703"/>
      <c r="J5" s="704" t="s">
        <v>312</v>
      </c>
      <c r="K5" s="703"/>
      <c r="L5" s="703"/>
      <c r="M5" s="703"/>
      <c r="N5" s="703"/>
      <c r="O5" s="703"/>
      <c r="P5" s="703"/>
      <c r="Q5" s="703"/>
    </row>
    <row r="6" spans="1:25" x14ac:dyDescent="0.25">
      <c r="A6" s="705" t="s">
        <v>12</v>
      </c>
      <c r="B6" s="705" t="s">
        <v>96</v>
      </c>
      <c r="C6" s="705" t="s">
        <v>95</v>
      </c>
      <c r="D6" s="705" t="s">
        <v>94</v>
      </c>
      <c r="E6" s="705" t="s">
        <v>93</v>
      </c>
      <c r="F6" s="705" t="s">
        <v>92</v>
      </c>
      <c r="G6" s="705" t="s">
        <v>91</v>
      </c>
      <c r="H6" s="705" t="s">
        <v>90</v>
      </c>
      <c r="I6" s="706"/>
      <c r="J6" s="705" t="s">
        <v>12</v>
      </c>
      <c r="K6" s="705" t="s">
        <v>96</v>
      </c>
      <c r="L6" s="705" t="s">
        <v>95</v>
      </c>
      <c r="M6" s="705" t="s">
        <v>94</v>
      </c>
      <c r="N6" s="705" t="s">
        <v>93</v>
      </c>
      <c r="O6" s="705" t="s">
        <v>92</v>
      </c>
      <c r="P6" s="705" t="s">
        <v>91</v>
      </c>
      <c r="Q6" s="705" t="s">
        <v>90</v>
      </c>
    </row>
    <row r="7" spans="1:25" x14ac:dyDescent="0.25">
      <c r="A7" s="705" t="s">
        <v>5</v>
      </c>
      <c r="B7" s="730" t="s">
        <v>5</v>
      </c>
      <c r="C7" s="730" t="s">
        <v>5</v>
      </c>
      <c r="D7" s="730" t="s">
        <v>5</v>
      </c>
      <c r="E7" s="730" t="s">
        <v>5</v>
      </c>
      <c r="F7" s="730" t="s">
        <v>5</v>
      </c>
      <c r="G7" s="730" t="s">
        <v>5</v>
      </c>
      <c r="H7" s="730" t="s">
        <v>5</v>
      </c>
      <c r="I7" s="731"/>
      <c r="J7" s="705" t="s">
        <v>5</v>
      </c>
      <c r="K7" s="730" t="s">
        <v>5</v>
      </c>
      <c r="L7" s="730" t="s">
        <v>5</v>
      </c>
      <c r="M7" s="730" t="s">
        <v>5</v>
      </c>
      <c r="N7" s="730" t="s">
        <v>5</v>
      </c>
      <c r="O7" s="730" t="s">
        <v>5</v>
      </c>
      <c r="P7" s="730" t="s">
        <v>5</v>
      </c>
      <c r="Q7" s="730" t="s">
        <v>5</v>
      </c>
    </row>
    <row r="8" spans="1:25" x14ac:dyDescent="0.25">
      <c r="A8" s="117">
        <v>1</v>
      </c>
      <c r="B8" s="710">
        <v>4.8600000000000003</v>
      </c>
      <c r="C8" s="710">
        <v>4.8600000000000003</v>
      </c>
      <c r="D8" s="710">
        <v>4.8600000000000003</v>
      </c>
      <c r="E8" s="710">
        <v>4.8600000000000003</v>
      </c>
      <c r="F8" s="710">
        <v>5.2</v>
      </c>
      <c r="G8" s="710">
        <v>5.84</v>
      </c>
      <c r="H8" s="710">
        <v>6.03</v>
      </c>
      <c r="I8" s="116"/>
      <c r="J8" s="117">
        <v>1</v>
      </c>
      <c r="K8" s="732">
        <v>6.51</v>
      </c>
      <c r="L8" s="732">
        <v>6.51</v>
      </c>
      <c r="M8" s="732">
        <v>6.51</v>
      </c>
      <c r="N8" s="732">
        <v>6.51</v>
      </c>
      <c r="O8" s="732">
        <v>6.84</v>
      </c>
      <c r="P8" s="732">
        <v>7.48</v>
      </c>
      <c r="Q8" s="732">
        <v>7.68</v>
      </c>
      <c r="S8" s="709"/>
      <c r="T8" s="709"/>
      <c r="U8" s="709"/>
      <c r="V8" s="709"/>
      <c r="W8" s="709"/>
      <c r="X8" s="709"/>
      <c r="Y8" s="709"/>
    </row>
    <row r="9" spans="1:25" x14ac:dyDescent="0.25">
      <c r="A9" s="118">
        <v>2</v>
      </c>
      <c r="B9" s="711">
        <v>4.8600000000000003</v>
      </c>
      <c r="C9" s="711">
        <v>4.8600000000000003</v>
      </c>
      <c r="D9" s="711">
        <v>4.8600000000000003</v>
      </c>
      <c r="E9" s="711">
        <v>4.8600000000000003</v>
      </c>
      <c r="F9" s="711">
        <v>6.03</v>
      </c>
      <c r="G9" s="711">
        <v>6.52</v>
      </c>
      <c r="H9" s="711">
        <v>7.05</v>
      </c>
      <c r="I9" s="116"/>
      <c r="J9" s="118">
        <v>2</v>
      </c>
      <c r="K9" s="733">
        <v>6.51</v>
      </c>
      <c r="L9" s="733">
        <v>6.51</v>
      </c>
      <c r="M9" s="733">
        <v>6.51</v>
      </c>
      <c r="N9" s="733">
        <v>6.51</v>
      </c>
      <c r="O9" s="733">
        <v>7.68</v>
      </c>
      <c r="P9" s="733">
        <v>8.17</v>
      </c>
      <c r="Q9" s="733">
        <v>8.69</v>
      </c>
      <c r="S9" s="709"/>
      <c r="T9" s="709"/>
      <c r="U9" s="709"/>
      <c r="V9" s="709"/>
      <c r="W9" s="709"/>
      <c r="X9" s="709"/>
      <c r="Y9" s="709"/>
    </row>
    <row r="10" spans="1:25" x14ac:dyDescent="0.25">
      <c r="A10" s="118">
        <v>3</v>
      </c>
      <c r="B10" s="711">
        <v>4.8600000000000003</v>
      </c>
      <c r="C10" s="711">
        <v>4.8600000000000003</v>
      </c>
      <c r="D10" s="711">
        <v>4.8600000000000003</v>
      </c>
      <c r="E10" s="711">
        <v>5.07</v>
      </c>
      <c r="F10" s="711">
        <v>6.84</v>
      </c>
      <c r="G10" s="711">
        <v>7.42</v>
      </c>
      <c r="H10" s="711">
        <v>8.0399999999999991</v>
      </c>
      <c r="I10" s="116"/>
      <c r="J10" s="118">
        <v>3</v>
      </c>
      <c r="K10" s="733">
        <v>6.51</v>
      </c>
      <c r="L10" s="733">
        <v>6.51</v>
      </c>
      <c r="M10" s="733">
        <v>6.51</v>
      </c>
      <c r="N10" s="733">
        <v>6.72</v>
      </c>
      <c r="O10" s="733">
        <v>8.49</v>
      </c>
      <c r="P10" s="733">
        <v>9.07</v>
      </c>
      <c r="Q10" s="733">
        <v>9.69</v>
      </c>
      <c r="S10" s="709"/>
      <c r="T10" s="709"/>
      <c r="U10" s="709"/>
      <c r="V10" s="709"/>
      <c r="W10" s="709"/>
      <c r="X10" s="709"/>
      <c r="Y10" s="709"/>
    </row>
    <row r="11" spans="1:25" x14ac:dyDescent="0.25">
      <c r="A11" s="118">
        <v>4</v>
      </c>
      <c r="B11" s="711">
        <v>4.8600000000000003</v>
      </c>
      <c r="C11" s="711">
        <v>4.8600000000000003</v>
      </c>
      <c r="D11" s="711">
        <v>4.8600000000000003</v>
      </c>
      <c r="E11" s="711">
        <v>5.66</v>
      </c>
      <c r="F11" s="711">
        <v>7.64</v>
      </c>
      <c r="G11" s="711">
        <v>8.39</v>
      </c>
      <c r="H11" s="711">
        <v>8.9499999999999993</v>
      </c>
      <c r="I11" s="116"/>
      <c r="J11" s="118">
        <v>4</v>
      </c>
      <c r="K11" s="733">
        <v>6.51</v>
      </c>
      <c r="L11" s="733">
        <v>6.51</v>
      </c>
      <c r="M11" s="733">
        <v>6.51</v>
      </c>
      <c r="N11" s="733">
        <v>7.31</v>
      </c>
      <c r="O11" s="733">
        <v>9.2799999999999994</v>
      </c>
      <c r="P11" s="733">
        <v>10.039999999999999</v>
      </c>
      <c r="Q11" s="733">
        <v>10.6</v>
      </c>
      <c r="S11" s="709"/>
      <c r="T11" s="709"/>
      <c r="U11" s="709"/>
      <c r="V11" s="709"/>
      <c r="W11" s="709"/>
      <c r="X11" s="709"/>
      <c r="Y11" s="709"/>
    </row>
    <row r="12" spans="1:25" x14ac:dyDescent="0.25">
      <c r="A12" s="119">
        <v>5</v>
      </c>
      <c r="B12" s="712">
        <v>4.8600000000000003</v>
      </c>
      <c r="C12" s="712">
        <v>4.8600000000000003</v>
      </c>
      <c r="D12" s="712">
        <v>5.2</v>
      </c>
      <c r="E12" s="712">
        <v>6.22</v>
      </c>
      <c r="F12" s="712">
        <v>8.39</v>
      </c>
      <c r="G12" s="712">
        <v>9.3000000000000007</v>
      </c>
      <c r="H12" s="712">
        <v>9.82</v>
      </c>
      <c r="I12" s="116"/>
      <c r="J12" s="119">
        <v>5</v>
      </c>
      <c r="K12" s="734">
        <v>6.51</v>
      </c>
      <c r="L12" s="734">
        <v>6.51</v>
      </c>
      <c r="M12" s="734">
        <v>6.84</v>
      </c>
      <c r="N12" s="734">
        <v>7.87</v>
      </c>
      <c r="O12" s="734">
        <v>10.039999999999999</v>
      </c>
      <c r="P12" s="734">
        <v>10.95</v>
      </c>
      <c r="Q12" s="734">
        <v>11.47</v>
      </c>
      <c r="S12" s="709"/>
      <c r="T12" s="709"/>
      <c r="U12" s="709"/>
      <c r="V12" s="709"/>
      <c r="W12" s="709"/>
      <c r="X12" s="709"/>
      <c r="Y12" s="709"/>
    </row>
    <row r="13" spans="1:25" x14ac:dyDescent="0.25">
      <c r="A13" s="117">
        <v>6</v>
      </c>
      <c r="B13" s="710">
        <v>4.8600000000000003</v>
      </c>
      <c r="C13" s="710">
        <v>4.92</v>
      </c>
      <c r="D13" s="710">
        <v>5.59</v>
      </c>
      <c r="E13" s="710">
        <v>6.78</v>
      </c>
      <c r="F13" s="710">
        <v>9.08</v>
      </c>
      <c r="G13" s="710">
        <v>10.23</v>
      </c>
      <c r="H13" s="710">
        <v>10.85</v>
      </c>
      <c r="I13" s="116"/>
      <c r="J13" s="117">
        <v>6</v>
      </c>
      <c r="K13" s="732">
        <v>6.51</v>
      </c>
      <c r="L13" s="732">
        <v>6.56</v>
      </c>
      <c r="M13" s="732">
        <v>7.23</v>
      </c>
      <c r="N13" s="732">
        <v>8.42</v>
      </c>
      <c r="O13" s="732">
        <v>10.72</v>
      </c>
      <c r="P13" s="732">
        <v>11.87</v>
      </c>
      <c r="Q13" s="732">
        <v>12.49</v>
      </c>
      <c r="S13" s="709"/>
      <c r="T13" s="709"/>
      <c r="U13" s="709"/>
      <c r="V13" s="709"/>
      <c r="W13" s="709"/>
      <c r="X13" s="709"/>
      <c r="Y13" s="709"/>
    </row>
    <row r="14" spans="1:25" x14ac:dyDescent="0.25">
      <c r="A14" s="118">
        <v>7</v>
      </c>
      <c r="B14" s="711">
        <v>4.8600000000000003</v>
      </c>
      <c r="C14" s="711">
        <v>5.32</v>
      </c>
      <c r="D14" s="711">
        <v>6.08</v>
      </c>
      <c r="E14" s="711">
        <v>7.27</v>
      </c>
      <c r="F14" s="711">
        <v>9.82</v>
      </c>
      <c r="G14" s="711">
        <v>10.99</v>
      </c>
      <c r="H14" s="711">
        <v>11.87</v>
      </c>
      <c r="I14" s="116"/>
      <c r="J14" s="118">
        <v>7</v>
      </c>
      <c r="K14" s="733">
        <v>6.51</v>
      </c>
      <c r="L14" s="733">
        <v>6.96</v>
      </c>
      <c r="M14" s="733">
        <v>7.72</v>
      </c>
      <c r="N14" s="733">
        <v>8.91</v>
      </c>
      <c r="O14" s="733">
        <v>11.47</v>
      </c>
      <c r="P14" s="733">
        <v>12.64</v>
      </c>
      <c r="Q14" s="733">
        <v>13.52</v>
      </c>
      <c r="S14" s="709"/>
      <c r="T14" s="709"/>
      <c r="U14" s="709"/>
      <c r="V14" s="709"/>
      <c r="W14" s="709"/>
      <c r="X14" s="709"/>
      <c r="Y14" s="709"/>
    </row>
    <row r="15" spans="1:25" x14ac:dyDescent="0.25">
      <c r="A15" s="118">
        <v>8</v>
      </c>
      <c r="B15" s="711">
        <v>4.8600000000000003</v>
      </c>
      <c r="C15" s="711">
        <v>5.75</v>
      </c>
      <c r="D15" s="711">
        <v>6.54</v>
      </c>
      <c r="E15" s="711">
        <v>7.77</v>
      </c>
      <c r="F15" s="711">
        <v>10.63</v>
      </c>
      <c r="G15" s="711">
        <v>11.87</v>
      </c>
      <c r="H15" s="711">
        <v>12.99</v>
      </c>
      <c r="I15" s="116"/>
      <c r="J15" s="118">
        <v>8</v>
      </c>
      <c r="K15" s="733">
        <v>6.51</v>
      </c>
      <c r="L15" s="733">
        <v>7.4</v>
      </c>
      <c r="M15" s="733">
        <v>8.19</v>
      </c>
      <c r="N15" s="733">
        <v>9.42</v>
      </c>
      <c r="O15" s="733">
        <v>12.28</v>
      </c>
      <c r="P15" s="733">
        <v>13.52</v>
      </c>
      <c r="Q15" s="733">
        <v>14.63</v>
      </c>
      <c r="S15" s="709"/>
      <c r="T15" s="709"/>
      <c r="U15" s="709"/>
      <c r="V15" s="709"/>
      <c r="W15" s="709"/>
      <c r="X15" s="709"/>
      <c r="Y15" s="709"/>
    </row>
    <row r="16" spans="1:25" x14ac:dyDescent="0.25">
      <c r="A16" s="118">
        <v>9</v>
      </c>
      <c r="B16" s="711">
        <v>4.8600000000000003</v>
      </c>
      <c r="C16" s="711">
        <v>6.08</v>
      </c>
      <c r="D16" s="711">
        <v>6.93</v>
      </c>
      <c r="E16" s="711">
        <v>8.2799999999999994</v>
      </c>
      <c r="F16" s="711">
        <v>11.36</v>
      </c>
      <c r="G16" s="711">
        <v>12.67</v>
      </c>
      <c r="H16" s="711">
        <v>13.92</v>
      </c>
      <c r="I16" s="116"/>
      <c r="J16" s="118">
        <v>9</v>
      </c>
      <c r="K16" s="733">
        <v>6.51</v>
      </c>
      <c r="L16" s="733">
        <v>7.72</v>
      </c>
      <c r="M16" s="733">
        <v>8.58</v>
      </c>
      <c r="N16" s="733">
        <v>9.93</v>
      </c>
      <c r="O16" s="733">
        <v>13.01</v>
      </c>
      <c r="P16" s="733">
        <v>14.31</v>
      </c>
      <c r="Q16" s="733">
        <v>15.57</v>
      </c>
      <c r="S16" s="709"/>
      <c r="T16" s="709"/>
      <c r="U16" s="709"/>
      <c r="V16" s="709"/>
      <c r="W16" s="709"/>
      <c r="X16" s="709"/>
      <c r="Y16" s="709"/>
    </row>
    <row r="17" spans="1:25" x14ac:dyDescent="0.25">
      <c r="A17" s="119">
        <v>10</v>
      </c>
      <c r="B17" s="712">
        <v>5.12</v>
      </c>
      <c r="C17" s="712">
        <v>6.43</v>
      </c>
      <c r="D17" s="712">
        <v>7.37</v>
      </c>
      <c r="E17" s="712">
        <v>8.84</v>
      </c>
      <c r="F17" s="712">
        <v>11.99</v>
      </c>
      <c r="G17" s="712">
        <v>13.53</v>
      </c>
      <c r="H17" s="712">
        <v>15</v>
      </c>
      <c r="I17" s="116"/>
      <c r="J17" s="119">
        <v>10</v>
      </c>
      <c r="K17" s="734">
        <v>6.77</v>
      </c>
      <c r="L17" s="734">
        <v>8.06</v>
      </c>
      <c r="M17" s="734">
        <v>9.01</v>
      </c>
      <c r="N17" s="734">
        <v>10.48</v>
      </c>
      <c r="O17" s="734">
        <v>13.63</v>
      </c>
      <c r="P17" s="734">
        <v>15.17</v>
      </c>
      <c r="Q17" s="734">
        <v>16.64</v>
      </c>
      <c r="S17" s="709"/>
      <c r="T17" s="709"/>
      <c r="U17" s="709"/>
      <c r="V17" s="709"/>
      <c r="W17" s="709"/>
      <c r="X17" s="709"/>
      <c r="Y17" s="709"/>
    </row>
    <row r="18" spans="1:25" x14ac:dyDescent="0.25">
      <c r="A18" s="117">
        <v>11</v>
      </c>
      <c r="B18" s="710">
        <v>5.36</v>
      </c>
      <c r="C18" s="710">
        <v>6.78</v>
      </c>
      <c r="D18" s="710">
        <v>7.77</v>
      </c>
      <c r="E18" s="710">
        <v>9.26</v>
      </c>
      <c r="F18" s="710">
        <v>12.74</v>
      </c>
      <c r="G18" s="710">
        <v>14.33</v>
      </c>
      <c r="H18" s="710">
        <v>15.86</v>
      </c>
      <c r="I18" s="116"/>
      <c r="J18" s="117">
        <v>11</v>
      </c>
      <c r="K18" s="732">
        <v>7.01</v>
      </c>
      <c r="L18" s="732">
        <v>8.42</v>
      </c>
      <c r="M18" s="732">
        <v>9.42</v>
      </c>
      <c r="N18" s="732">
        <v>10.91</v>
      </c>
      <c r="O18" s="732">
        <v>14.39</v>
      </c>
      <c r="P18" s="732">
        <v>15.98</v>
      </c>
      <c r="Q18" s="732">
        <v>17.5</v>
      </c>
      <c r="S18" s="709"/>
      <c r="T18" s="709"/>
      <c r="U18" s="709"/>
      <c r="V18" s="709"/>
      <c r="W18" s="709"/>
      <c r="X18" s="709"/>
      <c r="Y18" s="709"/>
    </row>
    <row r="19" spans="1:25" x14ac:dyDescent="0.25">
      <c r="A19" s="118">
        <v>12</v>
      </c>
      <c r="B19" s="711">
        <v>5.64</v>
      </c>
      <c r="C19" s="711">
        <v>7.13</v>
      </c>
      <c r="D19" s="711">
        <v>8.2200000000000006</v>
      </c>
      <c r="E19" s="711">
        <v>9.74</v>
      </c>
      <c r="F19" s="711">
        <v>13.59</v>
      </c>
      <c r="G19" s="711">
        <v>15.1</v>
      </c>
      <c r="H19" s="711">
        <v>16.82</v>
      </c>
      <c r="I19" s="116"/>
      <c r="J19" s="118">
        <v>12</v>
      </c>
      <c r="K19" s="733">
        <v>7.29</v>
      </c>
      <c r="L19" s="733">
        <v>8.7799999999999994</v>
      </c>
      <c r="M19" s="733">
        <v>9.86</v>
      </c>
      <c r="N19" s="733">
        <v>11.39</v>
      </c>
      <c r="O19" s="733">
        <v>15.24</v>
      </c>
      <c r="P19" s="733">
        <v>16.75</v>
      </c>
      <c r="Q19" s="733">
        <v>18.46</v>
      </c>
      <c r="S19" s="709"/>
      <c r="T19" s="709"/>
      <c r="U19" s="709"/>
      <c r="V19" s="709"/>
      <c r="W19" s="709"/>
      <c r="X19" s="709"/>
      <c r="Y19" s="709"/>
    </row>
    <row r="20" spans="1:25" x14ac:dyDescent="0.25">
      <c r="A20" s="118">
        <v>13</v>
      </c>
      <c r="B20" s="711">
        <v>5.9</v>
      </c>
      <c r="C20" s="711">
        <v>7.44</v>
      </c>
      <c r="D20" s="711">
        <v>8.6300000000000008</v>
      </c>
      <c r="E20" s="711">
        <v>10.3</v>
      </c>
      <c r="F20" s="711">
        <v>14.36</v>
      </c>
      <c r="G20" s="711">
        <v>16.079999999999998</v>
      </c>
      <c r="H20" s="711">
        <v>17.79</v>
      </c>
      <c r="I20" s="116"/>
      <c r="J20" s="118">
        <v>13</v>
      </c>
      <c r="K20" s="733">
        <v>7.55</v>
      </c>
      <c r="L20" s="733">
        <v>9.09</v>
      </c>
      <c r="M20" s="733">
        <v>10.28</v>
      </c>
      <c r="N20" s="733">
        <v>11.94</v>
      </c>
      <c r="O20" s="733">
        <v>16</v>
      </c>
      <c r="P20" s="733">
        <v>17.73</v>
      </c>
      <c r="Q20" s="733">
        <v>19.440000000000001</v>
      </c>
      <c r="S20" s="709"/>
      <c r="T20" s="709"/>
      <c r="U20" s="709"/>
      <c r="V20" s="709"/>
      <c r="W20" s="709"/>
      <c r="X20" s="709"/>
      <c r="Y20" s="709"/>
    </row>
    <row r="21" spans="1:25" x14ac:dyDescent="0.25">
      <c r="A21" s="118">
        <v>14</v>
      </c>
      <c r="B21" s="711">
        <v>6.1</v>
      </c>
      <c r="C21" s="711">
        <v>7.79</v>
      </c>
      <c r="D21" s="711">
        <v>9.08</v>
      </c>
      <c r="E21" s="711">
        <v>10.81</v>
      </c>
      <c r="F21" s="711">
        <v>15.1</v>
      </c>
      <c r="G21" s="711">
        <v>16.93</v>
      </c>
      <c r="H21" s="711">
        <v>18.72</v>
      </c>
      <c r="I21" s="116"/>
      <c r="J21" s="118">
        <v>14</v>
      </c>
      <c r="K21" s="733">
        <v>7.74</v>
      </c>
      <c r="L21" s="733">
        <v>9.44</v>
      </c>
      <c r="M21" s="733">
        <v>10.72</v>
      </c>
      <c r="N21" s="733">
        <v>12.45</v>
      </c>
      <c r="O21" s="733">
        <v>16.75</v>
      </c>
      <c r="P21" s="733">
        <v>18.579999999999998</v>
      </c>
      <c r="Q21" s="733">
        <v>20.36</v>
      </c>
      <c r="S21" s="709"/>
      <c r="T21" s="709"/>
      <c r="U21" s="709"/>
      <c r="V21" s="709"/>
      <c r="W21" s="709"/>
      <c r="X21" s="709"/>
      <c r="Y21" s="709"/>
    </row>
    <row r="22" spans="1:25" x14ac:dyDescent="0.25">
      <c r="A22" s="119">
        <v>15</v>
      </c>
      <c r="B22" s="712">
        <v>6.43</v>
      </c>
      <c r="C22" s="712">
        <v>8.1199999999999992</v>
      </c>
      <c r="D22" s="712">
        <v>9.48</v>
      </c>
      <c r="E22" s="712">
        <v>11.34</v>
      </c>
      <c r="F22" s="712">
        <v>15.92</v>
      </c>
      <c r="G22" s="712">
        <v>17.75</v>
      </c>
      <c r="H22" s="712">
        <v>19.78</v>
      </c>
      <c r="I22" s="116"/>
      <c r="J22" s="119">
        <v>15</v>
      </c>
      <c r="K22" s="734">
        <v>8.06</v>
      </c>
      <c r="L22" s="734">
        <v>9.77</v>
      </c>
      <c r="M22" s="734">
        <v>11.13</v>
      </c>
      <c r="N22" s="734">
        <v>12.99</v>
      </c>
      <c r="O22" s="734">
        <v>17.55</v>
      </c>
      <c r="P22" s="734">
        <v>19.399999999999999</v>
      </c>
      <c r="Q22" s="734">
        <v>21.42</v>
      </c>
      <c r="S22" s="709"/>
      <c r="T22" s="709"/>
      <c r="U22" s="709"/>
      <c r="V22" s="709"/>
      <c r="W22" s="709"/>
      <c r="X22" s="709"/>
      <c r="Y22" s="709"/>
    </row>
    <row r="23" spans="1:25" x14ac:dyDescent="0.25">
      <c r="A23" s="117">
        <v>16</v>
      </c>
      <c r="B23" s="710">
        <v>6.56</v>
      </c>
      <c r="C23" s="710">
        <v>8.24</v>
      </c>
      <c r="D23" s="710">
        <v>9.68</v>
      </c>
      <c r="E23" s="710">
        <v>11.87</v>
      </c>
      <c r="F23" s="710">
        <v>16.57</v>
      </c>
      <c r="G23" s="710">
        <v>18.579999999999998</v>
      </c>
      <c r="H23" s="710">
        <v>20.73</v>
      </c>
      <c r="I23" s="116"/>
      <c r="J23" s="117">
        <v>16</v>
      </c>
      <c r="K23" s="732">
        <v>8.2100000000000009</v>
      </c>
      <c r="L23" s="732">
        <v>9.8800000000000008</v>
      </c>
      <c r="M23" s="732">
        <v>11.32</v>
      </c>
      <c r="N23" s="732">
        <v>13.52</v>
      </c>
      <c r="O23" s="732">
        <v>18.22</v>
      </c>
      <c r="P23" s="732">
        <v>20.22</v>
      </c>
      <c r="Q23" s="732">
        <v>22.38</v>
      </c>
      <c r="S23" s="709"/>
      <c r="T23" s="709"/>
      <c r="U23" s="709"/>
      <c r="V23" s="709"/>
      <c r="W23" s="709"/>
      <c r="X23" s="709"/>
      <c r="Y23" s="709"/>
    </row>
    <row r="24" spans="1:25" x14ac:dyDescent="0.25">
      <c r="A24" s="118">
        <v>17</v>
      </c>
      <c r="B24" s="711">
        <v>6.78</v>
      </c>
      <c r="C24" s="711">
        <v>8.5299999999999994</v>
      </c>
      <c r="D24" s="711">
        <v>10.09</v>
      </c>
      <c r="E24" s="711">
        <v>12.38</v>
      </c>
      <c r="F24" s="711">
        <v>17.170000000000002</v>
      </c>
      <c r="G24" s="711">
        <v>19.28</v>
      </c>
      <c r="H24" s="711">
        <v>21.58</v>
      </c>
      <c r="I24" s="116"/>
      <c r="J24" s="118">
        <v>17</v>
      </c>
      <c r="K24" s="733">
        <v>8.42</v>
      </c>
      <c r="L24" s="733">
        <v>10.17</v>
      </c>
      <c r="M24" s="733">
        <v>11.74</v>
      </c>
      <c r="N24" s="733">
        <v>14.02</v>
      </c>
      <c r="O24" s="733">
        <v>18.82</v>
      </c>
      <c r="P24" s="733">
        <v>20.92</v>
      </c>
      <c r="Q24" s="733">
        <v>23.23</v>
      </c>
      <c r="S24" s="709"/>
      <c r="T24" s="709"/>
      <c r="U24" s="709"/>
      <c r="V24" s="709"/>
      <c r="W24" s="709"/>
      <c r="X24" s="709"/>
      <c r="Y24" s="709"/>
    </row>
    <row r="25" spans="1:25" x14ac:dyDescent="0.25">
      <c r="A25" s="118">
        <v>18</v>
      </c>
      <c r="B25" s="711">
        <v>7.03</v>
      </c>
      <c r="C25" s="711">
        <v>8.84</v>
      </c>
      <c r="D25" s="711">
        <v>10.46</v>
      </c>
      <c r="E25" s="711">
        <v>12.9</v>
      </c>
      <c r="F25" s="711">
        <v>17.75</v>
      </c>
      <c r="G25" s="711">
        <v>20.03</v>
      </c>
      <c r="H25" s="711">
        <v>22.32</v>
      </c>
      <c r="I25" s="116"/>
      <c r="J25" s="118">
        <v>18</v>
      </c>
      <c r="K25" s="733">
        <v>8.67</v>
      </c>
      <c r="L25" s="733">
        <v>10.48</v>
      </c>
      <c r="M25" s="733">
        <v>12.11</v>
      </c>
      <c r="N25" s="733">
        <v>14.54</v>
      </c>
      <c r="O25" s="733">
        <v>19.399999999999999</v>
      </c>
      <c r="P25" s="733">
        <v>21.67</v>
      </c>
      <c r="Q25" s="733">
        <v>23.97</v>
      </c>
      <c r="S25" s="709"/>
      <c r="T25" s="709"/>
      <c r="U25" s="709"/>
      <c r="V25" s="709"/>
      <c r="W25" s="709"/>
      <c r="X25" s="709"/>
      <c r="Y25" s="709"/>
    </row>
    <row r="26" spans="1:25" x14ac:dyDescent="0.25">
      <c r="A26" s="118">
        <v>19</v>
      </c>
      <c r="B26" s="711">
        <v>7.21</v>
      </c>
      <c r="C26" s="711">
        <v>9.1199999999999992</v>
      </c>
      <c r="D26" s="711">
        <v>10.83</v>
      </c>
      <c r="E26" s="711">
        <v>13.42</v>
      </c>
      <c r="F26" s="711">
        <v>18.399999999999999</v>
      </c>
      <c r="G26" s="711">
        <v>20.78</v>
      </c>
      <c r="H26" s="711">
        <v>23.1</v>
      </c>
      <c r="I26" s="116"/>
      <c r="J26" s="118">
        <v>19</v>
      </c>
      <c r="K26" s="733">
        <v>8.86</v>
      </c>
      <c r="L26" s="733">
        <v>10.76</v>
      </c>
      <c r="M26" s="733">
        <v>12.47</v>
      </c>
      <c r="N26" s="733">
        <v>15.07</v>
      </c>
      <c r="O26" s="733">
        <v>20.05</v>
      </c>
      <c r="P26" s="733">
        <v>22.43</v>
      </c>
      <c r="Q26" s="733">
        <v>24.75</v>
      </c>
      <c r="S26" s="709"/>
      <c r="T26" s="709"/>
      <c r="U26" s="709"/>
      <c r="V26" s="709"/>
      <c r="W26" s="709"/>
      <c r="X26" s="709"/>
      <c r="Y26" s="709"/>
    </row>
    <row r="27" spans="1:25" x14ac:dyDescent="0.25">
      <c r="A27" s="119">
        <v>20</v>
      </c>
      <c r="B27" s="712">
        <v>7.5</v>
      </c>
      <c r="C27" s="712">
        <v>9.42</v>
      </c>
      <c r="D27" s="712">
        <v>11.34</v>
      </c>
      <c r="E27" s="712">
        <v>13.87</v>
      </c>
      <c r="F27" s="712">
        <v>19.04</v>
      </c>
      <c r="G27" s="712">
        <v>21.6</v>
      </c>
      <c r="H27" s="712">
        <v>24.01</v>
      </c>
      <c r="I27" s="116"/>
      <c r="J27" s="119">
        <v>20</v>
      </c>
      <c r="K27" s="734">
        <v>9.15</v>
      </c>
      <c r="L27" s="734">
        <v>11.06</v>
      </c>
      <c r="M27" s="734">
        <v>12.99</v>
      </c>
      <c r="N27" s="734">
        <v>15.51</v>
      </c>
      <c r="O27" s="734">
        <v>20.69</v>
      </c>
      <c r="P27" s="734">
        <v>23.25</v>
      </c>
      <c r="Q27" s="734">
        <v>25.66</v>
      </c>
      <c r="S27" s="709"/>
      <c r="T27" s="709"/>
      <c r="U27" s="709"/>
      <c r="V27" s="709"/>
      <c r="W27" s="709"/>
      <c r="X27" s="709"/>
      <c r="Y27" s="709"/>
    </row>
    <row r="28" spans="1:25" x14ac:dyDescent="0.25">
      <c r="A28" s="117">
        <v>21</v>
      </c>
      <c r="B28" s="710">
        <v>7.71</v>
      </c>
      <c r="C28" s="710">
        <v>9.65</v>
      </c>
      <c r="D28" s="710">
        <v>11.7</v>
      </c>
      <c r="E28" s="710">
        <v>14.31</v>
      </c>
      <c r="F28" s="710">
        <v>19.559999999999999</v>
      </c>
      <c r="G28" s="710">
        <v>22.43</v>
      </c>
      <c r="H28" s="710">
        <v>24.82</v>
      </c>
      <c r="I28" s="116"/>
      <c r="J28" s="117">
        <v>21</v>
      </c>
      <c r="K28" s="732">
        <v>9.36</v>
      </c>
      <c r="L28" s="732">
        <v>11.29</v>
      </c>
      <c r="M28" s="732">
        <v>13.34</v>
      </c>
      <c r="N28" s="732">
        <v>15.96</v>
      </c>
      <c r="O28" s="732">
        <v>21.21</v>
      </c>
      <c r="P28" s="732">
        <v>24.07</v>
      </c>
      <c r="Q28" s="732">
        <v>26.46</v>
      </c>
      <c r="S28" s="709"/>
      <c r="T28" s="709"/>
      <c r="U28" s="709"/>
      <c r="V28" s="709"/>
      <c r="W28" s="709"/>
      <c r="X28" s="709"/>
      <c r="Y28" s="709"/>
    </row>
    <row r="29" spans="1:25" x14ac:dyDescent="0.25">
      <c r="A29" s="118">
        <v>22</v>
      </c>
      <c r="B29" s="711">
        <v>7.89</v>
      </c>
      <c r="C29" s="711">
        <v>9.98</v>
      </c>
      <c r="D29" s="711">
        <v>12.09</v>
      </c>
      <c r="E29" s="711">
        <v>14.87</v>
      </c>
      <c r="F29" s="711">
        <v>20.27</v>
      </c>
      <c r="G29" s="711">
        <v>23.17</v>
      </c>
      <c r="H29" s="711">
        <v>25.73</v>
      </c>
      <c r="I29" s="116"/>
      <c r="J29" s="118">
        <v>22</v>
      </c>
      <c r="K29" s="733">
        <v>9.5299999999999994</v>
      </c>
      <c r="L29" s="733">
        <v>11.62</v>
      </c>
      <c r="M29" s="733">
        <v>13.73</v>
      </c>
      <c r="N29" s="733">
        <v>16.52</v>
      </c>
      <c r="O29" s="733">
        <v>21.91</v>
      </c>
      <c r="P29" s="733">
        <v>24.81</v>
      </c>
      <c r="Q29" s="733">
        <v>27.38</v>
      </c>
      <c r="S29" s="709"/>
      <c r="T29" s="709"/>
      <c r="U29" s="709"/>
      <c r="V29" s="709"/>
      <c r="W29" s="709"/>
      <c r="X29" s="709"/>
      <c r="Y29" s="709"/>
    </row>
    <row r="30" spans="1:25" x14ac:dyDescent="0.25">
      <c r="A30" s="118">
        <v>23</v>
      </c>
      <c r="B30" s="711">
        <v>8.1999999999999993</v>
      </c>
      <c r="C30" s="711">
        <v>10.25</v>
      </c>
      <c r="D30" s="711">
        <v>12.59</v>
      </c>
      <c r="E30" s="711">
        <v>15.4</v>
      </c>
      <c r="F30" s="711">
        <v>20.94</v>
      </c>
      <c r="G30" s="711">
        <v>23.94</v>
      </c>
      <c r="H30" s="711">
        <v>26.59</v>
      </c>
      <c r="I30" s="116"/>
      <c r="J30" s="118">
        <v>23</v>
      </c>
      <c r="K30" s="733">
        <v>9.84</v>
      </c>
      <c r="L30" s="733">
        <v>11.89</v>
      </c>
      <c r="M30" s="733">
        <v>14.22</v>
      </c>
      <c r="N30" s="733">
        <v>17.05</v>
      </c>
      <c r="O30" s="733">
        <v>22.57</v>
      </c>
      <c r="P30" s="733">
        <v>25.59</v>
      </c>
      <c r="Q30" s="733">
        <v>28.23</v>
      </c>
      <c r="S30" s="709"/>
      <c r="T30" s="709"/>
      <c r="U30" s="709"/>
      <c r="V30" s="709"/>
      <c r="W30" s="709"/>
      <c r="X30" s="709"/>
      <c r="Y30" s="709"/>
    </row>
    <row r="31" spans="1:25" x14ac:dyDescent="0.25">
      <c r="A31" s="118">
        <v>24</v>
      </c>
      <c r="B31" s="711">
        <v>8.4700000000000006</v>
      </c>
      <c r="C31" s="711">
        <v>10.56</v>
      </c>
      <c r="D31" s="711">
        <v>12.88</v>
      </c>
      <c r="E31" s="711">
        <v>15.79</v>
      </c>
      <c r="F31" s="711">
        <v>21.69</v>
      </c>
      <c r="G31" s="711">
        <v>24.73</v>
      </c>
      <c r="H31" s="711">
        <v>27.49</v>
      </c>
      <c r="I31" s="116"/>
      <c r="J31" s="118">
        <v>24</v>
      </c>
      <c r="K31" s="733">
        <v>10.11</v>
      </c>
      <c r="L31" s="733">
        <v>12.2</v>
      </c>
      <c r="M31" s="733">
        <v>14.52</v>
      </c>
      <c r="N31" s="733">
        <v>17.440000000000001</v>
      </c>
      <c r="O31" s="733">
        <v>23.34</v>
      </c>
      <c r="P31" s="733">
        <v>26.37</v>
      </c>
      <c r="Q31" s="733">
        <v>29.14</v>
      </c>
      <c r="S31" s="709"/>
      <c r="T31" s="709"/>
      <c r="U31" s="709"/>
      <c r="V31" s="709"/>
      <c r="W31" s="709"/>
      <c r="X31" s="709"/>
      <c r="Y31" s="709"/>
    </row>
    <row r="32" spans="1:25" x14ac:dyDescent="0.25">
      <c r="A32" s="119">
        <v>25</v>
      </c>
      <c r="B32" s="712">
        <v>8.7799999999999994</v>
      </c>
      <c r="C32" s="712">
        <v>10.95</v>
      </c>
      <c r="D32" s="712">
        <v>13.27</v>
      </c>
      <c r="E32" s="712">
        <v>16.350000000000001</v>
      </c>
      <c r="F32" s="712">
        <v>22.37</v>
      </c>
      <c r="G32" s="712">
        <v>25.61</v>
      </c>
      <c r="H32" s="712">
        <v>28.35</v>
      </c>
      <c r="I32" s="116"/>
      <c r="J32" s="119">
        <v>25</v>
      </c>
      <c r="K32" s="734">
        <v>10.42</v>
      </c>
      <c r="L32" s="734">
        <v>12.6</v>
      </c>
      <c r="M32" s="734">
        <v>14.91</v>
      </c>
      <c r="N32" s="734">
        <v>18</v>
      </c>
      <c r="O32" s="734">
        <v>24.01</v>
      </c>
      <c r="P32" s="734">
        <v>27.25</v>
      </c>
      <c r="Q32" s="734">
        <v>29.99</v>
      </c>
      <c r="S32" s="709"/>
      <c r="T32" s="709"/>
      <c r="U32" s="709"/>
      <c r="V32" s="709"/>
      <c r="W32" s="709"/>
      <c r="X32" s="709"/>
      <c r="Y32" s="709"/>
    </row>
    <row r="33" spans="1:25" x14ac:dyDescent="0.25">
      <c r="A33" s="117">
        <v>26</v>
      </c>
      <c r="B33" s="710">
        <v>9.01</v>
      </c>
      <c r="C33" s="710">
        <v>11.36</v>
      </c>
      <c r="D33" s="710">
        <v>13.71</v>
      </c>
      <c r="E33" s="710">
        <v>17.010000000000002</v>
      </c>
      <c r="F33" s="710">
        <v>23.08</v>
      </c>
      <c r="G33" s="710">
        <v>26.42</v>
      </c>
      <c r="H33" s="710">
        <v>29.21</v>
      </c>
      <c r="I33" s="116"/>
      <c r="J33" s="117">
        <v>26</v>
      </c>
      <c r="K33" s="732">
        <v>10.66</v>
      </c>
      <c r="L33" s="732">
        <v>13.01</v>
      </c>
      <c r="M33" s="732">
        <v>15.36</v>
      </c>
      <c r="N33" s="732">
        <v>18.649999999999999</v>
      </c>
      <c r="O33" s="732">
        <v>24.73</v>
      </c>
      <c r="P33" s="732">
        <v>28.07</v>
      </c>
      <c r="Q33" s="732">
        <v>30.85</v>
      </c>
      <c r="S33" s="709"/>
      <c r="T33" s="709"/>
      <c r="U33" s="709"/>
      <c r="V33" s="709"/>
      <c r="W33" s="709"/>
      <c r="X33" s="709"/>
      <c r="Y33" s="709"/>
    </row>
    <row r="34" spans="1:25" x14ac:dyDescent="0.25">
      <c r="A34" s="118">
        <v>27</v>
      </c>
      <c r="B34" s="711">
        <v>9.33</v>
      </c>
      <c r="C34" s="711">
        <v>11.76</v>
      </c>
      <c r="D34" s="711">
        <v>14.17</v>
      </c>
      <c r="E34" s="711">
        <v>17.55</v>
      </c>
      <c r="F34" s="711">
        <v>23.92</v>
      </c>
      <c r="G34" s="711">
        <v>27.38</v>
      </c>
      <c r="H34" s="711">
        <v>30.14</v>
      </c>
      <c r="I34" s="116"/>
      <c r="J34" s="118">
        <v>27</v>
      </c>
      <c r="K34" s="733">
        <v>10.97</v>
      </c>
      <c r="L34" s="733">
        <v>13.4</v>
      </c>
      <c r="M34" s="733">
        <v>15.81</v>
      </c>
      <c r="N34" s="733">
        <v>19.2</v>
      </c>
      <c r="O34" s="733">
        <v>25.56</v>
      </c>
      <c r="P34" s="733">
        <v>29.02</v>
      </c>
      <c r="Q34" s="733">
        <v>31.78</v>
      </c>
      <c r="S34" s="709"/>
      <c r="T34" s="709"/>
      <c r="U34" s="709"/>
      <c r="V34" s="709"/>
      <c r="W34" s="709"/>
      <c r="X34" s="709"/>
      <c r="Y34" s="709"/>
    </row>
    <row r="35" spans="1:25" x14ac:dyDescent="0.25">
      <c r="A35" s="118">
        <v>28</v>
      </c>
      <c r="B35" s="711">
        <v>9.6</v>
      </c>
      <c r="C35" s="711">
        <v>12.05</v>
      </c>
      <c r="D35" s="711">
        <v>14.57</v>
      </c>
      <c r="E35" s="711">
        <v>18.11</v>
      </c>
      <c r="F35" s="711">
        <v>24.73</v>
      </c>
      <c r="G35" s="711">
        <v>28.25</v>
      </c>
      <c r="H35" s="711">
        <v>31.04</v>
      </c>
      <c r="I35" s="116"/>
      <c r="J35" s="118">
        <v>28</v>
      </c>
      <c r="K35" s="733">
        <v>11.25</v>
      </c>
      <c r="L35" s="733">
        <v>13.69</v>
      </c>
      <c r="M35" s="733">
        <v>16.22</v>
      </c>
      <c r="N35" s="733">
        <v>19.760000000000002</v>
      </c>
      <c r="O35" s="733">
        <v>26.37</v>
      </c>
      <c r="P35" s="733">
        <v>29.89</v>
      </c>
      <c r="Q35" s="733">
        <v>32.69</v>
      </c>
      <c r="S35" s="709"/>
      <c r="T35" s="709"/>
      <c r="U35" s="709"/>
      <c r="V35" s="709"/>
      <c r="W35" s="709"/>
      <c r="X35" s="709"/>
      <c r="Y35" s="709"/>
    </row>
    <row r="36" spans="1:25" x14ac:dyDescent="0.25">
      <c r="A36" s="118">
        <v>29</v>
      </c>
      <c r="B36" s="711">
        <v>9.93</v>
      </c>
      <c r="C36" s="711">
        <v>12.43</v>
      </c>
      <c r="D36" s="711">
        <v>15.02</v>
      </c>
      <c r="E36" s="711">
        <v>18.54</v>
      </c>
      <c r="F36" s="711">
        <v>25.41</v>
      </c>
      <c r="G36" s="711">
        <v>29.02</v>
      </c>
      <c r="H36" s="711">
        <v>32.03</v>
      </c>
      <c r="I36" s="116"/>
      <c r="J36" s="118">
        <v>29</v>
      </c>
      <c r="K36" s="733">
        <v>11.57</v>
      </c>
      <c r="L36" s="733">
        <v>14.08</v>
      </c>
      <c r="M36" s="733">
        <v>16.66</v>
      </c>
      <c r="N36" s="733">
        <v>20.18</v>
      </c>
      <c r="O36" s="733">
        <v>27.04</v>
      </c>
      <c r="P36" s="733">
        <v>30.67</v>
      </c>
      <c r="Q36" s="733">
        <v>33.68</v>
      </c>
      <c r="S36" s="709"/>
      <c r="T36" s="709"/>
      <c r="U36" s="709"/>
      <c r="V36" s="709"/>
      <c r="W36" s="709"/>
      <c r="X36" s="709"/>
      <c r="Y36" s="709"/>
    </row>
    <row r="37" spans="1:25" x14ac:dyDescent="0.25">
      <c r="A37" s="119">
        <v>30</v>
      </c>
      <c r="B37" s="712">
        <v>10.14</v>
      </c>
      <c r="C37" s="712">
        <v>12.69</v>
      </c>
      <c r="D37" s="712">
        <v>15.4</v>
      </c>
      <c r="E37" s="712">
        <v>19</v>
      </c>
      <c r="F37" s="712">
        <v>26.27</v>
      </c>
      <c r="G37" s="712">
        <v>29.81</v>
      </c>
      <c r="H37" s="712">
        <v>32.96</v>
      </c>
      <c r="I37" s="116"/>
      <c r="J37" s="119">
        <v>30</v>
      </c>
      <c r="K37" s="734">
        <v>11.79</v>
      </c>
      <c r="L37" s="734">
        <v>14.33</v>
      </c>
      <c r="M37" s="734">
        <v>17.05</v>
      </c>
      <c r="N37" s="734">
        <v>20.65</v>
      </c>
      <c r="O37" s="734">
        <v>27.91</v>
      </c>
      <c r="P37" s="734">
        <v>31.45</v>
      </c>
      <c r="Q37" s="734">
        <v>34.61</v>
      </c>
      <c r="S37" s="709"/>
      <c r="T37" s="709"/>
      <c r="U37" s="709"/>
      <c r="V37" s="709"/>
      <c r="W37" s="709"/>
      <c r="X37" s="709"/>
      <c r="Y37" s="709"/>
    </row>
    <row r="38" spans="1:25" x14ac:dyDescent="0.25">
      <c r="A38" s="117">
        <v>31</v>
      </c>
      <c r="B38" s="710">
        <v>10.39</v>
      </c>
      <c r="C38" s="710">
        <v>13.06</v>
      </c>
      <c r="D38" s="710">
        <v>15.79</v>
      </c>
      <c r="E38" s="710">
        <v>19.559999999999999</v>
      </c>
      <c r="F38" s="710">
        <v>27.04</v>
      </c>
      <c r="G38" s="710">
        <v>30.7</v>
      </c>
      <c r="H38" s="710">
        <v>33.9</v>
      </c>
      <c r="I38" s="116"/>
      <c r="J38" s="117">
        <v>31</v>
      </c>
      <c r="K38" s="732">
        <v>12.04</v>
      </c>
      <c r="L38" s="732">
        <v>14.71</v>
      </c>
      <c r="M38" s="732">
        <v>17.440000000000001</v>
      </c>
      <c r="N38" s="732">
        <v>21.21</v>
      </c>
      <c r="O38" s="732">
        <v>28.69</v>
      </c>
      <c r="P38" s="732">
        <v>32.340000000000003</v>
      </c>
      <c r="Q38" s="732">
        <v>35.54</v>
      </c>
      <c r="S38" s="709"/>
      <c r="T38" s="709"/>
      <c r="U38" s="709"/>
      <c r="V38" s="709"/>
      <c r="W38" s="709"/>
      <c r="X38" s="709"/>
      <c r="Y38" s="709"/>
    </row>
    <row r="39" spans="1:25" x14ac:dyDescent="0.25">
      <c r="A39" s="118">
        <v>32</v>
      </c>
      <c r="B39" s="711">
        <v>10.59</v>
      </c>
      <c r="C39" s="711">
        <v>13.4</v>
      </c>
      <c r="D39" s="711">
        <v>16.260000000000002</v>
      </c>
      <c r="E39" s="711">
        <v>20.09</v>
      </c>
      <c r="F39" s="711">
        <v>27.73</v>
      </c>
      <c r="G39" s="711">
        <v>31.52</v>
      </c>
      <c r="H39" s="711">
        <v>34.82</v>
      </c>
      <c r="I39" s="116"/>
      <c r="J39" s="118">
        <v>32</v>
      </c>
      <c r="K39" s="733">
        <v>12.23</v>
      </c>
      <c r="L39" s="733">
        <v>15.05</v>
      </c>
      <c r="M39" s="733">
        <v>17.91</v>
      </c>
      <c r="N39" s="733">
        <v>21.74</v>
      </c>
      <c r="O39" s="733">
        <v>29.37</v>
      </c>
      <c r="P39" s="733">
        <v>33.159999999999997</v>
      </c>
      <c r="Q39" s="733">
        <v>36.46</v>
      </c>
      <c r="S39" s="709"/>
      <c r="T39" s="709"/>
      <c r="U39" s="709"/>
      <c r="V39" s="709"/>
      <c r="W39" s="709"/>
      <c r="X39" s="709"/>
      <c r="Y39" s="709"/>
    </row>
    <row r="40" spans="1:25" x14ac:dyDescent="0.25">
      <c r="A40" s="118">
        <v>33</v>
      </c>
      <c r="B40" s="711">
        <v>10.85</v>
      </c>
      <c r="C40" s="711">
        <v>13.71</v>
      </c>
      <c r="D40" s="711">
        <v>16.649999999999999</v>
      </c>
      <c r="E40" s="711">
        <v>20.6</v>
      </c>
      <c r="F40" s="711">
        <v>28.48</v>
      </c>
      <c r="G40" s="711">
        <v>32.31</v>
      </c>
      <c r="H40" s="711">
        <v>35.729999999999997</v>
      </c>
      <c r="I40" s="116"/>
      <c r="J40" s="118">
        <v>33</v>
      </c>
      <c r="K40" s="733">
        <v>12.49</v>
      </c>
      <c r="L40" s="733">
        <v>15.36</v>
      </c>
      <c r="M40" s="733">
        <v>18.3</v>
      </c>
      <c r="N40" s="733">
        <v>22.24</v>
      </c>
      <c r="O40" s="733">
        <v>30.13</v>
      </c>
      <c r="P40" s="733">
        <v>33.96</v>
      </c>
      <c r="Q40" s="733">
        <v>37.369999999999997</v>
      </c>
      <c r="S40" s="709"/>
      <c r="T40" s="709"/>
      <c r="U40" s="709"/>
      <c r="V40" s="709"/>
      <c r="W40" s="709"/>
      <c r="X40" s="709"/>
      <c r="Y40" s="709"/>
    </row>
    <row r="41" spans="1:25" x14ac:dyDescent="0.25">
      <c r="A41" s="118">
        <v>34</v>
      </c>
      <c r="B41" s="711">
        <v>11.12</v>
      </c>
      <c r="C41" s="711">
        <v>14.06</v>
      </c>
      <c r="D41" s="711">
        <v>17.059999999999999</v>
      </c>
      <c r="E41" s="711">
        <v>21.16</v>
      </c>
      <c r="F41" s="711">
        <v>29.27</v>
      </c>
      <c r="G41" s="711">
        <v>33.15</v>
      </c>
      <c r="H41" s="711">
        <v>36.81</v>
      </c>
      <c r="I41" s="116"/>
      <c r="J41" s="118">
        <v>34</v>
      </c>
      <c r="K41" s="733">
        <v>12.76</v>
      </c>
      <c r="L41" s="733">
        <v>15.7</v>
      </c>
      <c r="M41" s="733">
        <v>18.7</v>
      </c>
      <c r="N41" s="733">
        <v>22.8</v>
      </c>
      <c r="O41" s="733">
        <v>30.92</v>
      </c>
      <c r="P41" s="733">
        <v>34.799999999999997</v>
      </c>
      <c r="Q41" s="733">
        <v>38.46</v>
      </c>
      <c r="S41" s="709"/>
      <c r="T41" s="709"/>
      <c r="U41" s="709"/>
      <c r="V41" s="709"/>
      <c r="W41" s="709"/>
      <c r="X41" s="709"/>
      <c r="Y41" s="709"/>
    </row>
    <row r="42" spans="1:25" x14ac:dyDescent="0.25">
      <c r="A42" s="119">
        <v>35</v>
      </c>
      <c r="B42" s="712">
        <v>11.31</v>
      </c>
      <c r="C42" s="712">
        <v>14.33</v>
      </c>
      <c r="D42" s="712">
        <v>17.510000000000002</v>
      </c>
      <c r="E42" s="712">
        <v>21.71</v>
      </c>
      <c r="F42" s="712">
        <v>29.93</v>
      </c>
      <c r="G42" s="712">
        <v>33.94</v>
      </c>
      <c r="H42" s="712">
        <v>37.68</v>
      </c>
      <c r="I42" s="116"/>
      <c r="J42" s="119">
        <v>35</v>
      </c>
      <c r="K42" s="734">
        <v>12.96</v>
      </c>
      <c r="L42" s="734">
        <v>15.98</v>
      </c>
      <c r="M42" s="734">
        <v>19.16</v>
      </c>
      <c r="N42" s="734">
        <v>23.36</v>
      </c>
      <c r="O42" s="734">
        <v>31.58</v>
      </c>
      <c r="P42" s="734">
        <v>35.58</v>
      </c>
      <c r="Q42" s="734">
        <v>39.32</v>
      </c>
      <c r="S42" s="709"/>
      <c r="T42" s="709"/>
      <c r="U42" s="709"/>
      <c r="V42" s="709"/>
      <c r="W42" s="709"/>
      <c r="X42" s="709"/>
      <c r="Y42" s="709"/>
    </row>
    <row r="43" spans="1:25" x14ac:dyDescent="0.25">
      <c r="A43" s="117">
        <v>36</v>
      </c>
      <c r="B43" s="710">
        <v>11.6</v>
      </c>
      <c r="C43" s="710">
        <v>14.66</v>
      </c>
      <c r="D43" s="710">
        <v>17.940000000000001</v>
      </c>
      <c r="E43" s="710">
        <v>22.18</v>
      </c>
      <c r="F43" s="710">
        <v>30.72</v>
      </c>
      <c r="G43" s="710">
        <v>34.659999999999997</v>
      </c>
      <c r="H43" s="710">
        <v>38.549999999999997</v>
      </c>
      <c r="I43" s="116"/>
      <c r="J43" s="117">
        <v>36</v>
      </c>
      <c r="K43" s="732">
        <v>13.25</v>
      </c>
      <c r="L43" s="732">
        <v>16.3</v>
      </c>
      <c r="M43" s="732">
        <v>19.579999999999998</v>
      </c>
      <c r="N43" s="732">
        <v>23.83</v>
      </c>
      <c r="O43" s="732">
        <v>32.36</v>
      </c>
      <c r="P43" s="732">
        <v>36.31</v>
      </c>
      <c r="Q43" s="732">
        <v>40.200000000000003</v>
      </c>
      <c r="S43" s="709"/>
      <c r="T43" s="709"/>
      <c r="U43" s="709"/>
      <c r="V43" s="709"/>
      <c r="W43" s="709"/>
      <c r="X43" s="709"/>
      <c r="Y43" s="709"/>
    </row>
    <row r="44" spans="1:25" x14ac:dyDescent="0.25">
      <c r="A44" s="118">
        <v>37</v>
      </c>
      <c r="B44" s="711">
        <v>11.83</v>
      </c>
      <c r="C44" s="711">
        <v>15.04</v>
      </c>
      <c r="D44" s="711">
        <v>18.32</v>
      </c>
      <c r="E44" s="711">
        <v>22.63</v>
      </c>
      <c r="F44" s="711">
        <v>31.34</v>
      </c>
      <c r="G44" s="711">
        <v>35.35</v>
      </c>
      <c r="H44" s="711">
        <v>39.39</v>
      </c>
      <c r="I44" s="116"/>
      <c r="J44" s="118">
        <v>37</v>
      </c>
      <c r="K44" s="733">
        <v>13.48</v>
      </c>
      <c r="L44" s="733">
        <v>16.68</v>
      </c>
      <c r="M44" s="733">
        <v>19.97</v>
      </c>
      <c r="N44" s="733">
        <v>24.26</v>
      </c>
      <c r="O44" s="733">
        <v>32.99</v>
      </c>
      <c r="P44" s="733">
        <v>36.99</v>
      </c>
      <c r="Q44" s="733">
        <v>41.04</v>
      </c>
      <c r="S44" s="709"/>
      <c r="T44" s="709"/>
      <c r="U44" s="709"/>
      <c r="V44" s="709"/>
      <c r="W44" s="709"/>
      <c r="X44" s="709"/>
      <c r="Y44" s="709"/>
    </row>
    <row r="45" spans="1:25" x14ac:dyDescent="0.25">
      <c r="A45" s="118">
        <v>38</v>
      </c>
      <c r="B45" s="711">
        <v>12.09</v>
      </c>
      <c r="C45" s="711">
        <v>15.33</v>
      </c>
      <c r="D45" s="711">
        <v>18.8</v>
      </c>
      <c r="E45" s="711">
        <v>23.17</v>
      </c>
      <c r="F45" s="711">
        <v>32</v>
      </c>
      <c r="G45" s="711">
        <v>36.04</v>
      </c>
      <c r="H45" s="711">
        <v>40.159999999999997</v>
      </c>
      <c r="I45" s="116"/>
      <c r="J45" s="118">
        <v>38</v>
      </c>
      <c r="K45" s="733">
        <v>13.73</v>
      </c>
      <c r="L45" s="733">
        <v>16.97</v>
      </c>
      <c r="M45" s="733">
        <v>20.440000000000001</v>
      </c>
      <c r="N45" s="733">
        <v>24.81</v>
      </c>
      <c r="O45" s="733">
        <v>33.65</v>
      </c>
      <c r="P45" s="733">
        <v>37.68</v>
      </c>
      <c r="Q45" s="733">
        <v>41.8</v>
      </c>
      <c r="S45" s="709"/>
      <c r="T45" s="709"/>
      <c r="U45" s="709"/>
      <c r="V45" s="709"/>
      <c r="W45" s="709"/>
      <c r="X45" s="709"/>
      <c r="Y45" s="709"/>
    </row>
    <row r="46" spans="1:25" x14ac:dyDescent="0.25">
      <c r="A46" s="118">
        <v>39</v>
      </c>
      <c r="B46" s="711">
        <v>12.43</v>
      </c>
      <c r="C46" s="711">
        <v>15.64</v>
      </c>
      <c r="D46" s="711">
        <v>19.12</v>
      </c>
      <c r="E46" s="711">
        <v>23.7</v>
      </c>
      <c r="F46" s="711">
        <v>32.74</v>
      </c>
      <c r="G46" s="711">
        <v>36.700000000000003</v>
      </c>
      <c r="H46" s="711">
        <v>40.94</v>
      </c>
      <c r="I46" s="116"/>
      <c r="J46" s="118">
        <v>39</v>
      </c>
      <c r="K46" s="733">
        <v>14.08</v>
      </c>
      <c r="L46" s="733">
        <v>17.28</v>
      </c>
      <c r="M46" s="733">
        <v>20.76</v>
      </c>
      <c r="N46" s="733">
        <v>25.35</v>
      </c>
      <c r="O46" s="733">
        <v>34.380000000000003</v>
      </c>
      <c r="P46" s="733">
        <v>38.35</v>
      </c>
      <c r="Q46" s="733">
        <v>42.59</v>
      </c>
      <c r="S46" s="709"/>
      <c r="T46" s="709"/>
      <c r="U46" s="709"/>
      <c r="V46" s="709"/>
      <c r="W46" s="709"/>
      <c r="X46" s="709"/>
      <c r="Y46" s="709"/>
    </row>
    <row r="47" spans="1:25" x14ac:dyDescent="0.25">
      <c r="A47" s="119">
        <v>40</v>
      </c>
      <c r="B47" s="712">
        <v>12.65</v>
      </c>
      <c r="C47" s="712">
        <v>16.010000000000002</v>
      </c>
      <c r="D47" s="712">
        <v>19.47</v>
      </c>
      <c r="E47" s="712">
        <v>24.23</v>
      </c>
      <c r="F47" s="712">
        <v>33.47</v>
      </c>
      <c r="G47" s="712">
        <v>37.42</v>
      </c>
      <c r="H47" s="712">
        <v>41.69</v>
      </c>
      <c r="I47" s="116"/>
      <c r="J47" s="119">
        <v>40</v>
      </c>
      <c r="K47" s="734">
        <v>14.29</v>
      </c>
      <c r="L47" s="734">
        <v>17.66</v>
      </c>
      <c r="M47" s="734">
        <v>21.11</v>
      </c>
      <c r="N47" s="734">
        <v>25.88</v>
      </c>
      <c r="O47" s="734">
        <v>35.119999999999997</v>
      </c>
      <c r="P47" s="734">
        <v>39.06</v>
      </c>
      <c r="Q47" s="734">
        <v>43.34</v>
      </c>
      <c r="S47" s="709"/>
      <c r="T47" s="709"/>
      <c r="U47" s="709"/>
      <c r="V47" s="709"/>
      <c r="W47" s="709"/>
      <c r="X47" s="709"/>
      <c r="Y47" s="709"/>
    </row>
    <row r="48" spans="1:25" x14ac:dyDescent="0.25">
      <c r="A48" s="117">
        <v>41</v>
      </c>
      <c r="B48" s="710">
        <v>12.88</v>
      </c>
      <c r="C48" s="710">
        <v>16.239999999999998</v>
      </c>
      <c r="D48" s="710">
        <v>19.89</v>
      </c>
      <c r="E48" s="710">
        <v>24.76</v>
      </c>
      <c r="F48" s="710">
        <v>34.03</v>
      </c>
      <c r="G48" s="710">
        <v>38.18</v>
      </c>
      <c r="H48" s="710">
        <v>42.59</v>
      </c>
      <c r="I48" s="116"/>
      <c r="J48" s="117">
        <v>41</v>
      </c>
      <c r="K48" s="732">
        <v>14.52</v>
      </c>
      <c r="L48" s="732">
        <v>17.88</v>
      </c>
      <c r="M48" s="732">
        <v>21.54</v>
      </c>
      <c r="N48" s="732">
        <v>26.4</v>
      </c>
      <c r="O48" s="732">
        <v>35.68</v>
      </c>
      <c r="P48" s="732">
        <v>39.83</v>
      </c>
      <c r="Q48" s="732">
        <v>44.24</v>
      </c>
      <c r="S48" s="709"/>
      <c r="T48" s="709"/>
      <c r="U48" s="709"/>
      <c r="V48" s="709"/>
      <c r="W48" s="709"/>
      <c r="X48" s="709"/>
      <c r="Y48" s="709"/>
    </row>
    <row r="49" spans="1:25" x14ac:dyDescent="0.25">
      <c r="A49" s="118">
        <v>42</v>
      </c>
      <c r="B49" s="711">
        <v>13.1</v>
      </c>
      <c r="C49" s="711">
        <v>16.61</v>
      </c>
      <c r="D49" s="711">
        <v>20.32</v>
      </c>
      <c r="E49" s="711">
        <v>25.36</v>
      </c>
      <c r="F49" s="711">
        <v>34.74</v>
      </c>
      <c r="G49" s="711">
        <v>39</v>
      </c>
      <c r="H49" s="711">
        <v>43.5</v>
      </c>
      <c r="I49" s="116"/>
      <c r="J49" s="118">
        <v>42</v>
      </c>
      <c r="K49" s="733">
        <v>14.75</v>
      </c>
      <c r="L49" s="733">
        <v>18.260000000000002</v>
      </c>
      <c r="M49" s="733">
        <v>21.96</v>
      </c>
      <c r="N49" s="733">
        <v>27</v>
      </c>
      <c r="O49" s="733">
        <v>36.39</v>
      </c>
      <c r="P49" s="733">
        <v>40.64</v>
      </c>
      <c r="Q49" s="733">
        <v>45.15</v>
      </c>
      <c r="S49" s="709"/>
      <c r="T49" s="709"/>
      <c r="U49" s="709"/>
      <c r="V49" s="709"/>
      <c r="W49" s="709"/>
      <c r="X49" s="709"/>
      <c r="Y49" s="709"/>
    </row>
    <row r="50" spans="1:25" x14ac:dyDescent="0.25">
      <c r="A50" s="118">
        <v>43</v>
      </c>
      <c r="B50" s="711">
        <v>13.38</v>
      </c>
      <c r="C50" s="711">
        <v>17.059999999999999</v>
      </c>
      <c r="D50" s="711">
        <v>20.71</v>
      </c>
      <c r="E50" s="711">
        <v>25.89</v>
      </c>
      <c r="F50" s="711">
        <v>35.42</v>
      </c>
      <c r="G50" s="711">
        <v>39.85</v>
      </c>
      <c r="H50" s="711">
        <v>44.47</v>
      </c>
      <c r="I50" s="116"/>
      <c r="J50" s="118">
        <v>43</v>
      </c>
      <c r="K50" s="733">
        <v>15.03</v>
      </c>
      <c r="L50" s="733">
        <v>18.7</v>
      </c>
      <c r="M50" s="733">
        <v>22.36</v>
      </c>
      <c r="N50" s="733">
        <v>27.53</v>
      </c>
      <c r="O50" s="733">
        <v>37.06</v>
      </c>
      <c r="P50" s="733">
        <v>41.49</v>
      </c>
      <c r="Q50" s="733">
        <v>46.12</v>
      </c>
      <c r="S50" s="709"/>
      <c r="T50" s="709"/>
      <c r="U50" s="709"/>
      <c r="V50" s="709"/>
      <c r="W50" s="709"/>
      <c r="X50" s="709"/>
      <c r="Y50" s="709"/>
    </row>
    <row r="51" spans="1:25" x14ac:dyDescent="0.25">
      <c r="A51" s="118">
        <v>44</v>
      </c>
      <c r="B51" s="711">
        <v>13.59</v>
      </c>
      <c r="C51" s="711">
        <v>17.309999999999999</v>
      </c>
      <c r="D51" s="711">
        <v>21.16</v>
      </c>
      <c r="E51" s="711">
        <v>26.44</v>
      </c>
      <c r="F51" s="711">
        <v>36.15</v>
      </c>
      <c r="G51" s="711">
        <v>40.69</v>
      </c>
      <c r="H51" s="711">
        <v>45.45</v>
      </c>
      <c r="I51" s="116"/>
      <c r="J51" s="118">
        <v>44</v>
      </c>
      <c r="K51" s="733">
        <v>15.24</v>
      </c>
      <c r="L51" s="733">
        <v>18.95</v>
      </c>
      <c r="M51" s="733">
        <v>22.8</v>
      </c>
      <c r="N51" s="733">
        <v>28.09</v>
      </c>
      <c r="O51" s="733">
        <v>37.799999999999997</v>
      </c>
      <c r="P51" s="733">
        <v>42.33</v>
      </c>
      <c r="Q51" s="733">
        <v>47.09</v>
      </c>
      <c r="S51" s="709"/>
      <c r="T51" s="709"/>
      <c r="U51" s="709"/>
      <c r="V51" s="709"/>
      <c r="W51" s="709"/>
      <c r="X51" s="709"/>
      <c r="Y51" s="709"/>
    </row>
    <row r="52" spans="1:25" x14ac:dyDescent="0.25">
      <c r="A52" s="119">
        <v>45</v>
      </c>
      <c r="B52" s="712">
        <v>13.89</v>
      </c>
      <c r="C52" s="712">
        <v>17.64</v>
      </c>
      <c r="D52" s="712">
        <v>21.62</v>
      </c>
      <c r="E52" s="712">
        <v>26.93</v>
      </c>
      <c r="F52" s="712">
        <v>36.840000000000003</v>
      </c>
      <c r="G52" s="712">
        <v>41.54</v>
      </c>
      <c r="H52" s="712">
        <v>46.36</v>
      </c>
      <c r="I52" s="116"/>
      <c r="J52" s="119">
        <v>45</v>
      </c>
      <c r="K52" s="734">
        <v>15.54</v>
      </c>
      <c r="L52" s="734">
        <v>19.28</v>
      </c>
      <c r="M52" s="734">
        <v>23.27</v>
      </c>
      <c r="N52" s="734">
        <v>28.58</v>
      </c>
      <c r="O52" s="734">
        <v>38.479999999999997</v>
      </c>
      <c r="P52" s="734">
        <v>43.19</v>
      </c>
      <c r="Q52" s="734">
        <v>48</v>
      </c>
      <c r="S52" s="709"/>
      <c r="T52" s="709"/>
      <c r="U52" s="709"/>
      <c r="V52" s="709"/>
      <c r="W52" s="709"/>
      <c r="X52" s="709"/>
      <c r="Y52" s="709"/>
    </row>
    <row r="53" spans="1:25" x14ac:dyDescent="0.25">
      <c r="A53" s="117">
        <v>46</v>
      </c>
      <c r="B53" s="710">
        <v>14.13</v>
      </c>
      <c r="C53" s="710">
        <v>17.940000000000001</v>
      </c>
      <c r="D53" s="710">
        <v>21.96</v>
      </c>
      <c r="E53" s="710">
        <v>27.49</v>
      </c>
      <c r="F53" s="710">
        <v>37.58</v>
      </c>
      <c r="G53" s="710">
        <v>42.33</v>
      </c>
      <c r="H53" s="710">
        <v>47.44</v>
      </c>
      <c r="I53" s="116"/>
      <c r="J53" s="117">
        <v>46</v>
      </c>
      <c r="K53" s="732">
        <v>15.77</v>
      </c>
      <c r="L53" s="732">
        <v>19.579999999999998</v>
      </c>
      <c r="M53" s="732">
        <v>23.61</v>
      </c>
      <c r="N53" s="732">
        <v>29.14</v>
      </c>
      <c r="O53" s="732">
        <v>39.229999999999997</v>
      </c>
      <c r="P53" s="732">
        <v>43.98</v>
      </c>
      <c r="Q53" s="732">
        <v>49.09</v>
      </c>
      <c r="S53" s="709"/>
      <c r="T53" s="709"/>
      <c r="U53" s="709"/>
      <c r="V53" s="709"/>
      <c r="W53" s="709"/>
      <c r="X53" s="709"/>
      <c r="Y53" s="709"/>
    </row>
    <row r="54" spans="1:25" x14ac:dyDescent="0.25">
      <c r="A54" s="118">
        <v>47</v>
      </c>
      <c r="B54" s="711">
        <v>14.33</v>
      </c>
      <c r="C54" s="711">
        <v>18.32</v>
      </c>
      <c r="D54" s="711">
        <v>22.39</v>
      </c>
      <c r="E54" s="711">
        <v>28</v>
      </c>
      <c r="F54" s="711">
        <v>38.47</v>
      </c>
      <c r="G54" s="711">
        <v>43.19</v>
      </c>
      <c r="H54" s="711">
        <v>48.47</v>
      </c>
      <c r="I54" s="116"/>
      <c r="J54" s="118">
        <v>47</v>
      </c>
      <c r="K54" s="733">
        <v>15.98</v>
      </c>
      <c r="L54" s="733">
        <v>19.97</v>
      </c>
      <c r="M54" s="733">
        <v>24.03</v>
      </c>
      <c r="N54" s="733">
        <v>29.64</v>
      </c>
      <c r="O54" s="733">
        <v>40.119999999999997</v>
      </c>
      <c r="P54" s="733">
        <v>44.84</v>
      </c>
      <c r="Q54" s="733">
        <v>50.11</v>
      </c>
      <c r="S54" s="709"/>
      <c r="T54" s="709"/>
      <c r="U54" s="709"/>
      <c r="V54" s="709"/>
      <c r="W54" s="709"/>
      <c r="X54" s="709"/>
      <c r="Y54" s="709"/>
    </row>
    <row r="55" spans="1:25" x14ac:dyDescent="0.25">
      <c r="A55" s="118">
        <v>48</v>
      </c>
      <c r="B55" s="711">
        <v>14.61</v>
      </c>
      <c r="C55" s="711">
        <v>18.7</v>
      </c>
      <c r="D55" s="711">
        <v>22.69</v>
      </c>
      <c r="E55" s="711">
        <v>28.48</v>
      </c>
      <c r="F55" s="711">
        <v>39.35</v>
      </c>
      <c r="G55" s="711">
        <v>44.06</v>
      </c>
      <c r="H55" s="711">
        <v>49.4</v>
      </c>
      <c r="I55" s="116"/>
      <c r="J55" s="118">
        <v>48</v>
      </c>
      <c r="K55" s="733">
        <v>16.260000000000002</v>
      </c>
      <c r="L55" s="733">
        <v>20.34</v>
      </c>
      <c r="M55" s="733">
        <v>24.33</v>
      </c>
      <c r="N55" s="733">
        <v>30.13</v>
      </c>
      <c r="O55" s="733">
        <v>40.99</v>
      </c>
      <c r="P55" s="733">
        <v>45.71</v>
      </c>
      <c r="Q55" s="733">
        <v>51.04</v>
      </c>
      <c r="S55" s="709"/>
      <c r="T55" s="709"/>
      <c r="U55" s="709"/>
      <c r="V55" s="709"/>
      <c r="W55" s="709"/>
      <c r="X55" s="709"/>
      <c r="Y55" s="709"/>
    </row>
    <row r="56" spans="1:25" x14ac:dyDescent="0.25">
      <c r="A56" s="118">
        <v>49</v>
      </c>
      <c r="B56" s="711">
        <v>14.87</v>
      </c>
      <c r="C56" s="711">
        <v>18.93</v>
      </c>
      <c r="D56" s="711">
        <v>23.08</v>
      </c>
      <c r="E56" s="711">
        <v>29.02</v>
      </c>
      <c r="F56" s="711">
        <v>40.270000000000003</v>
      </c>
      <c r="G56" s="711">
        <v>44.99</v>
      </c>
      <c r="H56" s="711">
        <v>50.4</v>
      </c>
      <c r="I56" s="116"/>
      <c r="J56" s="118">
        <v>49</v>
      </c>
      <c r="K56" s="733">
        <v>16.52</v>
      </c>
      <c r="L56" s="733">
        <v>20.58</v>
      </c>
      <c r="M56" s="733">
        <v>24.73</v>
      </c>
      <c r="N56" s="733">
        <v>30.67</v>
      </c>
      <c r="O56" s="733">
        <v>41.92</v>
      </c>
      <c r="P56" s="733">
        <v>46.64</v>
      </c>
      <c r="Q56" s="733">
        <v>52.05</v>
      </c>
      <c r="S56" s="709"/>
      <c r="T56" s="709"/>
      <c r="U56" s="709"/>
      <c r="V56" s="709"/>
      <c r="W56" s="709"/>
      <c r="X56" s="709"/>
      <c r="Y56" s="709"/>
    </row>
    <row r="57" spans="1:25" x14ac:dyDescent="0.25">
      <c r="A57" s="119">
        <v>50</v>
      </c>
      <c r="B57" s="712">
        <v>15.06</v>
      </c>
      <c r="C57" s="712">
        <v>19.22</v>
      </c>
      <c r="D57" s="712">
        <v>23.49</v>
      </c>
      <c r="E57" s="712">
        <v>29.49</v>
      </c>
      <c r="F57" s="712">
        <v>41.07</v>
      </c>
      <c r="G57" s="712">
        <v>45.89</v>
      </c>
      <c r="H57" s="712">
        <v>51.34</v>
      </c>
      <c r="I57" s="116"/>
      <c r="J57" s="119">
        <v>50</v>
      </c>
      <c r="K57" s="734">
        <v>16.7</v>
      </c>
      <c r="L57" s="734">
        <v>20.87</v>
      </c>
      <c r="M57" s="734">
        <v>25.14</v>
      </c>
      <c r="N57" s="734">
        <v>31.13</v>
      </c>
      <c r="O57" s="734">
        <v>42.71</v>
      </c>
      <c r="P57" s="734">
        <v>47.54</v>
      </c>
      <c r="Q57" s="734">
        <v>52.98</v>
      </c>
      <c r="S57" s="709"/>
      <c r="T57" s="709"/>
      <c r="U57" s="709"/>
      <c r="V57" s="709"/>
      <c r="W57" s="709"/>
      <c r="X57" s="709"/>
      <c r="Y57" s="709"/>
    </row>
    <row r="58" spans="1:25" x14ac:dyDescent="0.25">
      <c r="A58" s="117">
        <v>51</v>
      </c>
      <c r="B58" s="710">
        <v>15.28</v>
      </c>
      <c r="C58" s="710">
        <v>19.579999999999998</v>
      </c>
      <c r="D58" s="710">
        <v>23.9</v>
      </c>
      <c r="E58" s="710">
        <v>29.99</v>
      </c>
      <c r="F58" s="710">
        <v>41.78</v>
      </c>
      <c r="G58" s="710">
        <v>46.8</v>
      </c>
      <c r="H58" s="710">
        <v>52.1</v>
      </c>
      <c r="I58" s="116"/>
      <c r="J58" s="117">
        <v>51</v>
      </c>
      <c r="K58" s="732">
        <v>16.920000000000002</v>
      </c>
      <c r="L58" s="732">
        <v>21.23</v>
      </c>
      <c r="M58" s="732">
        <v>25.54</v>
      </c>
      <c r="N58" s="732">
        <v>31.64</v>
      </c>
      <c r="O58" s="732">
        <v>43.43</v>
      </c>
      <c r="P58" s="732">
        <v>48.45</v>
      </c>
      <c r="Q58" s="732">
        <v>53.75</v>
      </c>
      <c r="S58" s="709"/>
      <c r="T58" s="709"/>
      <c r="U58" s="709"/>
      <c r="V58" s="709"/>
      <c r="W58" s="709"/>
      <c r="X58" s="709"/>
      <c r="Y58" s="709"/>
    </row>
    <row r="59" spans="1:25" x14ac:dyDescent="0.25">
      <c r="A59" s="118">
        <v>52</v>
      </c>
      <c r="B59" s="711">
        <v>15.5</v>
      </c>
      <c r="C59" s="711">
        <v>19.95</v>
      </c>
      <c r="D59" s="711">
        <v>24.3</v>
      </c>
      <c r="E59" s="711">
        <v>30.46</v>
      </c>
      <c r="F59" s="711">
        <v>42.41</v>
      </c>
      <c r="G59" s="711">
        <v>47.66</v>
      </c>
      <c r="H59" s="711">
        <v>52.96</v>
      </c>
      <c r="I59" s="116"/>
      <c r="J59" s="118">
        <v>52</v>
      </c>
      <c r="K59" s="733">
        <v>17.149999999999999</v>
      </c>
      <c r="L59" s="733">
        <v>21.6</v>
      </c>
      <c r="M59" s="733">
        <v>25.94</v>
      </c>
      <c r="N59" s="733">
        <v>32.11</v>
      </c>
      <c r="O59" s="733">
        <v>44.06</v>
      </c>
      <c r="P59" s="733">
        <v>49.31</v>
      </c>
      <c r="Q59" s="733">
        <v>54.61</v>
      </c>
      <c r="S59" s="709"/>
      <c r="T59" s="709"/>
      <c r="U59" s="709"/>
      <c r="V59" s="709"/>
      <c r="W59" s="709"/>
      <c r="X59" s="709"/>
      <c r="Y59" s="709"/>
    </row>
    <row r="60" spans="1:25" x14ac:dyDescent="0.25">
      <c r="A60" s="118">
        <v>53</v>
      </c>
      <c r="B60" s="711">
        <v>15.77</v>
      </c>
      <c r="C60" s="711">
        <v>20.32</v>
      </c>
      <c r="D60" s="711">
        <v>24.76</v>
      </c>
      <c r="E60" s="711">
        <v>30.98</v>
      </c>
      <c r="F60" s="711">
        <v>43.15</v>
      </c>
      <c r="G60" s="711">
        <v>48.55</v>
      </c>
      <c r="H60" s="711">
        <v>53.96</v>
      </c>
      <c r="I60" s="116"/>
      <c r="J60" s="118">
        <v>53</v>
      </c>
      <c r="K60" s="733">
        <v>17.420000000000002</v>
      </c>
      <c r="L60" s="733">
        <v>21.96</v>
      </c>
      <c r="M60" s="733">
        <v>26.4</v>
      </c>
      <c r="N60" s="733">
        <v>32.61</v>
      </c>
      <c r="O60" s="733">
        <v>44.79</v>
      </c>
      <c r="P60" s="733">
        <v>50.2</v>
      </c>
      <c r="Q60" s="733">
        <v>55.61</v>
      </c>
      <c r="S60" s="709"/>
      <c r="T60" s="709"/>
      <c r="U60" s="709"/>
      <c r="V60" s="709"/>
      <c r="W60" s="709"/>
      <c r="X60" s="709"/>
      <c r="Y60" s="709"/>
    </row>
    <row r="61" spans="1:25" x14ac:dyDescent="0.25">
      <c r="A61" s="118">
        <v>54</v>
      </c>
      <c r="B61" s="711">
        <v>16.03</v>
      </c>
      <c r="C61" s="711">
        <v>20.67</v>
      </c>
      <c r="D61" s="711">
        <v>25.21</v>
      </c>
      <c r="E61" s="711">
        <v>31.52</v>
      </c>
      <c r="F61" s="711">
        <v>43.79</v>
      </c>
      <c r="G61" s="711">
        <v>49.46</v>
      </c>
      <c r="H61" s="711">
        <v>54.89</v>
      </c>
      <c r="I61" s="116"/>
      <c r="J61" s="118">
        <v>54</v>
      </c>
      <c r="K61" s="733">
        <v>17.68</v>
      </c>
      <c r="L61" s="733">
        <v>22.31</v>
      </c>
      <c r="M61" s="733">
        <v>26.86</v>
      </c>
      <c r="N61" s="733">
        <v>33.159999999999997</v>
      </c>
      <c r="O61" s="733">
        <v>45.44</v>
      </c>
      <c r="P61" s="733">
        <v>51.11</v>
      </c>
      <c r="Q61" s="733">
        <v>56.53</v>
      </c>
      <c r="S61" s="709"/>
      <c r="T61" s="709"/>
      <c r="U61" s="709"/>
      <c r="V61" s="709"/>
      <c r="W61" s="709"/>
      <c r="X61" s="709"/>
      <c r="Y61" s="709"/>
    </row>
    <row r="62" spans="1:25" x14ac:dyDescent="0.25">
      <c r="A62" s="119">
        <v>55</v>
      </c>
      <c r="B62" s="712">
        <v>16.22</v>
      </c>
      <c r="C62" s="712">
        <v>20.9</v>
      </c>
      <c r="D62" s="712">
        <v>25.61</v>
      </c>
      <c r="E62" s="712">
        <v>32.049999999999997</v>
      </c>
      <c r="F62" s="712">
        <v>44.47</v>
      </c>
      <c r="G62" s="712">
        <v>50.38</v>
      </c>
      <c r="H62" s="712">
        <v>55.86</v>
      </c>
      <c r="I62" s="116"/>
      <c r="J62" s="119">
        <v>55</v>
      </c>
      <c r="K62" s="734">
        <v>17.86</v>
      </c>
      <c r="L62" s="734">
        <v>22.54</v>
      </c>
      <c r="M62" s="734">
        <v>27.25</v>
      </c>
      <c r="N62" s="734">
        <v>33.700000000000003</v>
      </c>
      <c r="O62" s="734">
        <v>46.12</v>
      </c>
      <c r="P62" s="734">
        <v>52.03</v>
      </c>
      <c r="Q62" s="734">
        <v>57.5</v>
      </c>
      <c r="S62" s="709"/>
      <c r="T62" s="709"/>
      <c r="U62" s="709"/>
      <c r="V62" s="709"/>
      <c r="W62" s="709"/>
      <c r="X62" s="709"/>
      <c r="Y62" s="709"/>
    </row>
    <row r="63" spans="1:25" x14ac:dyDescent="0.25">
      <c r="A63" s="117">
        <v>56</v>
      </c>
      <c r="B63" s="710">
        <v>16.48</v>
      </c>
      <c r="C63" s="710">
        <v>21.27</v>
      </c>
      <c r="D63" s="710">
        <v>26.01</v>
      </c>
      <c r="E63" s="710">
        <v>32.56</v>
      </c>
      <c r="F63" s="710">
        <v>45.09</v>
      </c>
      <c r="G63" s="710">
        <v>51.34</v>
      </c>
      <c r="H63" s="710">
        <v>56.9</v>
      </c>
      <c r="I63" s="116"/>
      <c r="J63" s="117">
        <v>56</v>
      </c>
      <c r="K63" s="732">
        <v>18.11</v>
      </c>
      <c r="L63" s="732">
        <v>22.91</v>
      </c>
      <c r="M63" s="732">
        <v>27.66</v>
      </c>
      <c r="N63" s="732">
        <v>34.21</v>
      </c>
      <c r="O63" s="732">
        <v>46.74</v>
      </c>
      <c r="P63" s="732">
        <v>52.98</v>
      </c>
      <c r="Q63" s="732">
        <v>58.55</v>
      </c>
      <c r="S63" s="709"/>
      <c r="T63" s="709"/>
      <c r="U63" s="709"/>
      <c r="V63" s="709"/>
      <c r="W63" s="709"/>
      <c r="X63" s="709"/>
      <c r="Y63" s="709"/>
    </row>
    <row r="64" spans="1:25" x14ac:dyDescent="0.25">
      <c r="A64" s="118">
        <v>57</v>
      </c>
      <c r="B64" s="711">
        <v>16.68</v>
      </c>
      <c r="C64" s="711">
        <v>21.56</v>
      </c>
      <c r="D64" s="711">
        <v>26.4</v>
      </c>
      <c r="E64" s="711">
        <v>33.11</v>
      </c>
      <c r="F64" s="711">
        <v>45.86</v>
      </c>
      <c r="G64" s="711">
        <v>52.23</v>
      </c>
      <c r="H64" s="711">
        <v>57.91</v>
      </c>
      <c r="I64" s="116"/>
      <c r="J64" s="118">
        <v>57</v>
      </c>
      <c r="K64" s="733">
        <v>18.329999999999998</v>
      </c>
      <c r="L64" s="733">
        <v>23.2</v>
      </c>
      <c r="M64" s="733">
        <v>28.05</v>
      </c>
      <c r="N64" s="733">
        <v>34.76</v>
      </c>
      <c r="O64" s="733">
        <v>47.51</v>
      </c>
      <c r="P64" s="733">
        <v>53.87</v>
      </c>
      <c r="Q64" s="733">
        <v>59.55</v>
      </c>
      <c r="S64" s="709"/>
      <c r="T64" s="709"/>
      <c r="U64" s="709"/>
      <c r="V64" s="709"/>
      <c r="W64" s="709"/>
      <c r="X64" s="709"/>
      <c r="Y64" s="709"/>
    </row>
    <row r="65" spans="1:25" x14ac:dyDescent="0.25">
      <c r="A65" s="118">
        <v>58</v>
      </c>
      <c r="B65" s="711">
        <v>16.93</v>
      </c>
      <c r="C65" s="711">
        <v>21.88</v>
      </c>
      <c r="D65" s="711">
        <v>26.75</v>
      </c>
      <c r="E65" s="711">
        <v>33.6</v>
      </c>
      <c r="F65" s="711">
        <v>46.61</v>
      </c>
      <c r="G65" s="711">
        <v>53.22</v>
      </c>
      <c r="H65" s="711">
        <v>58.81</v>
      </c>
      <c r="I65" s="116"/>
      <c r="J65" s="118">
        <v>58</v>
      </c>
      <c r="K65" s="733">
        <v>18.579999999999998</v>
      </c>
      <c r="L65" s="733">
        <v>23.53</v>
      </c>
      <c r="M65" s="733">
        <v>28.4</v>
      </c>
      <c r="N65" s="733">
        <v>35.24</v>
      </c>
      <c r="O65" s="733">
        <v>48.24</v>
      </c>
      <c r="P65" s="733">
        <v>54.87</v>
      </c>
      <c r="Q65" s="733">
        <v>60.45</v>
      </c>
      <c r="S65" s="709"/>
      <c r="T65" s="709"/>
      <c r="U65" s="709"/>
      <c r="V65" s="709"/>
      <c r="W65" s="709"/>
      <c r="X65" s="709"/>
      <c r="Y65" s="709"/>
    </row>
    <row r="66" spans="1:25" x14ac:dyDescent="0.25">
      <c r="A66" s="118">
        <v>59</v>
      </c>
      <c r="B66" s="711">
        <v>17.190000000000001</v>
      </c>
      <c r="C66" s="711">
        <v>22.18</v>
      </c>
      <c r="D66" s="711">
        <v>27.17</v>
      </c>
      <c r="E66" s="711">
        <v>34.06</v>
      </c>
      <c r="F66" s="711">
        <v>47.42</v>
      </c>
      <c r="G66" s="711">
        <v>54.15</v>
      </c>
      <c r="H66" s="711">
        <v>59.92</v>
      </c>
      <c r="I66" s="116"/>
      <c r="J66" s="118">
        <v>59</v>
      </c>
      <c r="K66" s="733">
        <v>18.84</v>
      </c>
      <c r="L66" s="733">
        <v>23.83</v>
      </c>
      <c r="M66" s="733">
        <v>28.81</v>
      </c>
      <c r="N66" s="733">
        <v>35.71</v>
      </c>
      <c r="O66" s="733">
        <v>49.07</v>
      </c>
      <c r="P66" s="733">
        <v>55.8</v>
      </c>
      <c r="Q66" s="733">
        <v>61.56</v>
      </c>
      <c r="S66" s="709"/>
      <c r="T66" s="709"/>
      <c r="U66" s="709"/>
      <c r="V66" s="709"/>
      <c r="W66" s="709"/>
      <c r="X66" s="709"/>
      <c r="Y66" s="709"/>
    </row>
    <row r="67" spans="1:25" x14ac:dyDescent="0.25">
      <c r="A67" s="119">
        <v>60</v>
      </c>
      <c r="B67" s="712">
        <v>17.37</v>
      </c>
      <c r="C67" s="712">
        <v>22.5</v>
      </c>
      <c r="D67" s="712">
        <v>27.49</v>
      </c>
      <c r="E67" s="712">
        <v>34.659999999999997</v>
      </c>
      <c r="F67" s="712">
        <v>48.24</v>
      </c>
      <c r="G67" s="712">
        <v>54.98</v>
      </c>
      <c r="H67" s="712">
        <v>60.98</v>
      </c>
      <c r="I67" s="116"/>
      <c r="J67" s="119">
        <v>60</v>
      </c>
      <c r="K67" s="734">
        <v>19.010000000000002</v>
      </c>
      <c r="L67" s="734">
        <v>24.15</v>
      </c>
      <c r="M67" s="734">
        <v>29.14</v>
      </c>
      <c r="N67" s="734">
        <v>36.31</v>
      </c>
      <c r="O67" s="734">
        <v>49.89</v>
      </c>
      <c r="P67" s="734">
        <v>56.61</v>
      </c>
      <c r="Q67" s="734">
        <v>62.63</v>
      </c>
      <c r="S67" s="709"/>
      <c r="T67" s="709"/>
      <c r="U67" s="709"/>
      <c r="V67" s="709"/>
      <c r="W67" s="709"/>
      <c r="X67" s="709"/>
      <c r="Y67" s="709"/>
    </row>
    <row r="68" spans="1:25" x14ac:dyDescent="0.25">
      <c r="A68" s="117">
        <v>61</v>
      </c>
      <c r="B68" s="710">
        <v>17.64</v>
      </c>
      <c r="C68" s="710">
        <v>22.9</v>
      </c>
      <c r="D68" s="710">
        <v>27.9</v>
      </c>
      <c r="E68" s="710">
        <v>35.26</v>
      </c>
      <c r="F68" s="710">
        <v>49.07</v>
      </c>
      <c r="G68" s="710">
        <v>55.88</v>
      </c>
      <c r="H68" s="710">
        <v>61.99</v>
      </c>
      <c r="I68" s="116"/>
      <c r="J68" s="117">
        <v>61</v>
      </c>
      <c r="K68" s="732">
        <v>19.28</v>
      </c>
      <c r="L68" s="732">
        <v>24.55</v>
      </c>
      <c r="M68" s="732">
        <v>29.55</v>
      </c>
      <c r="N68" s="732">
        <v>36.909999999999997</v>
      </c>
      <c r="O68" s="732">
        <v>50.72</v>
      </c>
      <c r="P68" s="732">
        <v>57.53</v>
      </c>
      <c r="Q68" s="732">
        <v>63.63</v>
      </c>
      <c r="S68" s="709"/>
      <c r="T68" s="709"/>
      <c r="U68" s="709"/>
      <c r="V68" s="709"/>
      <c r="W68" s="709"/>
      <c r="X68" s="709"/>
      <c r="Y68" s="709"/>
    </row>
    <row r="69" spans="1:25" x14ac:dyDescent="0.25">
      <c r="A69" s="118">
        <v>62</v>
      </c>
      <c r="B69" s="711">
        <v>17.829999999999998</v>
      </c>
      <c r="C69" s="711">
        <v>23.32</v>
      </c>
      <c r="D69" s="711">
        <v>28.4</v>
      </c>
      <c r="E69" s="711">
        <v>35.79</v>
      </c>
      <c r="F69" s="711">
        <v>49.9</v>
      </c>
      <c r="G69" s="711">
        <v>56.84</v>
      </c>
      <c r="H69" s="711">
        <v>63.03</v>
      </c>
      <c r="I69" s="116"/>
      <c r="J69" s="118">
        <v>62</v>
      </c>
      <c r="K69" s="733">
        <v>19.48</v>
      </c>
      <c r="L69" s="733">
        <v>24.96</v>
      </c>
      <c r="M69" s="733">
        <v>30.05</v>
      </c>
      <c r="N69" s="733">
        <v>37.44</v>
      </c>
      <c r="O69" s="733">
        <v>51.54</v>
      </c>
      <c r="P69" s="733">
        <v>58.49</v>
      </c>
      <c r="Q69" s="733">
        <v>64.680000000000007</v>
      </c>
      <c r="S69" s="709"/>
      <c r="T69" s="709"/>
      <c r="U69" s="709"/>
      <c r="V69" s="709"/>
      <c r="W69" s="709"/>
      <c r="X69" s="709"/>
      <c r="Y69" s="709"/>
    </row>
    <row r="70" spans="1:25" x14ac:dyDescent="0.25">
      <c r="A70" s="118">
        <v>63</v>
      </c>
      <c r="B70" s="711">
        <v>18.11</v>
      </c>
      <c r="C70" s="711">
        <v>23.55</v>
      </c>
      <c r="D70" s="711">
        <v>28.77</v>
      </c>
      <c r="E70" s="711">
        <v>36.33</v>
      </c>
      <c r="F70" s="711">
        <v>50.72</v>
      </c>
      <c r="G70" s="711">
        <v>57.74</v>
      </c>
      <c r="H70" s="711">
        <v>64.040000000000006</v>
      </c>
      <c r="I70" s="116"/>
      <c r="J70" s="118">
        <v>63</v>
      </c>
      <c r="K70" s="733">
        <v>19.760000000000002</v>
      </c>
      <c r="L70" s="733">
        <v>25.19</v>
      </c>
      <c r="M70" s="733">
        <v>30.42</v>
      </c>
      <c r="N70" s="733">
        <v>37.97</v>
      </c>
      <c r="O70" s="733">
        <v>52.36</v>
      </c>
      <c r="P70" s="733">
        <v>59.39</v>
      </c>
      <c r="Q70" s="733">
        <v>65.680000000000007</v>
      </c>
      <c r="S70" s="709"/>
      <c r="T70" s="709"/>
      <c r="U70" s="709"/>
      <c r="V70" s="709"/>
      <c r="W70" s="709"/>
      <c r="X70" s="709"/>
      <c r="Y70" s="709"/>
    </row>
    <row r="71" spans="1:25" x14ac:dyDescent="0.25">
      <c r="A71" s="118">
        <v>64</v>
      </c>
      <c r="B71" s="711">
        <v>18.350000000000001</v>
      </c>
      <c r="C71" s="711">
        <v>23.86</v>
      </c>
      <c r="D71" s="711">
        <v>29.25</v>
      </c>
      <c r="E71" s="711">
        <v>36.770000000000003</v>
      </c>
      <c r="F71" s="711">
        <v>51.58</v>
      </c>
      <c r="G71" s="711">
        <v>58.69</v>
      </c>
      <c r="H71" s="711">
        <v>65.06</v>
      </c>
      <c r="I71" s="116"/>
      <c r="J71" s="118">
        <v>64</v>
      </c>
      <c r="K71" s="733">
        <v>20</v>
      </c>
      <c r="L71" s="733">
        <v>25.5</v>
      </c>
      <c r="M71" s="733">
        <v>30.89</v>
      </c>
      <c r="N71" s="733">
        <v>38.42</v>
      </c>
      <c r="O71" s="733">
        <v>53.23</v>
      </c>
      <c r="P71" s="733">
        <v>60.34</v>
      </c>
      <c r="Q71" s="733">
        <v>66.709999999999994</v>
      </c>
      <c r="S71" s="709"/>
      <c r="T71" s="709"/>
      <c r="U71" s="709"/>
      <c r="V71" s="709"/>
      <c r="W71" s="709"/>
      <c r="X71" s="709"/>
      <c r="Y71" s="709"/>
    </row>
    <row r="72" spans="1:25" x14ac:dyDescent="0.25">
      <c r="A72" s="119">
        <v>65</v>
      </c>
      <c r="B72" s="712">
        <v>18.579999999999998</v>
      </c>
      <c r="C72" s="712">
        <v>24.15</v>
      </c>
      <c r="D72" s="712">
        <v>29.71</v>
      </c>
      <c r="E72" s="712">
        <v>37.28</v>
      </c>
      <c r="F72" s="712">
        <v>52.43</v>
      </c>
      <c r="G72" s="712">
        <v>59.61</v>
      </c>
      <c r="H72" s="712">
        <v>66</v>
      </c>
      <c r="I72" s="116"/>
      <c r="J72" s="119">
        <v>65</v>
      </c>
      <c r="K72" s="734">
        <v>20.22</v>
      </c>
      <c r="L72" s="734">
        <v>25.79</v>
      </c>
      <c r="M72" s="734">
        <v>31.36</v>
      </c>
      <c r="N72" s="734">
        <v>38.93</v>
      </c>
      <c r="O72" s="734">
        <v>54.08</v>
      </c>
      <c r="P72" s="734">
        <v>61.25</v>
      </c>
      <c r="Q72" s="734">
        <v>67.650000000000006</v>
      </c>
      <c r="S72" s="709"/>
      <c r="T72" s="709"/>
      <c r="U72" s="709"/>
      <c r="V72" s="709"/>
      <c r="W72" s="709"/>
      <c r="X72" s="709"/>
      <c r="Y72" s="709"/>
    </row>
    <row r="73" spans="1:25" x14ac:dyDescent="0.25">
      <c r="A73" s="117">
        <v>66</v>
      </c>
      <c r="B73" s="710">
        <v>18.8</v>
      </c>
      <c r="C73" s="710">
        <v>24.56</v>
      </c>
      <c r="D73" s="710">
        <v>30.18</v>
      </c>
      <c r="E73" s="710">
        <v>37.82</v>
      </c>
      <c r="F73" s="710">
        <v>53.2</v>
      </c>
      <c r="G73" s="710">
        <v>60.51</v>
      </c>
      <c r="H73" s="710">
        <v>67.069999999999993</v>
      </c>
      <c r="I73" s="116"/>
      <c r="J73" s="117">
        <v>66</v>
      </c>
      <c r="K73" s="732">
        <v>20.440000000000001</v>
      </c>
      <c r="L73" s="732">
        <v>26.21</v>
      </c>
      <c r="M73" s="732">
        <v>31.83</v>
      </c>
      <c r="N73" s="732">
        <v>39.46</v>
      </c>
      <c r="O73" s="732">
        <v>54.84</v>
      </c>
      <c r="P73" s="732">
        <v>62.15</v>
      </c>
      <c r="Q73" s="732">
        <v>68.709999999999994</v>
      </c>
      <c r="S73" s="709"/>
      <c r="T73" s="709"/>
      <c r="U73" s="709"/>
      <c r="V73" s="709"/>
      <c r="W73" s="709"/>
      <c r="X73" s="709"/>
      <c r="Y73" s="709"/>
    </row>
    <row r="74" spans="1:25" x14ac:dyDescent="0.25">
      <c r="A74" s="118">
        <v>67</v>
      </c>
      <c r="B74" s="711">
        <v>19.100000000000001</v>
      </c>
      <c r="C74" s="711">
        <v>24.85</v>
      </c>
      <c r="D74" s="711">
        <v>30.48</v>
      </c>
      <c r="E74" s="711">
        <v>38.35</v>
      </c>
      <c r="F74" s="711">
        <v>54.03</v>
      </c>
      <c r="G74" s="711">
        <v>61.43</v>
      </c>
      <c r="H74" s="711">
        <v>68.13</v>
      </c>
      <c r="I74" s="116"/>
      <c r="J74" s="118">
        <v>67</v>
      </c>
      <c r="K74" s="733">
        <v>20.74</v>
      </c>
      <c r="L74" s="733">
        <v>26.49</v>
      </c>
      <c r="M74" s="733">
        <v>32.130000000000003</v>
      </c>
      <c r="N74" s="733">
        <v>39.99</v>
      </c>
      <c r="O74" s="733">
        <v>55.67</v>
      </c>
      <c r="P74" s="733">
        <v>63.07</v>
      </c>
      <c r="Q74" s="733">
        <v>69.78</v>
      </c>
      <c r="S74" s="709"/>
      <c r="T74" s="709"/>
      <c r="U74" s="709"/>
      <c r="V74" s="709"/>
      <c r="W74" s="709"/>
      <c r="X74" s="709"/>
      <c r="Y74" s="709"/>
    </row>
    <row r="75" spans="1:25" x14ac:dyDescent="0.25">
      <c r="A75" s="118">
        <v>68</v>
      </c>
      <c r="B75" s="711">
        <v>19.32</v>
      </c>
      <c r="C75" s="711">
        <v>25.21</v>
      </c>
      <c r="D75" s="711">
        <v>30.89</v>
      </c>
      <c r="E75" s="711">
        <v>38.85</v>
      </c>
      <c r="F75" s="711">
        <v>54.75</v>
      </c>
      <c r="G75" s="711">
        <v>62.36</v>
      </c>
      <c r="H75" s="711">
        <v>69.180000000000007</v>
      </c>
      <c r="I75" s="116"/>
      <c r="J75" s="118">
        <v>68</v>
      </c>
      <c r="K75" s="733">
        <v>20.97</v>
      </c>
      <c r="L75" s="733">
        <v>26.86</v>
      </c>
      <c r="M75" s="733">
        <v>32.54</v>
      </c>
      <c r="N75" s="733">
        <v>40.5</v>
      </c>
      <c r="O75" s="733">
        <v>56.4</v>
      </c>
      <c r="P75" s="733">
        <v>64</v>
      </c>
      <c r="Q75" s="733">
        <v>70.83</v>
      </c>
      <c r="S75" s="709"/>
      <c r="T75" s="709"/>
      <c r="U75" s="709"/>
      <c r="V75" s="709"/>
      <c r="W75" s="709"/>
      <c r="X75" s="709"/>
      <c r="Y75" s="709"/>
    </row>
    <row r="76" spans="1:25" x14ac:dyDescent="0.25">
      <c r="A76" s="118">
        <v>69</v>
      </c>
      <c r="B76" s="711">
        <v>19.579999999999998</v>
      </c>
      <c r="C76" s="711">
        <v>25.54</v>
      </c>
      <c r="D76" s="711">
        <v>31.3</v>
      </c>
      <c r="E76" s="711">
        <v>39.369999999999997</v>
      </c>
      <c r="F76" s="711">
        <v>55.51</v>
      </c>
      <c r="G76" s="711">
        <v>63.26</v>
      </c>
      <c r="H76" s="711">
        <v>70.22</v>
      </c>
      <c r="I76" s="116"/>
      <c r="J76" s="118">
        <v>69</v>
      </c>
      <c r="K76" s="733">
        <v>21.23</v>
      </c>
      <c r="L76" s="733">
        <v>27.19</v>
      </c>
      <c r="M76" s="733">
        <v>32.94</v>
      </c>
      <c r="N76" s="733">
        <v>41.02</v>
      </c>
      <c r="O76" s="733">
        <v>57.15</v>
      </c>
      <c r="P76" s="733">
        <v>64.900000000000006</v>
      </c>
      <c r="Q76" s="733">
        <v>71.87</v>
      </c>
      <c r="S76" s="709"/>
      <c r="T76" s="709"/>
      <c r="U76" s="709"/>
      <c r="V76" s="709"/>
      <c r="W76" s="709"/>
      <c r="X76" s="709"/>
      <c r="Y76" s="709"/>
    </row>
    <row r="77" spans="1:25" x14ac:dyDescent="0.25">
      <c r="A77" s="119">
        <v>70</v>
      </c>
      <c r="B77" s="712">
        <v>19.8</v>
      </c>
      <c r="C77" s="712">
        <v>25.89</v>
      </c>
      <c r="D77" s="712">
        <v>31.71</v>
      </c>
      <c r="E77" s="712">
        <v>39.869999999999997</v>
      </c>
      <c r="F77" s="712">
        <v>56.3</v>
      </c>
      <c r="G77" s="712">
        <v>64.13</v>
      </c>
      <c r="H77" s="712">
        <v>71.36</v>
      </c>
      <c r="I77" s="116"/>
      <c r="J77" s="119">
        <v>70</v>
      </c>
      <c r="K77" s="734">
        <v>21.45</v>
      </c>
      <c r="L77" s="734">
        <v>27.53</v>
      </c>
      <c r="M77" s="734">
        <v>33.36</v>
      </c>
      <c r="N77" s="734">
        <v>41.51</v>
      </c>
      <c r="O77" s="734">
        <v>57.95</v>
      </c>
      <c r="P77" s="734">
        <v>65.77</v>
      </c>
      <c r="Q77" s="734">
        <v>73.010000000000005</v>
      </c>
      <c r="S77" s="709"/>
      <c r="T77" s="709"/>
      <c r="U77" s="709"/>
      <c r="V77" s="709"/>
      <c r="W77" s="709"/>
      <c r="X77" s="709"/>
      <c r="Y77" s="709"/>
    </row>
    <row r="78" spans="1:25" x14ac:dyDescent="0.25">
      <c r="A78" s="117">
        <v>71</v>
      </c>
      <c r="B78" s="710">
        <v>20</v>
      </c>
      <c r="C78" s="710">
        <v>26.1</v>
      </c>
      <c r="D78" s="710">
        <v>32.21</v>
      </c>
      <c r="E78" s="710">
        <v>40.25</v>
      </c>
      <c r="F78" s="710">
        <v>56.93</v>
      </c>
      <c r="G78" s="710">
        <v>64.88</v>
      </c>
      <c r="H78" s="710">
        <v>72.45</v>
      </c>
      <c r="I78" s="116"/>
      <c r="J78" s="117">
        <v>71</v>
      </c>
      <c r="K78" s="732">
        <v>21.64</v>
      </c>
      <c r="L78" s="732">
        <v>27.75</v>
      </c>
      <c r="M78" s="732">
        <v>33.85</v>
      </c>
      <c r="N78" s="732">
        <v>41.9</v>
      </c>
      <c r="O78" s="732">
        <v>58.57</v>
      </c>
      <c r="P78" s="732">
        <v>66.53</v>
      </c>
      <c r="Q78" s="732">
        <v>74.099999999999994</v>
      </c>
      <c r="S78" s="709"/>
      <c r="T78" s="709"/>
      <c r="U78" s="709"/>
      <c r="V78" s="709"/>
      <c r="W78" s="709"/>
      <c r="X78" s="709"/>
      <c r="Y78" s="709"/>
    </row>
    <row r="79" spans="1:25" x14ac:dyDescent="0.25">
      <c r="A79" s="118">
        <v>72</v>
      </c>
      <c r="B79" s="711">
        <v>20.32</v>
      </c>
      <c r="C79" s="711">
        <v>26.37</v>
      </c>
      <c r="D79" s="711">
        <v>32.76</v>
      </c>
      <c r="E79" s="711">
        <v>40.78</v>
      </c>
      <c r="F79" s="711">
        <v>57.74</v>
      </c>
      <c r="G79" s="711">
        <v>65.760000000000005</v>
      </c>
      <c r="H79" s="711">
        <v>73.5</v>
      </c>
      <c r="I79" s="116"/>
      <c r="J79" s="118">
        <v>72</v>
      </c>
      <c r="K79" s="733">
        <v>21.96</v>
      </c>
      <c r="L79" s="733">
        <v>28.02</v>
      </c>
      <c r="M79" s="733">
        <v>34.4</v>
      </c>
      <c r="N79" s="733">
        <v>42.42</v>
      </c>
      <c r="O79" s="733">
        <v>59.39</v>
      </c>
      <c r="P79" s="733">
        <v>67.41</v>
      </c>
      <c r="Q79" s="733">
        <v>75.14</v>
      </c>
      <c r="S79" s="709"/>
      <c r="T79" s="709"/>
      <c r="U79" s="709"/>
      <c r="V79" s="709"/>
      <c r="W79" s="709"/>
      <c r="X79" s="709"/>
      <c r="Y79" s="709"/>
    </row>
    <row r="80" spans="1:25" x14ac:dyDescent="0.25">
      <c r="A80" s="118">
        <v>73</v>
      </c>
      <c r="B80" s="711">
        <v>20.58</v>
      </c>
      <c r="C80" s="711">
        <v>26.75</v>
      </c>
      <c r="D80" s="711">
        <v>33.299999999999997</v>
      </c>
      <c r="E80" s="711">
        <v>41.29</v>
      </c>
      <c r="F80" s="711">
        <v>58.53</v>
      </c>
      <c r="G80" s="711">
        <v>66.73</v>
      </c>
      <c r="H80" s="711">
        <v>74.56</v>
      </c>
      <c r="I80" s="116"/>
      <c r="J80" s="118">
        <v>73</v>
      </c>
      <c r="K80" s="733">
        <v>22.22</v>
      </c>
      <c r="L80" s="733">
        <v>28.4</v>
      </c>
      <c r="M80" s="733">
        <v>34.94</v>
      </c>
      <c r="N80" s="733">
        <v>42.93</v>
      </c>
      <c r="O80" s="733">
        <v>60.17</v>
      </c>
      <c r="P80" s="733">
        <v>68.37</v>
      </c>
      <c r="Q80" s="733">
        <v>76.209999999999994</v>
      </c>
      <c r="S80" s="709"/>
      <c r="T80" s="709"/>
      <c r="U80" s="709"/>
      <c r="V80" s="709"/>
      <c r="W80" s="709"/>
      <c r="X80" s="709"/>
      <c r="Y80" s="709"/>
    </row>
    <row r="81" spans="1:25" x14ac:dyDescent="0.25">
      <c r="A81" s="118">
        <v>74</v>
      </c>
      <c r="B81" s="711">
        <v>20.86</v>
      </c>
      <c r="C81" s="711">
        <v>27.08</v>
      </c>
      <c r="D81" s="711">
        <v>33.799999999999997</v>
      </c>
      <c r="E81" s="711">
        <v>41.9</v>
      </c>
      <c r="F81" s="711">
        <v>59.3</v>
      </c>
      <c r="G81" s="711">
        <v>67.650000000000006</v>
      </c>
      <c r="H81" s="711">
        <v>75.650000000000006</v>
      </c>
      <c r="I81" s="116"/>
      <c r="J81" s="118">
        <v>74</v>
      </c>
      <c r="K81" s="733">
        <v>22.5</v>
      </c>
      <c r="L81" s="733">
        <v>28.71</v>
      </c>
      <c r="M81" s="733">
        <v>35.450000000000003</v>
      </c>
      <c r="N81" s="733">
        <v>43.54</v>
      </c>
      <c r="O81" s="733">
        <v>60.94</v>
      </c>
      <c r="P81" s="733">
        <v>69.290000000000006</v>
      </c>
      <c r="Q81" s="733">
        <v>77.290000000000006</v>
      </c>
      <c r="S81" s="709"/>
      <c r="T81" s="709"/>
      <c r="U81" s="709"/>
      <c r="V81" s="709"/>
      <c r="W81" s="709"/>
      <c r="X81" s="709"/>
      <c r="Y81" s="709"/>
    </row>
    <row r="82" spans="1:25" x14ac:dyDescent="0.25">
      <c r="A82" s="119">
        <v>75</v>
      </c>
      <c r="B82" s="712">
        <v>21.11</v>
      </c>
      <c r="C82" s="712">
        <v>27.4</v>
      </c>
      <c r="D82" s="712">
        <v>34.32</v>
      </c>
      <c r="E82" s="712">
        <v>42.55</v>
      </c>
      <c r="F82" s="712">
        <v>60.03</v>
      </c>
      <c r="G82" s="712">
        <v>68.510000000000005</v>
      </c>
      <c r="H82" s="712">
        <v>76.709999999999994</v>
      </c>
      <c r="I82" s="116"/>
      <c r="J82" s="119">
        <v>75</v>
      </c>
      <c r="K82" s="734">
        <v>22.76</v>
      </c>
      <c r="L82" s="734">
        <v>29.04</v>
      </c>
      <c r="M82" s="734">
        <v>35.96</v>
      </c>
      <c r="N82" s="734">
        <v>44.19</v>
      </c>
      <c r="O82" s="734">
        <v>61.68</v>
      </c>
      <c r="P82" s="734">
        <v>70.150000000000006</v>
      </c>
      <c r="Q82" s="734">
        <v>78.36</v>
      </c>
      <c r="S82" s="709"/>
      <c r="T82" s="709"/>
      <c r="U82" s="709"/>
      <c r="V82" s="709"/>
      <c r="W82" s="709"/>
      <c r="X82" s="709"/>
      <c r="Y82" s="709"/>
    </row>
    <row r="83" spans="1:25" x14ac:dyDescent="0.25">
      <c r="A83" s="117">
        <v>76</v>
      </c>
      <c r="B83" s="710">
        <v>21.43</v>
      </c>
      <c r="C83" s="710">
        <v>27.75</v>
      </c>
      <c r="D83" s="710">
        <v>34.840000000000003</v>
      </c>
      <c r="E83" s="710">
        <v>43.17</v>
      </c>
      <c r="F83" s="710">
        <v>60.81</v>
      </c>
      <c r="G83" s="710">
        <v>69.39</v>
      </c>
      <c r="H83" s="710">
        <v>77.8</v>
      </c>
      <c r="I83" s="116"/>
      <c r="J83" s="117">
        <v>76</v>
      </c>
      <c r="K83" s="732">
        <v>23.08</v>
      </c>
      <c r="L83" s="732">
        <v>29.39</v>
      </c>
      <c r="M83" s="732">
        <v>36.479999999999997</v>
      </c>
      <c r="N83" s="732">
        <v>44.82</v>
      </c>
      <c r="O83" s="732">
        <v>62.45</v>
      </c>
      <c r="P83" s="732">
        <v>71.03</v>
      </c>
      <c r="Q83" s="732">
        <v>79.45</v>
      </c>
      <c r="S83" s="709"/>
      <c r="T83" s="709"/>
      <c r="U83" s="709"/>
      <c r="V83" s="709"/>
      <c r="W83" s="709"/>
      <c r="X83" s="709"/>
      <c r="Y83" s="709"/>
    </row>
    <row r="84" spans="1:25" x14ac:dyDescent="0.25">
      <c r="A84" s="118">
        <v>77</v>
      </c>
      <c r="B84" s="711">
        <v>21.76</v>
      </c>
      <c r="C84" s="711">
        <v>28.11</v>
      </c>
      <c r="D84" s="711">
        <v>35.19</v>
      </c>
      <c r="E84" s="711">
        <v>43.9</v>
      </c>
      <c r="F84" s="711">
        <v>61.57</v>
      </c>
      <c r="G84" s="711">
        <v>70.34</v>
      </c>
      <c r="H84" s="711">
        <v>78.88</v>
      </c>
      <c r="I84" s="116"/>
      <c r="J84" s="118">
        <v>77</v>
      </c>
      <c r="K84" s="733">
        <v>23.4</v>
      </c>
      <c r="L84" s="733">
        <v>29.76</v>
      </c>
      <c r="M84" s="733">
        <v>36.840000000000003</v>
      </c>
      <c r="N84" s="733">
        <v>45.55</v>
      </c>
      <c r="O84" s="733">
        <v>63.22</v>
      </c>
      <c r="P84" s="733">
        <v>71.98</v>
      </c>
      <c r="Q84" s="733">
        <v>80.52</v>
      </c>
      <c r="S84" s="709"/>
      <c r="T84" s="709"/>
      <c r="U84" s="709"/>
      <c r="V84" s="709"/>
      <c r="W84" s="709"/>
      <c r="X84" s="709"/>
      <c r="Y84" s="709"/>
    </row>
    <row r="85" spans="1:25" x14ac:dyDescent="0.25">
      <c r="A85" s="118">
        <v>78</v>
      </c>
      <c r="B85" s="711">
        <v>22.01</v>
      </c>
      <c r="C85" s="711">
        <v>28.48</v>
      </c>
      <c r="D85" s="711">
        <v>35.659999999999997</v>
      </c>
      <c r="E85" s="711">
        <v>44.55</v>
      </c>
      <c r="F85" s="711">
        <v>62.27</v>
      </c>
      <c r="G85" s="711">
        <v>71.260000000000005</v>
      </c>
      <c r="H85" s="711">
        <v>79.89</v>
      </c>
      <c r="I85" s="116"/>
      <c r="J85" s="118">
        <v>78</v>
      </c>
      <c r="K85" s="733">
        <v>23.66</v>
      </c>
      <c r="L85" s="733">
        <v>30.13</v>
      </c>
      <c r="M85" s="733">
        <v>37.299999999999997</v>
      </c>
      <c r="N85" s="733">
        <v>46.19</v>
      </c>
      <c r="O85" s="733">
        <v>63.91</v>
      </c>
      <c r="P85" s="733">
        <v>72.91</v>
      </c>
      <c r="Q85" s="733">
        <v>81.540000000000006</v>
      </c>
      <c r="S85" s="709"/>
      <c r="T85" s="709"/>
      <c r="U85" s="709"/>
      <c r="V85" s="709"/>
      <c r="W85" s="709"/>
      <c r="X85" s="709"/>
      <c r="Y85" s="709"/>
    </row>
    <row r="86" spans="1:25" x14ac:dyDescent="0.25">
      <c r="A86" s="118">
        <v>79</v>
      </c>
      <c r="B86" s="711">
        <v>22.32</v>
      </c>
      <c r="C86" s="711">
        <v>28.93</v>
      </c>
      <c r="D86" s="711">
        <v>36.1</v>
      </c>
      <c r="E86" s="711">
        <v>45.09</v>
      </c>
      <c r="F86" s="711">
        <v>63.05</v>
      </c>
      <c r="G86" s="711">
        <v>72.16</v>
      </c>
      <c r="H86" s="711">
        <v>80.94</v>
      </c>
      <c r="I86" s="116"/>
      <c r="J86" s="118">
        <v>79</v>
      </c>
      <c r="K86" s="733">
        <v>23.97</v>
      </c>
      <c r="L86" s="733">
        <v>30.57</v>
      </c>
      <c r="M86" s="733">
        <v>37.75</v>
      </c>
      <c r="N86" s="733">
        <v>46.74</v>
      </c>
      <c r="O86" s="733">
        <v>64.7</v>
      </c>
      <c r="P86" s="733">
        <v>73.81</v>
      </c>
      <c r="Q86" s="733">
        <v>82.58</v>
      </c>
      <c r="S86" s="709"/>
      <c r="T86" s="709"/>
      <c r="U86" s="709"/>
      <c r="V86" s="709"/>
      <c r="W86" s="709"/>
      <c r="X86" s="709"/>
      <c r="Y86" s="709"/>
    </row>
    <row r="87" spans="1:25" x14ac:dyDescent="0.25">
      <c r="A87" s="119">
        <v>80</v>
      </c>
      <c r="B87" s="712">
        <v>22.6</v>
      </c>
      <c r="C87" s="712">
        <v>29.39</v>
      </c>
      <c r="D87" s="712">
        <v>36.54</v>
      </c>
      <c r="E87" s="712">
        <v>45.63</v>
      </c>
      <c r="F87" s="712">
        <v>63.84</v>
      </c>
      <c r="G87" s="712">
        <v>73.05</v>
      </c>
      <c r="H87" s="712">
        <v>82</v>
      </c>
      <c r="I87" s="116"/>
      <c r="J87" s="119">
        <v>80</v>
      </c>
      <c r="K87" s="734">
        <v>24.24</v>
      </c>
      <c r="L87" s="734">
        <v>31.04</v>
      </c>
      <c r="M87" s="734">
        <v>38.18</v>
      </c>
      <c r="N87" s="734">
        <v>47.28</v>
      </c>
      <c r="O87" s="734">
        <v>65.48</v>
      </c>
      <c r="P87" s="734">
        <v>74.7</v>
      </c>
      <c r="Q87" s="734">
        <v>83.65</v>
      </c>
      <c r="S87" s="709"/>
      <c r="T87" s="709"/>
      <c r="U87" s="709"/>
      <c r="V87" s="709"/>
      <c r="W87" s="709"/>
      <c r="X87" s="709"/>
      <c r="Y87" s="709"/>
    </row>
    <row r="88" spans="1:25" x14ac:dyDescent="0.25">
      <c r="A88" s="117">
        <v>81</v>
      </c>
      <c r="B88" s="710">
        <v>22.93</v>
      </c>
      <c r="C88" s="710">
        <v>29.88</v>
      </c>
      <c r="D88" s="710">
        <v>36.93</v>
      </c>
      <c r="E88" s="710">
        <v>46.14</v>
      </c>
      <c r="F88" s="710">
        <v>64.64</v>
      </c>
      <c r="G88" s="710">
        <v>73.959999999999994</v>
      </c>
      <c r="H88" s="710">
        <v>82.91</v>
      </c>
      <c r="I88" s="116"/>
      <c r="J88" s="117">
        <v>81</v>
      </c>
      <c r="K88" s="732">
        <v>24.57</v>
      </c>
      <c r="L88" s="732">
        <v>31.52</v>
      </c>
      <c r="M88" s="732">
        <v>38.57</v>
      </c>
      <c r="N88" s="732">
        <v>47.79</v>
      </c>
      <c r="O88" s="732">
        <v>66.28</v>
      </c>
      <c r="P88" s="732">
        <v>75.599999999999994</v>
      </c>
      <c r="Q88" s="732">
        <v>84.56</v>
      </c>
      <c r="S88" s="709"/>
      <c r="T88" s="709"/>
      <c r="U88" s="709"/>
      <c r="V88" s="709"/>
      <c r="W88" s="709"/>
      <c r="X88" s="709"/>
      <c r="Y88" s="709"/>
    </row>
    <row r="89" spans="1:25" x14ac:dyDescent="0.25">
      <c r="A89" s="118">
        <v>82</v>
      </c>
      <c r="B89" s="711">
        <v>23.23</v>
      </c>
      <c r="C89" s="711">
        <v>30.27</v>
      </c>
      <c r="D89" s="711">
        <v>37.28</v>
      </c>
      <c r="E89" s="711">
        <v>46.74</v>
      </c>
      <c r="F89" s="711">
        <v>65.349999999999994</v>
      </c>
      <c r="G89" s="711">
        <v>74.88</v>
      </c>
      <c r="H89" s="711">
        <v>84.03</v>
      </c>
      <c r="I89" s="116"/>
      <c r="J89" s="118">
        <v>82</v>
      </c>
      <c r="K89" s="733">
        <v>24.87</v>
      </c>
      <c r="L89" s="733">
        <v>31.92</v>
      </c>
      <c r="M89" s="733">
        <v>38.93</v>
      </c>
      <c r="N89" s="733">
        <v>48.39</v>
      </c>
      <c r="O89" s="733">
        <v>67</v>
      </c>
      <c r="P89" s="733">
        <v>76.53</v>
      </c>
      <c r="Q89" s="733">
        <v>85.68</v>
      </c>
      <c r="S89" s="709"/>
      <c r="T89" s="709"/>
      <c r="U89" s="709"/>
      <c r="V89" s="709"/>
      <c r="W89" s="709"/>
      <c r="X89" s="709"/>
      <c r="Y89" s="709"/>
    </row>
    <row r="90" spans="1:25" x14ac:dyDescent="0.25">
      <c r="A90" s="118">
        <v>83</v>
      </c>
      <c r="B90" s="711">
        <v>23.53</v>
      </c>
      <c r="C90" s="711">
        <v>30.59</v>
      </c>
      <c r="D90" s="711">
        <v>37.729999999999997</v>
      </c>
      <c r="E90" s="711">
        <v>47.37</v>
      </c>
      <c r="F90" s="711">
        <v>66.150000000000006</v>
      </c>
      <c r="G90" s="711">
        <v>75.790000000000006</v>
      </c>
      <c r="H90" s="711">
        <v>85.1</v>
      </c>
      <c r="I90" s="116"/>
      <c r="J90" s="118">
        <v>83</v>
      </c>
      <c r="K90" s="733">
        <v>25.17</v>
      </c>
      <c r="L90" s="733">
        <v>32.24</v>
      </c>
      <c r="M90" s="733">
        <v>39.369999999999997</v>
      </c>
      <c r="N90" s="733">
        <v>49.02</v>
      </c>
      <c r="O90" s="733">
        <v>67.78</v>
      </c>
      <c r="P90" s="733">
        <v>77.44</v>
      </c>
      <c r="Q90" s="733">
        <v>86.73</v>
      </c>
      <c r="S90" s="709"/>
      <c r="T90" s="709"/>
      <c r="U90" s="709"/>
      <c r="V90" s="709"/>
      <c r="W90" s="709"/>
      <c r="X90" s="709"/>
      <c r="Y90" s="709"/>
    </row>
    <row r="91" spans="1:25" x14ac:dyDescent="0.25">
      <c r="A91" s="118">
        <v>84</v>
      </c>
      <c r="B91" s="711">
        <v>23.81</v>
      </c>
      <c r="C91" s="711">
        <v>30.94</v>
      </c>
      <c r="D91" s="711">
        <v>38.18</v>
      </c>
      <c r="E91" s="711">
        <v>47.82</v>
      </c>
      <c r="F91" s="711">
        <v>66.930000000000007</v>
      </c>
      <c r="G91" s="711">
        <v>76.75</v>
      </c>
      <c r="H91" s="711">
        <v>86.09</v>
      </c>
      <c r="I91" s="116"/>
      <c r="J91" s="118">
        <v>84</v>
      </c>
      <c r="K91" s="733">
        <v>25.45</v>
      </c>
      <c r="L91" s="733">
        <v>32.58</v>
      </c>
      <c r="M91" s="733">
        <v>39.83</v>
      </c>
      <c r="N91" s="733">
        <v>49.46</v>
      </c>
      <c r="O91" s="733">
        <v>68.58</v>
      </c>
      <c r="P91" s="733">
        <v>78.38</v>
      </c>
      <c r="Q91" s="733">
        <v>87.74</v>
      </c>
      <c r="S91" s="709"/>
      <c r="T91" s="709"/>
      <c r="U91" s="709"/>
      <c r="V91" s="709"/>
      <c r="W91" s="709"/>
      <c r="X91" s="709"/>
      <c r="Y91" s="709"/>
    </row>
    <row r="92" spans="1:25" x14ac:dyDescent="0.25">
      <c r="A92" s="119">
        <v>85</v>
      </c>
      <c r="B92" s="712">
        <v>24.15</v>
      </c>
      <c r="C92" s="712">
        <v>31.36</v>
      </c>
      <c r="D92" s="712">
        <v>38.58</v>
      </c>
      <c r="E92" s="712">
        <v>48.42</v>
      </c>
      <c r="F92" s="712">
        <v>67.67</v>
      </c>
      <c r="G92" s="712">
        <v>77.61</v>
      </c>
      <c r="H92" s="712">
        <v>87.08</v>
      </c>
      <c r="I92" s="116"/>
      <c r="J92" s="119">
        <v>85</v>
      </c>
      <c r="K92" s="734">
        <v>25.79</v>
      </c>
      <c r="L92" s="734">
        <v>33.01</v>
      </c>
      <c r="M92" s="734">
        <v>40.229999999999997</v>
      </c>
      <c r="N92" s="734">
        <v>50.06</v>
      </c>
      <c r="O92" s="734">
        <v>69.31</v>
      </c>
      <c r="P92" s="734">
        <v>79.260000000000005</v>
      </c>
      <c r="Q92" s="734">
        <v>88.73</v>
      </c>
      <c r="S92" s="709"/>
      <c r="T92" s="709"/>
      <c r="U92" s="709"/>
      <c r="V92" s="709"/>
      <c r="W92" s="709"/>
      <c r="X92" s="709"/>
      <c r="Y92" s="709"/>
    </row>
    <row r="93" spans="1:25" x14ac:dyDescent="0.25">
      <c r="A93" s="117">
        <v>86</v>
      </c>
      <c r="B93" s="710">
        <v>24.41</v>
      </c>
      <c r="C93" s="710">
        <v>31.71</v>
      </c>
      <c r="D93" s="710">
        <v>38.979999999999997</v>
      </c>
      <c r="E93" s="710">
        <v>48.9</v>
      </c>
      <c r="F93" s="710">
        <v>68.47</v>
      </c>
      <c r="G93" s="710">
        <v>78.55</v>
      </c>
      <c r="H93" s="710">
        <v>88.16</v>
      </c>
      <c r="I93" s="116"/>
      <c r="J93" s="117">
        <v>86</v>
      </c>
      <c r="K93" s="732">
        <v>26.05</v>
      </c>
      <c r="L93" s="732">
        <v>33.36</v>
      </c>
      <c r="M93" s="732">
        <v>40.619999999999997</v>
      </c>
      <c r="N93" s="732">
        <v>50.55</v>
      </c>
      <c r="O93" s="732">
        <v>70.11</v>
      </c>
      <c r="P93" s="732">
        <v>80.19</v>
      </c>
      <c r="Q93" s="732">
        <v>89.81</v>
      </c>
      <c r="S93" s="709"/>
      <c r="T93" s="709"/>
      <c r="U93" s="709"/>
      <c r="V93" s="709"/>
      <c r="W93" s="709"/>
      <c r="X93" s="709"/>
      <c r="Y93" s="709"/>
    </row>
    <row r="94" spans="1:25" x14ac:dyDescent="0.25">
      <c r="A94" s="118">
        <v>87</v>
      </c>
      <c r="B94" s="711">
        <v>24.59</v>
      </c>
      <c r="C94" s="711">
        <v>32.049999999999997</v>
      </c>
      <c r="D94" s="711">
        <v>39.5</v>
      </c>
      <c r="E94" s="711">
        <v>49.44</v>
      </c>
      <c r="F94" s="711">
        <v>69.2</v>
      </c>
      <c r="G94" s="711">
        <v>79.53</v>
      </c>
      <c r="H94" s="711">
        <v>89.2</v>
      </c>
      <c r="I94" s="116"/>
      <c r="J94" s="118">
        <v>87</v>
      </c>
      <c r="K94" s="733">
        <v>26.24</v>
      </c>
      <c r="L94" s="733">
        <v>33.700000000000003</v>
      </c>
      <c r="M94" s="733">
        <v>41.14</v>
      </c>
      <c r="N94" s="733">
        <v>51.09</v>
      </c>
      <c r="O94" s="733">
        <v>70.849999999999994</v>
      </c>
      <c r="P94" s="733">
        <v>81.16</v>
      </c>
      <c r="Q94" s="733">
        <v>90.84</v>
      </c>
      <c r="S94" s="709"/>
      <c r="T94" s="709"/>
      <c r="U94" s="709"/>
      <c r="V94" s="709"/>
      <c r="W94" s="709"/>
      <c r="X94" s="709"/>
      <c r="Y94" s="709"/>
    </row>
    <row r="95" spans="1:25" x14ac:dyDescent="0.25">
      <c r="A95" s="118">
        <v>88</v>
      </c>
      <c r="B95" s="711">
        <v>24.85</v>
      </c>
      <c r="C95" s="711">
        <v>32.43</v>
      </c>
      <c r="D95" s="711">
        <v>39.96</v>
      </c>
      <c r="E95" s="711">
        <v>50.06</v>
      </c>
      <c r="F95" s="711">
        <v>69.8</v>
      </c>
      <c r="G95" s="711">
        <v>80.38</v>
      </c>
      <c r="H95" s="711">
        <v>90.26</v>
      </c>
      <c r="I95" s="116"/>
      <c r="J95" s="118">
        <v>88</v>
      </c>
      <c r="K95" s="733">
        <v>26.49</v>
      </c>
      <c r="L95" s="733">
        <v>34.07</v>
      </c>
      <c r="M95" s="733">
        <v>41.61</v>
      </c>
      <c r="N95" s="733">
        <v>51.71</v>
      </c>
      <c r="O95" s="733">
        <v>71.45</v>
      </c>
      <c r="P95" s="733">
        <v>82.02</v>
      </c>
      <c r="Q95" s="733">
        <v>91.91</v>
      </c>
      <c r="S95" s="709"/>
      <c r="T95" s="709"/>
      <c r="U95" s="709"/>
      <c r="V95" s="709"/>
      <c r="W95" s="709"/>
      <c r="X95" s="709"/>
      <c r="Y95" s="709"/>
    </row>
    <row r="96" spans="1:25" x14ac:dyDescent="0.25">
      <c r="A96" s="118">
        <v>89</v>
      </c>
      <c r="B96" s="711">
        <v>25.16</v>
      </c>
      <c r="C96" s="711">
        <v>32.81</v>
      </c>
      <c r="D96" s="711">
        <v>40.39</v>
      </c>
      <c r="E96" s="711">
        <v>50.66</v>
      </c>
      <c r="F96" s="711">
        <v>70.599999999999994</v>
      </c>
      <c r="G96" s="711">
        <v>81.34</v>
      </c>
      <c r="H96" s="711">
        <v>91.21</v>
      </c>
      <c r="I96" s="116"/>
      <c r="J96" s="118">
        <v>89</v>
      </c>
      <c r="K96" s="733">
        <v>26.81</v>
      </c>
      <c r="L96" s="733">
        <v>34.46</v>
      </c>
      <c r="M96" s="733">
        <v>42.03</v>
      </c>
      <c r="N96" s="733">
        <v>52.31</v>
      </c>
      <c r="O96" s="733">
        <v>72.23</v>
      </c>
      <c r="P96" s="733">
        <v>82.99</v>
      </c>
      <c r="Q96" s="733">
        <v>92.86</v>
      </c>
      <c r="S96" s="709"/>
      <c r="T96" s="709"/>
      <c r="U96" s="709"/>
      <c r="V96" s="709"/>
      <c r="W96" s="709"/>
      <c r="X96" s="709"/>
      <c r="Y96" s="709"/>
    </row>
    <row r="97" spans="1:25" x14ac:dyDescent="0.25">
      <c r="A97" s="119">
        <v>90</v>
      </c>
      <c r="B97" s="712">
        <v>25.43</v>
      </c>
      <c r="C97" s="712">
        <v>33.130000000000003</v>
      </c>
      <c r="D97" s="712">
        <v>40.78</v>
      </c>
      <c r="E97" s="712">
        <v>51.15</v>
      </c>
      <c r="F97" s="712">
        <v>71.38</v>
      </c>
      <c r="G97" s="712">
        <v>82.19</v>
      </c>
      <c r="H97" s="712">
        <v>92.21</v>
      </c>
      <c r="I97" s="116"/>
      <c r="J97" s="119">
        <v>90</v>
      </c>
      <c r="K97" s="734">
        <v>27.08</v>
      </c>
      <c r="L97" s="734">
        <v>34.78</v>
      </c>
      <c r="M97" s="734">
        <v>42.42</v>
      </c>
      <c r="N97" s="734">
        <v>52.8</v>
      </c>
      <c r="O97" s="734">
        <v>73.03</v>
      </c>
      <c r="P97" s="734">
        <v>83.84</v>
      </c>
      <c r="Q97" s="734">
        <v>93.85</v>
      </c>
      <c r="S97" s="709"/>
      <c r="T97" s="709"/>
      <c r="U97" s="709"/>
      <c r="V97" s="709"/>
      <c r="W97" s="709"/>
      <c r="X97" s="709"/>
      <c r="Y97" s="709"/>
    </row>
    <row r="98" spans="1:25" x14ac:dyDescent="0.25">
      <c r="A98" s="117">
        <v>91</v>
      </c>
      <c r="B98" s="710">
        <v>25.7</v>
      </c>
      <c r="C98" s="710">
        <v>33.49</v>
      </c>
      <c r="D98" s="710">
        <v>41.2</v>
      </c>
      <c r="E98" s="710">
        <v>51.72</v>
      </c>
      <c r="F98" s="710">
        <v>72.14</v>
      </c>
      <c r="G98" s="710">
        <v>83.08</v>
      </c>
      <c r="H98" s="710">
        <v>93.27</v>
      </c>
      <c r="I98" s="116"/>
      <c r="J98" s="117">
        <v>91</v>
      </c>
      <c r="K98" s="732">
        <v>27.34</v>
      </c>
      <c r="L98" s="732">
        <v>35.14</v>
      </c>
      <c r="M98" s="732">
        <v>42.85</v>
      </c>
      <c r="N98" s="732">
        <v>53.36</v>
      </c>
      <c r="O98" s="732">
        <v>73.790000000000006</v>
      </c>
      <c r="P98" s="732">
        <v>84.73</v>
      </c>
      <c r="Q98" s="732">
        <v>94.92</v>
      </c>
      <c r="S98" s="709"/>
      <c r="T98" s="709"/>
      <c r="U98" s="709"/>
      <c r="V98" s="709"/>
      <c r="W98" s="709"/>
      <c r="X98" s="709"/>
      <c r="Y98" s="709"/>
    </row>
    <row r="99" spans="1:25" x14ac:dyDescent="0.25">
      <c r="A99" s="118">
        <v>92</v>
      </c>
      <c r="B99" s="711">
        <v>26.01</v>
      </c>
      <c r="C99" s="711">
        <v>33.880000000000003</v>
      </c>
      <c r="D99" s="711">
        <v>41.6</v>
      </c>
      <c r="E99" s="711">
        <v>52.38</v>
      </c>
      <c r="F99" s="711">
        <v>72.849999999999994</v>
      </c>
      <c r="G99" s="711">
        <v>84.03</v>
      </c>
      <c r="H99" s="711">
        <v>94.31</v>
      </c>
      <c r="I99" s="116"/>
      <c r="J99" s="118">
        <v>92</v>
      </c>
      <c r="K99" s="733">
        <v>27.66</v>
      </c>
      <c r="L99" s="733">
        <v>35.520000000000003</v>
      </c>
      <c r="M99" s="733">
        <v>43.23</v>
      </c>
      <c r="N99" s="733">
        <v>54.03</v>
      </c>
      <c r="O99" s="733">
        <v>74.5</v>
      </c>
      <c r="P99" s="733">
        <v>85.68</v>
      </c>
      <c r="Q99" s="733">
        <v>95.95</v>
      </c>
      <c r="S99" s="709"/>
      <c r="T99" s="709"/>
      <c r="U99" s="709"/>
      <c r="V99" s="709"/>
      <c r="W99" s="709"/>
      <c r="X99" s="709"/>
      <c r="Y99" s="709"/>
    </row>
    <row r="100" spans="1:25" x14ac:dyDescent="0.25">
      <c r="A100" s="118">
        <v>93</v>
      </c>
      <c r="B100" s="711">
        <v>26.29</v>
      </c>
      <c r="C100" s="711">
        <v>34.200000000000003</v>
      </c>
      <c r="D100" s="711">
        <v>41.95</v>
      </c>
      <c r="E100" s="711">
        <v>52.88</v>
      </c>
      <c r="F100" s="711">
        <v>73.59</v>
      </c>
      <c r="G100" s="711">
        <v>84.94</v>
      </c>
      <c r="H100" s="711">
        <v>95.27</v>
      </c>
      <c r="I100" s="116"/>
      <c r="J100" s="118">
        <v>93</v>
      </c>
      <c r="K100" s="733">
        <v>27.93</v>
      </c>
      <c r="L100" s="733">
        <v>35.840000000000003</v>
      </c>
      <c r="M100" s="733">
        <v>43.59</v>
      </c>
      <c r="N100" s="733">
        <v>54.52</v>
      </c>
      <c r="O100" s="733">
        <v>75.23</v>
      </c>
      <c r="P100" s="733">
        <v>86.59</v>
      </c>
      <c r="Q100" s="733">
        <v>96.92</v>
      </c>
      <c r="S100" s="709"/>
      <c r="T100" s="709"/>
      <c r="U100" s="709"/>
      <c r="V100" s="709"/>
      <c r="W100" s="709"/>
      <c r="X100" s="709"/>
      <c r="Y100" s="709"/>
    </row>
    <row r="101" spans="1:25" x14ac:dyDescent="0.25">
      <c r="A101" s="118">
        <v>94</v>
      </c>
      <c r="B101" s="711">
        <v>26.54</v>
      </c>
      <c r="C101" s="711">
        <v>34.590000000000003</v>
      </c>
      <c r="D101" s="711">
        <v>42.29</v>
      </c>
      <c r="E101" s="711">
        <v>53.45</v>
      </c>
      <c r="F101" s="711">
        <v>74.38</v>
      </c>
      <c r="G101" s="711">
        <v>85.83</v>
      </c>
      <c r="H101" s="711">
        <v>96.33</v>
      </c>
      <c r="I101" s="116"/>
      <c r="J101" s="118">
        <v>94</v>
      </c>
      <c r="K101" s="733">
        <v>28.18</v>
      </c>
      <c r="L101" s="733">
        <v>36.24</v>
      </c>
      <c r="M101" s="733">
        <v>43.94</v>
      </c>
      <c r="N101" s="733">
        <v>55.09</v>
      </c>
      <c r="O101" s="733">
        <v>76.02</v>
      </c>
      <c r="P101" s="733">
        <v>87.48</v>
      </c>
      <c r="Q101" s="733">
        <v>97.97</v>
      </c>
      <c r="S101" s="709"/>
      <c r="T101" s="709"/>
      <c r="U101" s="709"/>
      <c r="V101" s="709"/>
      <c r="W101" s="709"/>
      <c r="X101" s="709"/>
      <c r="Y101" s="709"/>
    </row>
    <row r="102" spans="1:25" x14ac:dyDescent="0.25">
      <c r="A102" s="119">
        <v>95</v>
      </c>
      <c r="B102" s="712">
        <v>26.84</v>
      </c>
      <c r="C102" s="712">
        <v>34.94</v>
      </c>
      <c r="D102" s="712">
        <v>42.63</v>
      </c>
      <c r="E102" s="712">
        <v>53.94</v>
      </c>
      <c r="F102" s="712">
        <v>75.099999999999994</v>
      </c>
      <c r="G102" s="712">
        <v>86.75</v>
      </c>
      <c r="H102" s="712">
        <v>97.37</v>
      </c>
      <c r="I102" s="116"/>
      <c r="J102" s="119">
        <v>95</v>
      </c>
      <c r="K102" s="734">
        <v>28.48</v>
      </c>
      <c r="L102" s="734">
        <v>36.590000000000003</v>
      </c>
      <c r="M102" s="734">
        <v>44.28</v>
      </c>
      <c r="N102" s="734">
        <v>55.59</v>
      </c>
      <c r="O102" s="734">
        <v>76.75</v>
      </c>
      <c r="P102" s="734">
        <v>88.4</v>
      </c>
      <c r="Q102" s="734">
        <v>99.01</v>
      </c>
      <c r="S102" s="709"/>
      <c r="T102" s="709"/>
      <c r="U102" s="709"/>
      <c r="V102" s="709"/>
      <c r="W102" s="709"/>
      <c r="X102" s="709"/>
      <c r="Y102" s="709"/>
    </row>
    <row r="103" spans="1:25" x14ac:dyDescent="0.25">
      <c r="A103" s="117">
        <v>96</v>
      </c>
      <c r="B103" s="710">
        <v>27.12</v>
      </c>
      <c r="C103" s="710">
        <v>35.299999999999997</v>
      </c>
      <c r="D103" s="710">
        <v>43.06</v>
      </c>
      <c r="E103" s="710">
        <v>54.47</v>
      </c>
      <c r="F103" s="710">
        <v>75.87</v>
      </c>
      <c r="G103" s="710">
        <v>87.72</v>
      </c>
      <c r="H103" s="710">
        <v>98.41</v>
      </c>
      <c r="I103" s="116"/>
      <c r="J103" s="117">
        <v>96</v>
      </c>
      <c r="K103" s="732">
        <v>28.76</v>
      </c>
      <c r="L103" s="732">
        <v>36.950000000000003</v>
      </c>
      <c r="M103" s="732">
        <v>44.7</v>
      </c>
      <c r="N103" s="732">
        <v>56.12</v>
      </c>
      <c r="O103" s="732">
        <v>77.510000000000005</v>
      </c>
      <c r="P103" s="732">
        <v>89.36</v>
      </c>
      <c r="Q103" s="732">
        <v>100.05</v>
      </c>
      <c r="S103" s="709"/>
      <c r="T103" s="709"/>
      <c r="U103" s="709"/>
      <c r="V103" s="709"/>
      <c r="W103" s="709"/>
      <c r="X103" s="709"/>
      <c r="Y103" s="709"/>
    </row>
    <row r="104" spans="1:25" x14ac:dyDescent="0.25">
      <c r="A104" s="118">
        <v>97</v>
      </c>
      <c r="B104" s="711">
        <v>27.4</v>
      </c>
      <c r="C104" s="711">
        <v>35.659999999999997</v>
      </c>
      <c r="D104" s="711">
        <v>43.37</v>
      </c>
      <c r="E104" s="711">
        <v>55.03</v>
      </c>
      <c r="F104" s="711">
        <v>76.709999999999994</v>
      </c>
      <c r="G104" s="711">
        <v>88.63</v>
      </c>
      <c r="H104" s="711">
        <v>99.43</v>
      </c>
      <c r="I104" s="116"/>
      <c r="J104" s="118">
        <v>97</v>
      </c>
      <c r="K104" s="733">
        <v>29.04</v>
      </c>
      <c r="L104" s="733">
        <v>37.299999999999997</v>
      </c>
      <c r="M104" s="733">
        <v>45.01</v>
      </c>
      <c r="N104" s="733">
        <v>56.68</v>
      </c>
      <c r="O104" s="733">
        <v>78.36</v>
      </c>
      <c r="P104" s="733">
        <v>90.27</v>
      </c>
      <c r="Q104" s="733">
        <v>101.08</v>
      </c>
      <c r="S104" s="709"/>
      <c r="T104" s="709"/>
      <c r="U104" s="709"/>
      <c r="V104" s="709"/>
      <c r="W104" s="709"/>
      <c r="X104" s="709"/>
      <c r="Y104" s="709"/>
    </row>
    <row r="105" spans="1:25" x14ac:dyDescent="0.25">
      <c r="A105" s="118">
        <v>98</v>
      </c>
      <c r="B105" s="711">
        <v>27.68</v>
      </c>
      <c r="C105" s="711">
        <v>36.04</v>
      </c>
      <c r="D105" s="711">
        <v>43.68</v>
      </c>
      <c r="E105" s="711">
        <v>55.51</v>
      </c>
      <c r="F105" s="711">
        <v>77.55</v>
      </c>
      <c r="G105" s="711">
        <v>89.55</v>
      </c>
      <c r="H105" s="711">
        <v>100.47</v>
      </c>
      <c r="I105" s="116"/>
      <c r="J105" s="118">
        <v>98</v>
      </c>
      <c r="K105" s="733">
        <v>29.32</v>
      </c>
      <c r="L105" s="733">
        <v>37.68</v>
      </c>
      <c r="M105" s="733">
        <v>45.32</v>
      </c>
      <c r="N105" s="733">
        <v>57.15</v>
      </c>
      <c r="O105" s="733">
        <v>79.2</v>
      </c>
      <c r="P105" s="733">
        <v>91.19</v>
      </c>
      <c r="Q105" s="733">
        <v>102.11</v>
      </c>
      <c r="S105" s="709"/>
      <c r="T105" s="709"/>
      <c r="U105" s="709"/>
      <c r="V105" s="709"/>
      <c r="W105" s="709"/>
      <c r="X105" s="709"/>
      <c r="Y105" s="709"/>
    </row>
    <row r="106" spans="1:25" x14ac:dyDescent="0.25">
      <c r="A106" s="118">
        <v>99</v>
      </c>
      <c r="B106" s="711">
        <v>27.93</v>
      </c>
      <c r="C106" s="711">
        <v>36.39</v>
      </c>
      <c r="D106" s="711">
        <v>44.12</v>
      </c>
      <c r="E106" s="711">
        <v>56.13</v>
      </c>
      <c r="F106" s="711">
        <v>78.25</v>
      </c>
      <c r="G106" s="711">
        <v>90.48</v>
      </c>
      <c r="H106" s="711">
        <v>101.47</v>
      </c>
      <c r="I106" s="116"/>
      <c r="J106" s="118">
        <v>99</v>
      </c>
      <c r="K106" s="733">
        <v>29.58</v>
      </c>
      <c r="L106" s="733">
        <v>38.04</v>
      </c>
      <c r="M106" s="733">
        <v>45.77</v>
      </c>
      <c r="N106" s="733">
        <v>57.77</v>
      </c>
      <c r="O106" s="733">
        <v>79.89</v>
      </c>
      <c r="P106" s="733">
        <v>92.13</v>
      </c>
      <c r="Q106" s="733">
        <v>103.12</v>
      </c>
      <c r="S106" s="709"/>
      <c r="T106" s="709"/>
      <c r="U106" s="709"/>
      <c r="V106" s="709"/>
      <c r="W106" s="709"/>
      <c r="X106" s="709"/>
      <c r="Y106" s="709"/>
    </row>
    <row r="107" spans="1:25" x14ac:dyDescent="0.25">
      <c r="A107" s="119">
        <v>100</v>
      </c>
      <c r="B107" s="712">
        <v>28.25</v>
      </c>
      <c r="C107" s="712">
        <v>36.72</v>
      </c>
      <c r="D107" s="712">
        <v>44.43</v>
      </c>
      <c r="E107" s="712">
        <v>56.55</v>
      </c>
      <c r="F107" s="712">
        <v>79.08</v>
      </c>
      <c r="G107" s="712">
        <v>91.29</v>
      </c>
      <c r="H107" s="712">
        <v>102.48</v>
      </c>
      <c r="I107" s="116"/>
      <c r="J107" s="119">
        <v>100</v>
      </c>
      <c r="K107" s="734">
        <v>29.89</v>
      </c>
      <c r="L107" s="734">
        <v>38.369999999999997</v>
      </c>
      <c r="M107" s="734">
        <v>46.08</v>
      </c>
      <c r="N107" s="734">
        <v>58.2</v>
      </c>
      <c r="O107" s="734">
        <v>80.73</v>
      </c>
      <c r="P107" s="734">
        <v>92.93</v>
      </c>
      <c r="Q107" s="734">
        <v>104.12</v>
      </c>
      <c r="S107" s="709"/>
      <c r="T107" s="709"/>
      <c r="U107" s="709"/>
      <c r="V107" s="709"/>
      <c r="W107" s="709"/>
      <c r="X107" s="709"/>
      <c r="Y107" s="709"/>
    </row>
    <row r="108" spans="1:25" x14ac:dyDescent="0.25">
      <c r="A108" s="117">
        <v>101</v>
      </c>
      <c r="B108" s="710">
        <v>28.46</v>
      </c>
      <c r="C108" s="710">
        <v>37.090000000000003</v>
      </c>
      <c r="D108" s="710">
        <v>44.78</v>
      </c>
      <c r="E108" s="710">
        <v>57.06</v>
      </c>
      <c r="F108" s="710">
        <v>79.89</v>
      </c>
      <c r="G108" s="710">
        <v>92.19</v>
      </c>
      <c r="H108" s="710">
        <v>103.48</v>
      </c>
      <c r="I108" s="116"/>
      <c r="J108" s="117">
        <v>101</v>
      </c>
      <c r="K108" s="732">
        <v>30.11</v>
      </c>
      <c r="L108" s="732">
        <v>38.74</v>
      </c>
      <c r="M108" s="732">
        <v>46.43</v>
      </c>
      <c r="N108" s="732">
        <v>58.71</v>
      </c>
      <c r="O108" s="732">
        <v>81.540000000000006</v>
      </c>
      <c r="P108" s="732">
        <v>93.83</v>
      </c>
      <c r="Q108" s="732">
        <v>105.12</v>
      </c>
      <c r="S108" s="709"/>
      <c r="T108" s="709"/>
      <c r="U108" s="709"/>
      <c r="V108" s="709"/>
      <c r="W108" s="709"/>
      <c r="X108" s="709"/>
      <c r="Y108" s="709"/>
    </row>
    <row r="109" spans="1:25" x14ac:dyDescent="0.25">
      <c r="A109" s="118">
        <v>102</v>
      </c>
      <c r="B109" s="711">
        <v>28.79</v>
      </c>
      <c r="C109" s="711">
        <v>37.520000000000003</v>
      </c>
      <c r="D109" s="711">
        <v>45.13</v>
      </c>
      <c r="E109" s="711">
        <v>57.53</v>
      </c>
      <c r="F109" s="711">
        <v>80.62</v>
      </c>
      <c r="G109" s="711">
        <v>93.12</v>
      </c>
      <c r="H109" s="711">
        <v>104.52</v>
      </c>
      <c r="I109" s="116"/>
      <c r="J109" s="118">
        <v>102</v>
      </c>
      <c r="K109" s="733">
        <v>30.44</v>
      </c>
      <c r="L109" s="733">
        <v>39.159999999999997</v>
      </c>
      <c r="M109" s="733">
        <v>46.77</v>
      </c>
      <c r="N109" s="733">
        <v>59.17</v>
      </c>
      <c r="O109" s="733">
        <v>82.26</v>
      </c>
      <c r="P109" s="733">
        <v>94.76</v>
      </c>
      <c r="Q109" s="733">
        <v>106.17</v>
      </c>
      <c r="S109" s="709"/>
      <c r="T109" s="709"/>
      <c r="U109" s="709"/>
      <c r="V109" s="709"/>
      <c r="W109" s="709"/>
      <c r="X109" s="709"/>
      <c r="Y109" s="709"/>
    </row>
    <row r="110" spans="1:25" x14ac:dyDescent="0.25">
      <c r="A110" s="118">
        <v>103</v>
      </c>
      <c r="B110" s="711">
        <v>29.04</v>
      </c>
      <c r="C110" s="711">
        <v>37.86</v>
      </c>
      <c r="D110" s="711">
        <v>45.5</v>
      </c>
      <c r="E110" s="711">
        <v>57.99</v>
      </c>
      <c r="F110" s="711">
        <v>81.42</v>
      </c>
      <c r="G110" s="711">
        <v>94.03</v>
      </c>
      <c r="H110" s="711">
        <v>105.53</v>
      </c>
      <c r="I110" s="116"/>
      <c r="J110" s="118">
        <v>103</v>
      </c>
      <c r="K110" s="733">
        <v>30.69</v>
      </c>
      <c r="L110" s="733">
        <v>39.51</v>
      </c>
      <c r="M110" s="733">
        <v>47.13</v>
      </c>
      <c r="N110" s="733">
        <v>59.64</v>
      </c>
      <c r="O110" s="733">
        <v>83.07</v>
      </c>
      <c r="P110" s="733">
        <v>95.67</v>
      </c>
      <c r="Q110" s="733">
        <v>107.17</v>
      </c>
      <c r="S110" s="709"/>
      <c r="T110" s="709"/>
      <c r="U110" s="709"/>
      <c r="V110" s="709"/>
      <c r="W110" s="709"/>
      <c r="X110" s="709"/>
      <c r="Y110" s="709"/>
    </row>
    <row r="111" spans="1:25" x14ac:dyDescent="0.25">
      <c r="A111" s="118">
        <v>104</v>
      </c>
      <c r="B111" s="711">
        <v>29.35</v>
      </c>
      <c r="C111" s="711">
        <v>38.200000000000003</v>
      </c>
      <c r="D111" s="711">
        <v>45.86</v>
      </c>
      <c r="E111" s="711">
        <v>58.56</v>
      </c>
      <c r="F111" s="711">
        <v>82.21</v>
      </c>
      <c r="G111" s="711">
        <v>94.93</v>
      </c>
      <c r="H111" s="711">
        <v>106.63</v>
      </c>
      <c r="I111" s="116"/>
      <c r="J111" s="118">
        <v>104</v>
      </c>
      <c r="K111" s="733">
        <v>31</v>
      </c>
      <c r="L111" s="733">
        <v>39.85</v>
      </c>
      <c r="M111" s="733">
        <v>47.51</v>
      </c>
      <c r="N111" s="733">
        <v>60.21</v>
      </c>
      <c r="O111" s="733">
        <v>83.86</v>
      </c>
      <c r="P111" s="733">
        <v>96.58</v>
      </c>
      <c r="Q111" s="733">
        <v>108.27</v>
      </c>
      <c r="S111" s="709"/>
      <c r="T111" s="709"/>
      <c r="U111" s="709"/>
      <c r="V111" s="709"/>
      <c r="W111" s="709"/>
      <c r="X111" s="709"/>
      <c r="Y111" s="709"/>
    </row>
    <row r="112" spans="1:25" x14ac:dyDescent="0.25">
      <c r="A112" s="119">
        <v>105</v>
      </c>
      <c r="B112" s="712">
        <v>29.55</v>
      </c>
      <c r="C112" s="712">
        <v>38.53</v>
      </c>
      <c r="D112" s="712">
        <v>46.21</v>
      </c>
      <c r="E112" s="712">
        <v>59.02</v>
      </c>
      <c r="F112" s="712">
        <v>83.06</v>
      </c>
      <c r="G112" s="712">
        <v>95.88</v>
      </c>
      <c r="H112" s="712">
        <v>107.6</v>
      </c>
      <c r="I112" s="116"/>
      <c r="J112" s="119">
        <v>105</v>
      </c>
      <c r="K112" s="734">
        <v>31.19</v>
      </c>
      <c r="L112" s="734">
        <v>40.18</v>
      </c>
      <c r="M112" s="734">
        <v>47.86</v>
      </c>
      <c r="N112" s="734">
        <v>60.66</v>
      </c>
      <c r="O112" s="734">
        <v>84.7</v>
      </c>
      <c r="P112" s="734">
        <v>97.53</v>
      </c>
      <c r="Q112" s="734">
        <v>109.24</v>
      </c>
      <c r="S112" s="709"/>
      <c r="T112" s="709"/>
      <c r="U112" s="709"/>
      <c r="V112" s="709"/>
      <c r="W112" s="709"/>
      <c r="X112" s="709"/>
      <c r="Y112" s="709"/>
    </row>
    <row r="113" spans="1:25" x14ac:dyDescent="0.25">
      <c r="A113" s="117">
        <v>106</v>
      </c>
      <c r="B113" s="710">
        <v>29.86</v>
      </c>
      <c r="C113" s="710">
        <v>38.96</v>
      </c>
      <c r="D113" s="710">
        <v>46.61</v>
      </c>
      <c r="E113" s="710">
        <v>59.55</v>
      </c>
      <c r="F113" s="710">
        <v>83.77</v>
      </c>
      <c r="G113" s="710">
        <v>96.81</v>
      </c>
      <c r="H113" s="710">
        <v>108.6</v>
      </c>
      <c r="I113" s="116"/>
      <c r="J113" s="117">
        <v>106</v>
      </c>
      <c r="K113" s="732">
        <v>31.5</v>
      </c>
      <c r="L113" s="732">
        <v>40.6</v>
      </c>
      <c r="M113" s="732">
        <v>48.24</v>
      </c>
      <c r="N113" s="732">
        <v>61.2</v>
      </c>
      <c r="O113" s="732">
        <v>85.42</v>
      </c>
      <c r="P113" s="732">
        <v>98.45</v>
      </c>
      <c r="Q113" s="732">
        <v>110.25</v>
      </c>
      <c r="S113" s="709"/>
      <c r="T113" s="709"/>
      <c r="U113" s="709"/>
      <c r="V113" s="709"/>
      <c r="W113" s="709"/>
      <c r="X113" s="709"/>
      <c r="Y113" s="709"/>
    </row>
    <row r="114" spans="1:25" x14ac:dyDescent="0.25">
      <c r="A114" s="118">
        <v>107</v>
      </c>
      <c r="B114" s="711">
        <v>30.16</v>
      </c>
      <c r="C114" s="711">
        <v>39.270000000000003</v>
      </c>
      <c r="D114" s="711">
        <v>46.96</v>
      </c>
      <c r="E114" s="711">
        <v>60.05</v>
      </c>
      <c r="F114" s="711">
        <v>84.63</v>
      </c>
      <c r="G114" s="711">
        <v>97.66</v>
      </c>
      <c r="H114" s="711">
        <v>109.69</v>
      </c>
      <c r="I114" s="116"/>
      <c r="J114" s="118">
        <v>107</v>
      </c>
      <c r="K114" s="733">
        <v>31.81</v>
      </c>
      <c r="L114" s="733">
        <v>40.909999999999997</v>
      </c>
      <c r="M114" s="733">
        <v>48.6</v>
      </c>
      <c r="N114" s="733">
        <v>61.7</v>
      </c>
      <c r="O114" s="733">
        <v>86.28</v>
      </c>
      <c r="P114" s="733">
        <v>99.31</v>
      </c>
      <c r="Q114" s="733">
        <v>111.33</v>
      </c>
      <c r="S114" s="709"/>
      <c r="T114" s="709"/>
      <c r="U114" s="709"/>
      <c r="V114" s="709"/>
      <c r="W114" s="709"/>
      <c r="X114" s="709"/>
      <c r="Y114" s="709"/>
    </row>
    <row r="115" spans="1:25" x14ac:dyDescent="0.25">
      <c r="A115" s="118">
        <v>108</v>
      </c>
      <c r="B115" s="711">
        <v>30.48</v>
      </c>
      <c r="C115" s="711">
        <v>39.619999999999997</v>
      </c>
      <c r="D115" s="711">
        <v>47.29</v>
      </c>
      <c r="E115" s="711">
        <v>60.56</v>
      </c>
      <c r="F115" s="711">
        <v>85.42</v>
      </c>
      <c r="G115" s="711">
        <v>98.61</v>
      </c>
      <c r="H115" s="711">
        <v>110.61</v>
      </c>
      <c r="I115" s="116"/>
      <c r="J115" s="118">
        <v>108</v>
      </c>
      <c r="K115" s="733">
        <v>32.130000000000003</v>
      </c>
      <c r="L115" s="733">
        <v>41.27</v>
      </c>
      <c r="M115" s="733">
        <v>48.93</v>
      </c>
      <c r="N115" s="733">
        <v>62.19</v>
      </c>
      <c r="O115" s="733">
        <v>87.06</v>
      </c>
      <c r="P115" s="733">
        <v>100.26</v>
      </c>
      <c r="Q115" s="733">
        <v>112.26</v>
      </c>
      <c r="S115" s="709"/>
      <c r="T115" s="709"/>
      <c r="U115" s="709"/>
      <c r="V115" s="709"/>
      <c r="W115" s="709"/>
      <c r="X115" s="709"/>
      <c r="Y115" s="709"/>
    </row>
    <row r="116" spans="1:25" x14ac:dyDescent="0.25">
      <c r="A116" s="118">
        <v>109</v>
      </c>
      <c r="B116" s="711">
        <v>30.68</v>
      </c>
      <c r="C116" s="711">
        <v>40.020000000000003</v>
      </c>
      <c r="D116" s="711">
        <v>47.78</v>
      </c>
      <c r="E116" s="711">
        <v>61.03</v>
      </c>
      <c r="F116" s="711">
        <v>86.26</v>
      </c>
      <c r="G116" s="711">
        <v>99.57</v>
      </c>
      <c r="H116" s="711">
        <v>111.68</v>
      </c>
      <c r="I116" s="116"/>
      <c r="J116" s="118">
        <v>109</v>
      </c>
      <c r="K116" s="733">
        <v>32.32</v>
      </c>
      <c r="L116" s="733">
        <v>41.67</v>
      </c>
      <c r="M116" s="733">
        <v>49.42</v>
      </c>
      <c r="N116" s="733">
        <v>62.68</v>
      </c>
      <c r="O116" s="733">
        <v>87.9</v>
      </c>
      <c r="P116" s="733">
        <v>101.21</v>
      </c>
      <c r="Q116" s="733">
        <v>113.32</v>
      </c>
      <c r="S116" s="709"/>
      <c r="T116" s="709"/>
      <c r="U116" s="709"/>
      <c r="V116" s="709"/>
      <c r="W116" s="709"/>
      <c r="X116" s="709"/>
      <c r="Y116" s="709"/>
    </row>
    <row r="117" spans="1:25" x14ac:dyDescent="0.25">
      <c r="A117" s="119">
        <v>110</v>
      </c>
      <c r="B117" s="712">
        <v>30.94</v>
      </c>
      <c r="C117" s="712">
        <v>40.33</v>
      </c>
      <c r="D117" s="712">
        <v>48.2</v>
      </c>
      <c r="E117" s="712">
        <v>61.45</v>
      </c>
      <c r="F117" s="712">
        <v>86.9</v>
      </c>
      <c r="G117" s="712">
        <v>100.41</v>
      </c>
      <c r="H117" s="712">
        <v>112.72</v>
      </c>
      <c r="I117" s="116"/>
      <c r="J117" s="119">
        <v>110</v>
      </c>
      <c r="K117" s="734">
        <v>32.58</v>
      </c>
      <c r="L117" s="734">
        <v>41.98</v>
      </c>
      <c r="M117" s="734">
        <v>49.85</v>
      </c>
      <c r="N117" s="734">
        <v>63.09</v>
      </c>
      <c r="O117" s="734">
        <v>88.54</v>
      </c>
      <c r="P117" s="734">
        <v>102.05</v>
      </c>
      <c r="Q117" s="734">
        <v>114.37</v>
      </c>
      <c r="S117" s="709"/>
      <c r="T117" s="709"/>
      <c r="U117" s="709"/>
      <c r="V117" s="709"/>
      <c r="W117" s="709"/>
      <c r="X117" s="709"/>
      <c r="Y117" s="709"/>
    </row>
    <row r="118" spans="1:25" x14ac:dyDescent="0.25">
      <c r="A118" s="117">
        <v>111</v>
      </c>
      <c r="B118" s="710">
        <v>31.3</v>
      </c>
      <c r="C118" s="710">
        <v>40.74</v>
      </c>
      <c r="D118" s="710">
        <v>48.59</v>
      </c>
      <c r="E118" s="710">
        <v>61.96</v>
      </c>
      <c r="F118" s="710">
        <v>87.69</v>
      </c>
      <c r="G118" s="710">
        <v>101.34</v>
      </c>
      <c r="H118" s="710">
        <v>113.79</v>
      </c>
      <c r="I118" s="116"/>
      <c r="J118" s="117">
        <v>111</v>
      </c>
      <c r="K118" s="732">
        <v>32.94</v>
      </c>
      <c r="L118" s="732">
        <v>42.38</v>
      </c>
      <c r="M118" s="732">
        <v>50.24</v>
      </c>
      <c r="N118" s="732">
        <v>63.6</v>
      </c>
      <c r="O118" s="732">
        <v>89.33</v>
      </c>
      <c r="P118" s="732">
        <v>102.98</v>
      </c>
      <c r="Q118" s="732">
        <v>115.43</v>
      </c>
      <c r="S118" s="709"/>
      <c r="T118" s="709"/>
      <c r="U118" s="709"/>
      <c r="V118" s="709"/>
      <c r="W118" s="709"/>
      <c r="X118" s="709"/>
      <c r="Y118" s="709"/>
    </row>
    <row r="119" spans="1:25" x14ac:dyDescent="0.25">
      <c r="A119" s="118">
        <v>112</v>
      </c>
      <c r="B119" s="711">
        <v>31.58</v>
      </c>
      <c r="C119" s="711">
        <v>41.13</v>
      </c>
      <c r="D119" s="711">
        <v>49.07</v>
      </c>
      <c r="E119" s="711">
        <v>62.52</v>
      </c>
      <c r="F119" s="711">
        <v>88.58</v>
      </c>
      <c r="G119" s="711">
        <v>102.24</v>
      </c>
      <c r="H119" s="711">
        <v>114.74</v>
      </c>
      <c r="I119" s="116"/>
      <c r="J119" s="118">
        <v>112</v>
      </c>
      <c r="K119" s="733">
        <v>33.22</v>
      </c>
      <c r="L119" s="733">
        <v>42.78</v>
      </c>
      <c r="M119" s="733">
        <v>50.72</v>
      </c>
      <c r="N119" s="733">
        <v>64.17</v>
      </c>
      <c r="O119" s="733">
        <v>90.22</v>
      </c>
      <c r="P119" s="733">
        <v>103.88</v>
      </c>
      <c r="Q119" s="733">
        <v>116.39</v>
      </c>
      <c r="S119" s="709"/>
      <c r="T119" s="709"/>
      <c r="U119" s="709"/>
      <c r="V119" s="709"/>
      <c r="W119" s="709"/>
      <c r="X119" s="709"/>
      <c r="Y119" s="709"/>
    </row>
    <row r="120" spans="1:25" x14ac:dyDescent="0.25">
      <c r="A120" s="118">
        <v>113</v>
      </c>
      <c r="B120" s="711">
        <v>31.81</v>
      </c>
      <c r="C120" s="711">
        <v>41.48</v>
      </c>
      <c r="D120" s="711">
        <v>49.48</v>
      </c>
      <c r="E120" s="711">
        <v>63.08</v>
      </c>
      <c r="F120" s="711">
        <v>89.31</v>
      </c>
      <c r="G120" s="711">
        <v>103.17</v>
      </c>
      <c r="H120" s="711">
        <v>115.73</v>
      </c>
      <c r="I120" s="116"/>
      <c r="J120" s="118">
        <v>113</v>
      </c>
      <c r="K120" s="733">
        <v>33.450000000000003</v>
      </c>
      <c r="L120" s="733">
        <v>43.13</v>
      </c>
      <c r="M120" s="733">
        <v>51.13</v>
      </c>
      <c r="N120" s="733">
        <v>64.73</v>
      </c>
      <c r="O120" s="733">
        <v>90.96</v>
      </c>
      <c r="P120" s="733">
        <v>104.81</v>
      </c>
      <c r="Q120" s="733">
        <v>117.38</v>
      </c>
      <c r="S120" s="709"/>
      <c r="T120" s="709"/>
      <c r="U120" s="709"/>
      <c r="V120" s="709"/>
      <c r="W120" s="709"/>
      <c r="X120" s="709"/>
      <c r="Y120" s="709"/>
    </row>
    <row r="121" spans="1:25" x14ac:dyDescent="0.25">
      <c r="A121" s="118">
        <v>114</v>
      </c>
      <c r="B121" s="711">
        <v>32.049999999999997</v>
      </c>
      <c r="C121" s="711">
        <v>41.78</v>
      </c>
      <c r="D121" s="711">
        <v>49.92</v>
      </c>
      <c r="E121" s="711">
        <v>63.79</v>
      </c>
      <c r="F121" s="711">
        <v>90.08</v>
      </c>
      <c r="G121" s="711">
        <v>104.09</v>
      </c>
      <c r="H121" s="711">
        <v>116.8</v>
      </c>
      <c r="I121" s="116"/>
      <c r="J121" s="118">
        <v>114</v>
      </c>
      <c r="K121" s="733">
        <v>33.700000000000003</v>
      </c>
      <c r="L121" s="733">
        <v>43.43</v>
      </c>
      <c r="M121" s="733">
        <v>51.56</v>
      </c>
      <c r="N121" s="733">
        <v>65.430000000000007</v>
      </c>
      <c r="O121" s="733">
        <v>91.72</v>
      </c>
      <c r="P121" s="733">
        <v>105.73</v>
      </c>
      <c r="Q121" s="733">
        <v>118.45</v>
      </c>
      <c r="S121" s="709"/>
      <c r="T121" s="709"/>
      <c r="U121" s="709"/>
      <c r="V121" s="709"/>
      <c r="W121" s="709"/>
      <c r="X121" s="709"/>
      <c r="Y121" s="709"/>
    </row>
    <row r="122" spans="1:25" x14ac:dyDescent="0.25">
      <c r="A122" s="119">
        <v>115</v>
      </c>
      <c r="B122" s="712">
        <v>32.39</v>
      </c>
      <c r="C122" s="712">
        <v>42.13</v>
      </c>
      <c r="D122" s="712">
        <v>50.38</v>
      </c>
      <c r="E122" s="712">
        <v>64.41</v>
      </c>
      <c r="F122" s="712">
        <v>90.86</v>
      </c>
      <c r="G122" s="712">
        <v>105.01</v>
      </c>
      <c r="H122" s="712">
        <v>117.77</v>
      </c>
      <c r="I122" s="116"/>
      <c r="J122" s="119">
        <v>115</v>
      </c>
      <c r="K122" s="734">
        <v>34.03</v>
      </c>
      <c r="L122" s="734">
        <v>43.77</v>
      </c>
      <c r="M122" s="734">
        <v>52.03</v>
      </c>
      <c r="N122" s="734">
        <v>66.05</v>
      </c>
      <c r="O122" s="734">
        <v>92.51</v>
      </c>
      <c r="P122" s="734">
        <v>106.66</v>
      </c>
      <c r="Q122" s="734">
        <v>119.42</v>
      </c>
      <c r="S122" s="709"/>
      <c r="T122" s="709"/>
      <c r="U122" s="709"/>
      <c r="V122" s="709"/>
      <c r="W122" s="709"/>
      <c r="X122" s="709"/>
      <c r="Y122" s="709"/>
    </row>
    <row r="123" spans="1:25" x14ac:dyDescent="0.25">
      <c r="A123" s="117">
        <v>116</v>
      </c>
      <c r="B123" s="710">
        <v>32.61</v>
      </c>
      <c r="C123" s="710">
        <v>42.55</v>
      </c>
      <c r="D123" s="710">
        <v>50.79</v>
      </c>
      <c r="E123" s="710">
        <v>65.03</v>
      </c>
      <c r="F123" s="710">
        <v>91.7</v>
      </c>
      <c r="G123" s="710">
        <v>105.9</v>
      </c>
      <c r="H123" s="710">
        <v>118.87</v>
      </c>
      <c r="I123" s="116"/>
      <c r="J123" s="117">
        <v>116</v>
      </c>
      <c r="K123" s="732">
        <v>34.26</v>
      </c>
      <c r="L123" s="732">
        <v>44.19</v>
      </c>
      <c r="M123" s="732">
        <v>52.43</v>
      </c>
      <c r="N123" s="732">
        <v>66.66</v>
      </c>
      <c r="O123" s="732">
        <v>93.35</v>
      </c>
      <c r="P123" s="732">
        <v>107.55</v>
      </c>
      <c r="Q123" s="732">
        <v>120.52</v>
      </c>
      <c r="S123" s="709"/>
      <c r="T123" s="709"/>
      <c r="U123" s="709"/>
      <c r="V123" s="709"/>
      <c r="W123" s="709"/>
      <c r="X123" s="709"/>
      <c r="Y123" s="709"/>
    </row>
    <row r="124" spans="1:25" x14ac:dyDescent="0.25">
      <c r="A124" s="118">
        <v>117</v>
      </c>
      <c r="B124" s="711">
        <v>32.909999999999997</v>
      </c>
      <c r="C124" s="711">
        <v>42.85</v>
      </c>
      <c r="D124" s="711">
        <v>51.13</v>
      </c>
      <c r="E124" s="711">
        <v>65.459999999999994</v>
      </c>
      <c r="F124" s="711">
        <v>92.52</v>
      </c>
      <c r="G124" s="711">
        <v>106.82</v>
      </c>
      <c r="H124" s="711">
        <v>119.94</v>
      </c>
      <c r="I124" s="116"/>
      <c r="J124" s="118">
        <v>117</v>
      </c>
      <c r="K124" s="733">
        <v>34.56</v>
      </c>
      <c r="L124" s="733">
        <v>44.49</v>
      </c>
      <c r="M124" s="733">
        <v>52.77</v>
      </c>
      <c r="N124" s="733">
        <v>67.11</v>
      </c>
      <c r="O124" s="733">
        <v>94.16</v>
      </c>
      <c r="P124" s="733">
        <v>108.47</v>
      </c>
      <c r="Q124" s="733">
        <v>121.58</v>
      </c>
      <c r="S124" s="709"/>
      <c r="T124" s="709"/>
      <c r="U124" s="709"/>
      <c r="V124" s="709"/>
      <c r="W124" s="709"/>
      <c r="X124" s="709"/>
      <c r="Y124" s="709"/>
    </row>
    <row r="125" spans="1:25" x14ac:dyDescent="0.25">
      <c r="A125" s="118">
        <v>118</v>
      </c>
      <c r="B125" s="711">
        <v>33.19</v>
      </c>
      <c r="C125" s="711">
        <v>43.19</v>
      </c>
      <c r="D125" s="711">
        <v>51.61</v>
      </c>
      <c r="E125" s="711">
        <v>66.02</v>
      </c>
      <c r="F125" s="711">
        <v>93.27</v>
      </c>
      <c r="G125" s="711">
        <v>107.81</v>
      </c>
      <c r="H125" s="711">
        <v>120.92</v>
      </c>
      <c r="I125" s="116"/>
      <c r="J125" s="118">
        <v>118</v>
      </c>
      <c r="K125" s="733">
        <v>34.840000000000003</v>
      </c>
      <c r="L125" s="733">
        <v>44.84</v>
      </c>
      <c r="M125" s="733">
        <v>53.25</v>
      </c>
      <c r="N125" s="733">
        <v>67.67</v>
      </c>
      <c r="O125" s="733">
        <v>94.92</v>
      </c>
      <c r="P125" s="733">
        <v>109.45</v>
      </c>
      <c r="Q125" s="733">
        <v>122.56</v>
      </c>
      <c r="S125" s="709"/>
      <c r="T125" s="709"/>
      <c r="U125" s="709"/>
      <c r="V125" s="709"/>
      <c r="W125" s="709"/>
      <c r="X125" s="709"/>
      <c r="Y125" s="709"/>
    </row>
    <row r="126" spans="1:25" x14ac:dyDescent="0.25">
      <c r="A126" s="118">
        <v>119</v>
      </c>
      <c r="B126" s="711">
        <v>33.49</v>
      </c>
      <c r="C126" s="711">
        <v>43.61</v>
      </c>
      <c r="D126" s="711">
        <v>52.05</v>
      </c>
      <c r="E126" s="711">
        <v>66.56</v>
      </c>
      <c r="F126" s="711">
        <v>94.12</v>
      </c>
      <c r="G126" s="711">
        <v>108.69</v>
      </c>
      <c r="H126" s="711">
        <v>121.94</v>
      </c>
      <c r="I126" s="116"/>
      <c r="J126" s="118">
        <v>119</v>
      </c>
      <c r="K126" s="733">
        <v>35.14</v>
      </c>
      <c r="L126" s="733">
        <v>45.26</v>
      </c>
      <c r="M126" s="733">
        <v>53.7</v>
      </c>
      <c r="N126" s="733">
        <v>68.209999999999994</v>
      </c>
      <c r="O126" s="733">
        <v>95.77</v>
      </c>
      <c r="P126" s="733">
        <v>110.33</v>
      </c>
      <c r="Q126" s="733">
        <v>123.58</v>
      </c>
      <c r="S126" s="709"/>
      <c r="T126" s="709"/>
      <c r="U126" s="709"/>
      <c r="V126" s="709"/>
      <c r="W126" s="709"/>
      <c r="X126" s="709"/>
      <c r="Y126" s="709"/>
    </row>
    <row r="127" spans="1:25" x14ac:dyDescent="0.25">
      <c r="A127" s="119">
        <v>120</v>
      </c>
      <c r="B127" s="712">
        <v>33.729999999999997</v>
      </c>
      <c r="C127" s="712">
        <v>43.99</v>
      </c>
      <c r="D127" s="712">
        <v>52.54</v>
      </c>
      <c r="E127" s="712">
        <v>67</v>
      </c>
      <c r="F127" s="712">
        <v>94.89</v>
      </c>
      <c r="G127" s="712">
        <v>109.54</v>
      </c>
      <c r="H127" s="712">
        <v>122.91</v>
      </c>
      <c r="I127" s="116"/>
      <c r="J127" s="119">
        <v>120</v>
      </c>
      <c r="K127" s="734">
        <v>35.380000000000003</v>
      </c>
      <c r="L127" s="734">
        <v>45.63</v>
      </c>
      <c r="M127" s="734">
        <v>54.18</v>
      </c>
      <c r="N127" s="734">
        <v>68.64</v>
      </c>
      <c r="O127" s="734">
        <v>96.53</v>
      </c>
      <c r="P127" s="734">
        <v>111.19</v>
      </c>
      <c r="Q127" s="734">
        <v>124.55</v>
      </c>
      <c r="S127" s="709"/>
      <c r="T127" s="709"/>
      <c r="U127" s="709"/>
      <c r="V127" s="709"/>
      <c r="W127" s="709"/>
      <c r="X127" s="709"/>
      <c r="Y127" s="709"/>
    </row>
    <row r="128" spans="1:25" x14ac:dyDescent="0.25">
      <c r="A128" s="117">
        <v>121</v>
      </c>
      <c r="B128" s="710">
        <v>34.03</v>
      </c>
      <c r="C128" s="710">
        <v>44.32</v>
      </c>
      <c r="D128" s="710">
        <v>52.94</v>
      </c>
      <c r="E128" s="710">
        <v>67.650000000000006</v>
      </c>
      <c r="F128" s="710">
        <v>95.59</v>
      </c>
      <c r="G128" s="710">
        <v>110.48</v>
      </c>
      <c r="H128" s="710">
        <v>123.95</v>
      </c>
      <c r="I128" s="116"/>
      <c r="J128" s="117">
        <v>121</v>
      </c>
      <c r="K128" s="732">
        <v>35.68</v>
      </c>
      <c r="L128" s="732">
        <v>45.96</v>
      </c>
      <c r="M128" s="732">
        <v>54.59</v>
      </c>
      <c r="N128" s="732">
        <v>69.290000000000006</v>
      </c>
      <c r="O128" s="732">
        <v>97.24</v>
      </c>
      <c r="P128" s="732">
        <v>112.12</v>
      </c>
      <c r="Q128" s="732">
        <v>125.6</v>
      </c>
      <c r="S128" s="709"/>
      <c r="T128" s="709"/>
      <c r="U128" s="709"/>
      <c r="V128" s="709"/>
      <c r="W128" s="709"/>
      <c r="X128" s="709"/>
      <c r="Y128" s="709"/>
    </row>
    <row r="129" spans="1:25" x14ac:dyDescent="0.25">
      <c r="A129" s="118">
        <v>122</v>
      </c>
      <c r="B129" s="711">
        <v>34.32</v>
      </c>
      <c r="C129" s="711">
        <v>44.72</v>
      </c>
      <c r="D129" s="711">
        <v>53.34</v>
      </c>
      <c r="E129" s="711">
        <v>68.13</v>
      </c>
      <c r="F129" s="711">
        <v>96.4</v>
      </c>
      <c r="G129" s="711">
        <v>111.4</v>
      </c>
      <c r="H129" s="711">
        <v>125.06</v>
      </c>
      <c r="I129" s="116"/>
      <c r="J129" s="118">
        <v>122</v>
      </c>
      <c r="K129" s="733">
        <v>35.96</v>
      </c>
      <c r="L129" s="733">
        <v>46.37</v>
      </c>
      <c r="M129" s="733">
        <v>54.99</v>
      </c>
      <c r="N129" s="733">
        <v>69.78</v>
      </c>
      <c r="O129" s="733">
        <v>98.05</v>
      </c>
      <c r="P129" s="733">
        <v>113.04</v>
      </c>
      <c r="Q129" s="733">
        <v>126.7</v>
      </c>
      <c r="S129" s="709"/>
      <c r="T129" s="709"/>
      <c r="U129" s="709"/>
      <c r="V129" s="709"/>
      <c r="W129" s="709"/>
      <c r="X129" s="709"/>
      <c r="Y129" s="709"/>
    </row>
    <row r="130" spans="1:25" x14ac:dyDescent="0.25">
      <c r="A130" s="118">
        <v>123</v>
      </c>
      <c r="B130" s="711">
        <v>34.57</v>
      </c>
      <c r="C130" s="711">
        <v>45.05</v>
      </c>
      <c r="D130" s="711">
        <v>53.82</v>
      </c>
      <c r="E130" s="711">
        <v>68.709999999999994</v>
      </c>
      <c r="F130" s="711">
        <v>97.3</v>
      </c>
      <c r="G130" s="711">
        <v>112.24</v>
      </c>
      <c r="H130" s="711">
        <v>126.04</v>
      </c>
      <c r="I130" s="116"/>
      <c r="J130" s="118">
        <v>123</v>
      </c>
      <c r="K130" s="733">
        <v>36.21</v>
      </c>
      <c r="L130" s="733">
        <v>46.7</v>
      </c>
      <c r="M130" s="733">
        <v>55.47</v>
      </c>
      <c r="N130" s="733">
        <v>70.36</v>
      </c>
      <c r="O130" s="733">
        <v>98.95</v>
      </c>
      <c r="P130" s="733">
        <v>113.88</v>
      </c>
      <c r="Q130" s="733">
        <v>127.69</v>
      </c>
      <c r="S130" s="709"/>
      <c r="T130" s="709"/>
      <c r="U130" s="709"/>
      <c r="V130" s="709"/>
      <c r="W130" s="709"/>
      <c r="X130" s="709"/>
      <c r="Y130" s="709"/>
    </row>
    <row r="131" spans="1:25" x14ac:dyDescent="0.25">
      <c r="A131" s="118">
        <v>124</v>
      </c>
      <c r="B131" s="711">
        <v>34.840000000000003</v>
      </c>
      <c r="C131" s="711">
        <v>45.4</v>
      </c>
      <c r="D131" s="711">
        <v>54.24</v>
      </c>
      <c r="E131" s="711">
        <v>69.2</v>
      </c>
      <c r="F131" s="711">
        <v>98.07</v>
      </c>
      <c r="G131" s="711">
        <v>113.19</v>
      </c>
      <c r="H131" s="711">
        <v>127.06</v>
      </c>
      <c r="I131" s="116"/>
      <c r="J131" s="118">
        <v>124</v>
      </c>
      <c r="K131" s="733">
        <v>36.479999999999997</v>
      </c>
      <c r="L131" s="733">
        <v>47.04</v>
      </c>
      <c r="M131" s="733">
        <v>55.89</v>
      </c>
      <c r="N131" s="733">
        <v>70.849999999999994</v>
      </c>
      <c r="O131" s="733">
        <v>99.71</v>
      </c>
      <c r="P131" s="733">
        <v>114.83</v>
      </c>
      <c r="Q131" s="733">
        <v>128.69999999999999</v>
      </c>
      <c r="S131" s="709"/>
      <c r="T131" s="709"/>
      <c r="U131" s="709"/>
      <c r="V131" s="709"/>
      <c r="W131" s="709"/>
      <c r="X131" s="709"/>
      <c r="Y131" s="709"/>
    </row>
    <row r="132" spans="1:25" x14ac:dyDescent="0.25">
      <c r="A132" s="119">
        <v>125</v>
      </c>
      <c r="B132" s="712">
        <v>35.15</v>
      </c>
      <c r="C132" s="712">
        <v>45.75</v>
      </c>
      <c r="D132" s="712">
        <v>54.64</v>
      </c>
      <c r="E132" s="712">
        <v>69.69</v>
      </c>
      <c r="F132" s="712">
        <v>98.78</v>
      </c>
      <c r="G132" s="712">
        <v>114.09</v>
      </c>
      <c r="H132" s="712">
        <v>128.08000000000001</v>
      </c>
      <c r="I132" s="116"/>
      <c r="J132" s="119">
        <v>125</v>
      </c>
      <c r="K132" s="734">
        <v>36.79</v>
      </c>
      <c r="L132" s="734">
        <v>47.39</v>
      </c>
      <c r="M132" s="734">
        <v>56.28</v>
      </c>
      <c r="N132" s="734">
        <v>71.33</v>
      </c>
      <c r="O132" s="734">
        <v>100.43</v>
      </c>
      <c r="P132" s="734">
        <v>115.73</v>
      </c>
      <c r="Q132" s="734">
        <v>129.72</v>
      </c>
      <c r="S132" s="709"/>
      <c r="T132" s="709"/>
      <c r="U132" s="709"/>
      <c r="V132" s="709"/>
      <c r="W132" s="709"/>
      <c r="X132" s="709"/>
      <c r="Y132" s="709"/>
    </row>
    <row r="133" spans="1:25" x14ac:dyDescent="0.25">
      <c r="A133" s="117">
        <v>126</v>
      </c>
      <c r="B133" s="710">
        <v>35.42</v>
      </c>
      <c r="C133" s="710">
        <v>46.16</v>
      </c>
      <c r="D133" s="710">
        <v>55.09</v>
      </c>
      <c r="E133" s="710">
        <v>70.25</v>
      </c>
      <c r="F133" s="710">
        <v>99.62</v>
      </c>
      <c r="G133" s="710">
        <v>115</v>
      </c>
      <c r="H133" s="710">
        <v>129.02000000000001</v>
      </c>
      <c r="I133" s="116"/>
      <c r="J133" s="117">
        <v>126</v>
      </c>
      <c r="K133" s="732">
        <v>37.06</v>
      </c>
      <c r="L133" s="732">
        <v>47.81</v>
      </c>
      <c r="M133" s="732">
        <v>56.74</v>
      </c>
      <c r="N133" s="732">
        <v>71.89</v>
      </c>
      <c r="O133" s="732">
        <v>101.25</v>
      </c>
      <c r="P133" s="732">
        <v>116.64</v>
      </c>
      <c r="Q133" s="732">
        <v>130.66999999999999</v>
      </c>
      <c r="S133" s="709"/>
      <c r="T133" s="709"/>
      <c r="U133" s="709"/>
      <c r="V133" s="709"/>
      <c r="W133" s="709"/>
      <c r="X133" s="709"/>
      <c r="Y133" s="709"/>
    </row>
    <row r="134" spans="1:25" x14ac:dyDescent="0.25">
      <c r="A134" s="118">
        <v>127</v>
      </c>
      <c r="B134" s="711">
        <v>35.69</v>
      </c>
      <c r="C134" s="711">
        <v>46.46</v>
      </c>
      <c r="D134" s="711">
        <v>55.56</v>
      </c>
      <c r="E134" s="711">
        <v>70.75</v>
      </c>
      <c r="F134" s="711">
        <v>100.38</v>
      </c>
      <c r="G134" s="711">
        <v>115.95</v>
      </c>
      <c r="H134" s="711">
        <v>130.1</v>
      </c>
      <c r="I134" s="116"/>
      <c r="J134" s="118">
        <v>127</v>
      </c>
      <c r="K134" s="733">
        <v>37.33</v>
      </c>
      <c r="L134" s="733">
        <v>48.11</v>
      </c>
      <c r="M134" s="733">
        <v>57.2</v>
      </c>
      <c r="N134" s="733">
        <v>72.400000000000006</v>
      </c>
      <c r="O134" s="733">
        <v>102.03</v>
      </c>
      <c r="P134" s="733">
        <v>117.6</v>
      </c>
      <c r="Q134" s="733">
        <v>131.75</v>
      </c>
      <c r="S134" s="709"/>
      <c r="T134" s="709"/>
      <c r="U134" s="709"/>
      <c r="V134" s="709"/>
      <c r="W134" s="709"/>
      <c r="X134" s="709"/>
      <c r="Y134" s="709"/>
    </row>
    <row r="135" spans="1:25" x14ac:dyDescent="0.25">
      <c r="A135" s="118">
        <v>128</v>
      </c>
      <c r="B135" s="711">
        <v>36.020000000000003</v>
      </c>
      <c r="C135" s="711">
        <v>46.86</v>
      </c>
      <c r="D135" s="711">
        <v>55.97</v>
      </c>
      <c r="E135" s="711">
        <v>71.3</v>
      </c>
      <c r="F135" s="711">
        <v>101.14</v>
      </c>
      <c r="G135" s="711">
        <v>116.85</v>
      </c>
      <c r="H135" s="711">
        <v>131.13999999999999</v>
      </c>
      <c r="I135" s="116"/>
      <c r="J135" s="118">
        <v>128</v>
      </c>
      <c r="K135" s="733">
        <v>37.65</v>
      </c>
      <c r="L135" s="733">
        <v>48.51</v>
      </c>
      <c r="M135" s="733">
        <v>57.62</v>
      </c>
      <c r="N135" s="733">
        <v>72.95</v>
      </c>
      <c r="O135" s="733">
        <v>102.79</v>
      </c>
      <c r="P135" s="733">
        <v>118.5</v>
      </c>
      <c r="Q135" s="733">
        <v>132.79</v>
      </c>
      <c r="S135" s="709"/>
      <c r="T135" s="709"/>
      <c r="U135" s="709"/>
      <c r="V135" s="709"/>
      <c r="W135" s="709"/>
      <c r="X135" s="709"/>
      <c r="Y135" s="709"/>
    </row>
    <row r="136" spans="1:25" x14ac:dyDescent="0.25">
      <c r="A136" s="118">
        <v>129</v>
      </c>
      <c r="B136" s="711">
        <v>36.26</v>
      </c>
      <c r="C136" s="711">
        <v>47.29</v>
      </c>
      <c r="D136" s="711">
        <v>56.4</v>
      </c>
      <c r="E136" s="711">
        <v>71.81</v>
      </c>
      <c r="F136" s="711">
        <v>102.01</v>
      </c>
      <c r="G136" s="711">
        <v>117.77</v>
      </c>
      <c r="H136" s="711">
        <v>132.19</v>
      </c>
      <c r="I136" s="116"/>
      <c r="J136" s="118">
        <v>129</v>
      </c>
      <c r="K136" s="733">
        <v>37.9</v>
      </c>
      <c r="L136" s="733">
        <v>48.93</v>
      </c>
      <c r="M136" s="733">
        <v>58.04</v>
      </c>
      <c r="N136" s="733">
        <v>73.45</v>
      </c>
      <c r="O136" s="733">
        <v>103.66</v>
      </c>
      <c r="P136" s="733">
        <v>119.42</v>
      </c>
      <c r="Q136" s="733">
        <v>133.84</v>
      </c>
      <c r="S136" s="709"/>
      <c r="T136" s="709"/>
      <c r="U136" s="709"/>
      <c r="V136" s="709"/>
      <c r="W136" s="709"/>
      <c r="X136" s="709"/>
      <c r="Y136" s="709"/>
    </row>
    <row r="137" spans="1:25" x14ac:dyDescent="0.25">
      <c r="A137" s="119">
        <v>130</v>
      </c>
      <c r="B137" s="712">
        <v>36.57</v>
      </c>
      <c r="C137" s="712">
        <v>47.58</v>
      </c>
      <c r="D137" s="712">
        <v>56.81</v>
      </c>
      <c r="E137" s="712">
        <v>72.290000000000006</v>
      </c>
      <c r="F137" s="712">
        <v>102.8</v>
      </c>
      <c r="G137" s="712">
        <v>118.64</v>
      </c>
      <c r="H137" s="712">
        <v>133.21</v>
      </c>
      <c r="I137" s="116"/>
      <c r="J137" s="119">
        <v>130</v>
      </c>
      <c r="K137" s="734">
        <v>38.200000000000003</v>
      </c>
      <c r="L137" s="734">
        <v>49.22</v>
      </c>
      <c r="M137" s="734">
        <v>58.46</v>
      </c>
      <c r="N137" s="734">
        <v>73.94</v>
      </c>
      <c r="O137" s="734">
        <v>104.44</v>
      </c>
      <c r="P137" s="734">
        <v>120.29</v>
      </c>
      <c r="Q137" s="734">
        <v>134.86000000000001</v>
      </c>
      <c r="S137" s="709"/>
      <c r="T137" s="709"/>
      <c r="U137" s="709"/>
      <c r="V137" s="709"/>
      <c r="W137" s="709"/>
      <c r="X137" s="709"/>
      <c r="Y137" s="709"/>
    </row>
    <row r="138" spans="1:25" x14ac:dyDescent="0.25">
      <c r="A138" s="117">
        <v>131</v>
      </c>
      <c r="B138" s="710">
        <v>36.75</v>
      </c>
      <c r="C138" s="710">
        <v>47.95</v>
      </c>
      <c r="D138" s="710">
        <v>57.26</v>
      </c>
      <c r="E138" s="710">
        <v>72.92</v>
      </c>
      <c r="F138" s="710">
        <v>103.6</v>
      </c>
      <c r="G138" s="710">
        <v>119.58</v>
      </c>
      <c r="H138" s="710">
        <v>134.26</v>
      </c>
      <c r="I138" s="116"/>
      <c r="J138" s="117">
        <v>131</v>
      </c>
      <c r="K138" s="732">
        <v>38.4</v>
      </c>
      <c r="L138" s="732">
        <v>49.6</v>
      </c>
      <c r="M138" s="732">
        <v>58.9</v>
      </c>
      <c r="N138" s="732">
        <v>74.56</v>
      </c>
      <c r="O138" s="732">
        <v>105.25</v>
      </c>
      <c r="P138" s="732">
        <v>121.23</v>
      </c>
      <c r="Q138" s="732">
        <v>135.91</v>
      </c>
      <c r="S138" s="709"/>
      <c r="T138" s="709"/>
      <c r="U138" s="709"/>
      <c r="V138" s="709"/>
      <c r="W138" s="709"/>
      <c r="X138" s="709"/>
      <c r="Y138" s="709"/>
    </row>
    <row r="139" spans="1:25" x14ac:dyDescent="0.25">
      <c r="A139" s="118">
        <v>132</v>
      </c>
      <c r="B139" s="711">
        <v>37.020000000000003</v>
      </c>
      <c r="C139" s="711">
        <v>48.36</v>
      </c>
      <c r="D139" s="711">
        <v>57.71</v>
      </c>
      <c r="E139" s="711">
        <v>73.430000000000007</v>
      </c>
      <c r="F139" s="711">
        <v>104.39</v>
      </c>
      <c r="G139" s="711">
        <v>120.47</v>
      </c>
      <c r="H139" s="711">
        <v>135.19999999999999</v>
      </c>
      <c r="I139" s="116"/>
      <c r="J139" s="118">
        <v>132</v>
      </c>
      <c r="K139" s="733">
        <v>38.67</v>
      </c>
      <c r="L139" s="733">
        <v>50</v>
      </c>
      <c r="M139" s="733">
        <v>59.36</v>
      </c>
      <c r="N139" s="733">
        <v>75.08</v>
      </c>
      <c r="O139" s="733">
        <v>106.04</v>
      </c>
      <c r="P139" s="733">
        <v>122.12</v>
      </c>
      <c r="Q139" s="733">
        <v>136.85</v>
      </c>
      <c r="S139" s="709"/>
      <c r="T139" s="709"/>
      <c r="U139" s="709"/>
      <c r="V139" s="709"/>
      <c r="W139" s="709"/>
      <c r="X139" s="709"/>
      <c r="Y139" s="709"/>
    </row>
    <row r="140" spans="1:25" x14ac:dyDescent="0.25">
      <c r="A140" s="118">
        <v>133</v>
      </c>
      <c r="B140" s="711">
        <v>37.369999999999997</v>
      </c>
      <c r="C140" s="711">
        <v>48.65</v>
      </c>
      <c r="D140" s="711">
        <v>58.18</v>
      </c>
      <c r="E140" s="711">
        <v>74.03</v>
      </c>
      <c r="F140" s="711">
        <v>105.11</v>
      </c>
      <c r="G140" s="711">
        <v>121.41</v>
      </c>
      <c r="H140" s="711">
        <v>136.22</v>
      </c>
      <c r="I140" s="116"/>
      <c r="J140" s="118">
        <v>133</v>
      </c>
      <c r="K140" s="733">
        <v>39.020000000000003</v>
      </c>
      <c r="L140" s="733">
        <v>50.29</v>
      </c>
      <c r="M140" s="733">
        <v>59.82</v>
      </c>
      <c r="N140" s="733">
        <v>75.680000000000007</v>
      </c>
      <c r="O140" s="733">
        <v>106.76</v>
      </c>
      <c r="P140" s="733">
        <v>123.05</v>
      </c>
      <c r="Q140" s="733">
        <v>137.86000000000001</v>
      </c>
      <c r="S140" s="709"/>
      <c r="T140" s="709"/>
      <c r="U140" s="709"/>
      <c r="V140" s="709"/>
      <c r="W140" s="709"/>
      <c r="X140" s="709"/>
      <c r="Y140" s="709"/>
    </row>
    <row r="141" spans="1:25" x14ac:dyDescent="0.25">
      <c r="A141" s="118">
        <v>134</v>
      </c>
      <c r="B141" s="711">
        <v>37.68</v>
      </c>
      <c r="C141" s="711">
        <v>49</v>
      </c>
      <c r="D141" s="711">
        <v>58.62</v>
      </c>
      <c r="E141" s="711">
        <v>74.540000000000006</v>
      </c>
      <c r="F141" s="711">
        <v>105.9</v>
      </c>
      <c r="G141" s="711">
        <v>122.31</v>
      </c>
      <c r="H141" s="711">
        <v>137.31</v>
      </c>
      <c r="I141" s="116"/>
      <c r="J141" s="118">
        <v>134</v>
      </c>
      <c r="K141" s="733">
        <v>39.32</v>
      </c>
      <c r="L141" s="733">
        <v>50.64</v>
      </c>
      <c r="M141" s="733">
        <v>60.27</v>
      </c>
      <c r="N141" s="733">
        <v>76.19</v>
      </c>
      <c r="O141" s="733">
        <v>107.55</v>
      </c>
      <c r="P141" s="733">
        <v>123.95</v>
      </c>
      <c r="Q141" s="733">
        <v>138.96</v>
      </c>
      <c r="S141" s="709"/>
      <c r="T141" s="709"/>
      <c r="U141" s="709"/>
      <c r="V141" s="709"/>
      <c r="W141" s="709"/>
      <c r="X141" s="709"/>
      <c r="Y141" s="709"/>
    </row>
    <row r="142" spans="1:25" x14ac:dyDescent="0.25">
      <c r="A142" s="119">
        <v>135</v>
      </c>
      <c r="B142" s="712">
        <v>37.880000000000003</v>
      </c>
      <c r="C142" s="712">
        <v>49.34</v>
      </c>
      <c r="D142" s="712">
        <v>59.09</v>
      </c>
      <c r="E142" s="712">
        <v>75.069999999999993</v>
      </c>
      <c r="F142" s="712">
        <v>106.67</v>
      </c>
      <c r="G142" s="712">
        <v>123.26</v>
      </c>
      <c r="H142" s="712">
        <v>138.29</v>
      </c>
      <c r="I142" s="116"/>
      <c r="J142" s="119">
        <v>135</v>
      </c>
      <c r="K142" s="734">
        <v>39.53</v>
      </c>
      <c r="L142" s="734">
        <v>50.98</v>
      </c>
      <c r="M142" s="734">
        <v>60.73</v>
      </c>
      <c r="N142" s="734">
        <v>76.7</v>
      </c>
      <c r="O142" s="734">
        <v>108.31</v>
      </c>
      <c r="P142" s="734">
        <v>124.9</v>
      </c>
      <c r="Q142" s="734">
        <v>139.93</v>
      </c>
      <c r="S142" s="709"/>
      <c r="T142" s="709"/>
      <c r="U142" s="709"/>
      <c r="V142" s="709"/>
      <c r="W142" s="709"/>
      <c r="X142" s="709"/>
      <c r="Y142" s="709"/>
    </row>
    <row r="143" spans="1:25" x14ac:dyDescent="0.25">
      <c r="A143" s="117">
        <v>136</v>
      </c>
      <c r="B143" s="710">
        <v>38.159999999999997</v>
      </c>
      <c r="C143" s="710">
        <v>49.76</v>
      </c>
      <c r="D143" s="710">
        <v>59.46</v>
      </c>
      <c r="E143" s="710">
        <v>75.599999999999994</v>
      </c>
      <c r="F143" s="710">
        <v>107.53</v>
      </c>
      <c r="G143" s="710">
        <v>124.13</v>
      </c>
      <c r="H143" s="710">
        <v>139.35</v>
      </c>
      <c r="I143" s="116"/>
      <c r="J143" s="117">
        <v>136</v>
      </c>
      <c r="K143" s="732">
        <v>39.81</v>
      </c>
      <c r="L143" s="732">
        <v>51.41</v>
      </c>
      <c r="M143" s="732">
        <v>61.11</v>
      </c>
      <c r="N143" s="732">
        <v>77.239999999999995</v>
      </c>
      <c r="O143" s="732">
        <v>109.17</v>
      </c>
      <c r="P143" s="732">
        <v>125.77</v>
      </c>
      <c r="Q143" s="732">
        <v>141</v>
      </c>
      <c r="S143" s="709"/>
      <c r="T143" s="709"/>
      <c r="U143" s="709"/>
      <c r="V143" s="709"/>
      <c r="W143" s="709"/>
      <c r="X143" s="709"/>
      <c r="Y143" s="709"/>
    </row>
    <row r="144" spans="1:25" x14ac:dyDescent="0.25">
      <c r="A144" s="118">
        <v>137</v>
      </c>
      <c r="B144" s="711">
        <v>38.49</v>
      </c>
      <c r="C144" s="711">
        <v>50.1</v>
      </c>
      <c r="D144" s="711">
        <v>59.92</v>
      </c>
      <c r="E144" s="711">
        <v>76.16</v>
      </c>
      <c r="F144" s="711">
        <v>108.31</v>
      </c>
      <c r="G144" s="711">
        <v>125.08</v>
      </c>
      <c r="H144" s="711">
        <v>140.37</v>
      </c>
      <c r="I144" s="116"/>
      <c r="J144" s="118">
        <v>137</v>
      </c>
      <c r="K144" s="733">
        <v>40.14</v>
      </c>
      <c r="L144" s="733">
        <v>51.75</v>
      </c>
      <c r="M144" s="733">
        <v>61.56</v>
      </c>
      <c r="N144" s="733">
        <v>77.8</v>
      </c>
      <c r="O144" s="733">
        <v>109.96</v>
      </c>
      <c r="P144" s="733">
        <v>126.73</v>
      </c>
      <c r="Q144" s="733">
        <v>142.01</v>
      </c>
      <c r="S144" s="709"/>
      <c r="T144" s="709"/>
      <c r="U144" s="709"/>
      <c r="V144" s="709"/>
      <c r="W144" s="709"/>
      <c r="X144" s="709"/>
      <c r="Y144" s="709"/>
    </row>
    <row r="145" spans="1:25" x14ac:dyDescent="0.25">
      <c r="A145" s="118">
        <v>138</v>
      </c>
      <c r="B145" s="711">
        <v>38.76</v>
      </c>
      <c r="C145" s="711">
        <v>50.46</v>
      </c>
      <c r="D145" s="711">
        <v>60.36</v>
      </c>
      <c r="E145" s="711">
        <v>76.709999999999994</v>
      </c>
      <c r="F145" s="711">
        <v>109.09</v>
      </c>
      <c r="G145" s="711">
        <v>125.99</v>
      </c>
      <c r="H145" s="711">
        <v>141.37</v>
      </c>
      <c r="I145" s="116"/>
      <c r="J145" s="118">
        <v>138</v>
      </c>
      <c r="K145" s="733">
        <v>40.409999999999997</v>
      </c>
      <c r="L145" s="733">
        <v>52.1</v>
      </c>
      <c r="M145" s="733">
        <v>62.01</v>
      </c>
      <c r="N145" s="733">
        <v>78.36</v>
      </c>
      <c r="O145" s="733">
        <v>110.72</v>
      </c>
      <c r="P145" s="733">
        <v>127.64</v>
      </c>
      <c r="Q145" s="733">
        <v>143.02000000000001</v>
      </c>
      <c r="S145" s="709"/>
      <c r="T145" s="709"/>
      <c r="U145" s="709"/>
      <c r="V145" s="709"/>
      <c r="W145" s="709"/>
      <c r="X145" s="709"/>
      <c r="Y145" s="709"/>
    </row>
    <row r="146" spans="1:25" x14ac:dyDescent="0.25">
      <c r="A146" s="118">
        <v>139</v>
      </c>
      <c r="B146" s="711">
        <v>39</v>
      </c>
      <c r="C146" s="711">
        <v>50.87</v>
      </c>
      <c r="D146" s="711">
        <v>60.79</v>
      </c>
      <c r="E146" s="711">
        <v>77.27</v>
      </c>
      <c r="F146" s="711">
        <v>109.92</v>
      </c>
      <c r="G146" s="711">
        <v>126.93</v>
      </c>
      <c r="H146" s="711">
        <v>142.35</v>
      </c>
      <c r="I146" s="116"/>
      <c r="J146" s="118">
        <v>139</v>
      </c>
      <c r="K146" s="733">
        <v>40.64</v>
      </c>
      <c r="L146" s="733">
        <v>52.52</v>
      </c>
      <c r="M146" s="733">
        <v>62.43</v>
      </c>
      <c r="N146" s="733">
        <v>78.92</v>
      </c>
      <c r="O146" s="733">
        <v>111.56</v>
      </c>
      <c r="P146" s="733">
        <v>128.58000000000001</v>
      </c>
      <c r="Q146" s="733">
        <v>144</v>
      </c>
      <c r="S146" s="709"/>
      <c r="T146" s="709"/>
      <c r="U146" s="709"/>
      <c r="V146" s="709"/>
      <c r="W146" s="709"/>
      <c r="X146" s="709"/>
      <c r="Y146" s="709"/>
    </row>
    <row r="147" spans="1:25" x14ac:dyDescent="0.25">
      <c r="A147" s="119">
        <v>140</v>
      </c>
      <c r="B147" s="712">
        <v>39.270000000000003</v>
      </c>
      <c r="C147" s="712">
        <v>51.17</v>
      </c>
      <c r="D147" s="712">
        <v>61.25</v>
      </c>
      <c r="E147" s="712">
        <v>77.84</v>
      </c>
      <c r="F147" s="712">
        <v>110.61</v>
      </c>
      <c r="G147" s="712">
        <v>127.8</v>
      </c>
      <c r="H147" s="712">
        <v>143.4</v>
      </c>
      <c r="I147" s="116"/>
      <c r="J147" s="119">
        <v>140</v>
      </c>
      <c r="K147" s="734">
        <v>40.909999999999997</v>
      </c>
      <c r="L147" s="734">
        <v>52.82</v>
      </c>
      <c r="M147" s="734">
        <v>62.9</v>
      </c>
      <c r="N147" s="734">
        <v>79.48</v>
      </c>
      <c r="O147" s="734">
        <v>112.26</v>
      </c>
      <c r="P147" s="734">
        <v>129.44999999999999</v>
      </c>
      <c r="Q147" s="734">
        <v>145.04</v>
      </c>
      <c r="S147" s="709"/>
      <c r="T147" s="709"/>
      <c r="U147" s="709"/>
      <c r="V147" s="709"/>
      <c r="W147" s="709"/>
      <c r="X147" s="709"/>
      <c r="Y147" s="709"/>
    </row>
    <row r="148" spans="1:25" x14ac:dyDescent="0.25">
      <c r="A148" s="117">
        <v>141</v>
      </c>
      <c r="B148" s="710">
        <v>39.54</v>
      </c>
      <c r="C148" s="710">
        <v>51.52</v>
      </c>
      <c r="D148" s="710">
        <v>61.67</v>
      </c>
      <c r="E148" s="710">
        <v>78.36</v>
      </c>
      <c r="F148" s="710">
        <v>111.42</v>
      </c>
      <c r="G148" s="710">
        <v>128.69</v>
      </c>
      <c r="H148" s="710">
        <v>144.49</v>
      </c>
      <c r="I148" s="116"/>
      <c r="J148" s="117">
        <v>141</v>
      </c>
      <c r="K148" s="732">
        <v>41.18</v>
      </c>
      <c r="L148" s="732">
        <v>53.17</v>
      </c>
      <c r="M148" s="732">
        <v>63.3</v>
      </c>
      <c r="N148" s="732">
        <v>80.010000000000005</v>
      </c>
      <c r="O148" s="732">
        <v>113.06</v>
      </c>
      <c r="P148" s="732">
        <v>130.34</v>
      </c>
      <c r="Q148" s="732">
        <v>146.13</v>
      </c>
      <c r="S148" s="709"/>
      <c r="T148" s="709"/>
      <c r="U148" s="709"/>
      <c r="V148" s="709"/>
      <c r="W148" s="709"/>
      <c r="X148" s="709"/>
      <c r="Y148" s="709"/>
    </row>
    <row r="149" spans="1:25" x14ac:dyDescent="0.25">
      <c r="A149" s="118">
        <v>142</v>
      </c>
      <c r="B149" s="711">
        <v>39.83</v>
      </c>
      <c r="C149" s="711">
        <v>51.94</v>
      </c>
      <c r="D149" s="711">
        <v>62.04</v>
      </c>
      <c r="E149" s="711">
        <v>78.92</v>
      </c>
      <c r="F149" s="711">
        <v>112.18</v>
      </c>
      <c r="G149" s="711">
        <v>129.63</v>
      </c>
      <c r="H149" s="711">
        <v>145.46</v>
      </c>
      <c r="I149" s="116"/>
      <c r="J149" s="118">
        <v>142</v>
      </c>
      <c r="K149" s="733">
        <v>41.47</v>
      </c>
      <c r="L149" s="733">
        <v>53.58</v>
      </c>
      <c r="M149" s="733">
        <v>63.68</v>
      </c>
      <c r="N149" s="733">
        <v>80.56</v>
      </c>
      <c r="O149" s="733">
        <v>113.83</v>
      </c>
      <c r="P149" s="733">
        <v>131.28</v>
      </c>
      <c r="Q149" s="733">
        <v>147.1</v>
      </c>
      <c r="S149" s="709"/>
      <c r="T149" s="709"/>
      <c r="U149" s="709"/>
      <c r="V149" s="709"/>
      <c r="W149" s="709"/>
      <c r="X149" s="709"/>
      <c r="Y149" s="709"/>
    </row>
    <row r="150" spans="1:25" x14ac:dyDescent="0.25">
      <c r="A150" s="118">
        <v>143</v>
      </c>
      <c r="B150" s="711">
        <v>40.119999999999997</v>
      </c>
      <c r="C150" s="711">
        <v>52.28</v>
      </c>
      <c r="D150" s="711">
        <v>62.55</v>
      </c>
      <c r="E150" s="711">
        <v>79.47</v>
      </c>
      <c r="F150" s="711">
        <v>113.07</v>
      </c>
      <c r="G150" s="711">
        <v>130.53</v>
      </c>
      <c r="H150" s="711">
        <v>146.47999999999999</v>
      </c>
      <c r="I150" s="116"/>
      <c r="J150" s="118">
        <v>143</v>
      </c>
      <c r="K150" s="733">
        <v>41.76</v>
      </c>
      <c r="L150" s="733">
        <v>53.92</v>
      </c>
      <c r="M150" s="733">
        <v>64.19</v>
      </c>
      <c r="N150" s="733">
        <v>81.11</v>
      </c>
      <c r="O150" s="733">
        <v>114.72</v>
      </c>
      <c r="P150" s="733">
        <v>132.18</v>
      </c>
      <c r="Q150" s="733">
        <v>148.12</v>
      </c>
      <c r="S150" s="709"/>
      <c r="T150" s="709"/>
      <c r="U150" s="709"/>
      <c r="V150" s="709"/>
      <c r="W150" s="709"/>
      <c r="X150" s="709"/>
      <c r="Y150" s="709"/>
    </row>
    <row r="151" spans="1:25" x14ac:dyDescent="0.25">
      <c r="A151" s="118">
        <v>144</v>
      </c>
      <c r="B151" s="711">
        <v>40.39</v>
      </c>
      <c r="C151" s="711">
        <v>52.61</v>
      </c>
      <c r="D151" s="711">
        <v>62.94</v>
      </c>
      <c r="E151" s="711">
        <v>80.08</v>
      </c>
      <c r="F151" s="711">
        <v>113.81</v>
      </c>
      <c r="G151" s="711">
        <v>131.44999999999999</v>
      </c>
      <c r="H151" s="711">
        <v>147.54</v>
      </c>
      <c r="I151" s="116"/>
      <c r="J151" s="118">
        <v>144</v>
      </c>
      <c r="K151" s="733">
        <v>42.03</v>
      </c>
      <c r="L151" s="733">
        <v>54.25</v>
      </c>
      <c r="M151" s="733">
        <v>64.58</v>
      </c>
      <c r="N151" s="733">
        <v>81.709999999999994</v>
      </c>
      <c r="O151" s="733">
        <v>115.45</v>
      </c>
      <c r="P151" s="733">
        <v>133.09</v>
      </c>
      <c r="Q151" s="733">
        <v>149.18</v>
      </c>
      <c r="S151" s="709"/>
      <c r="T151" s="709"/>
      <c r="U151" s="709"/>
      <c r="V151" s="709"/>
      <c r="W151" s="709"/>
      <c r="X151" s="709"/>
      <c r="Y151" s="709"/>
    </row>
    <row r="152" spans="1:25" x14ac:dyDescent="0.25">
      <c r="A152" s="119">
        <v>145</v>
      </c>
      <c r="B152" s="712">
        <v>40.6</v>
      </c>
      <c r="C152" s="712">
        <v>52.96</v>
      </c>
      <c r="D152" s="712">
        <v>63.35</v>
      </c>
      <c r="E152" s="712">
        <v>80.599999999999994</v>
      </c>
      <c r="F152" s="712">
        <v>114.55</v>
      </c>
      <c r="G152" s="712">
        <v>132.37</v>
      </c>
      <c r="H152" s="712">
        <v>148.49</v>
      </c>
      <c r="I152" s="116"/>
      <c r="J152" s="119">
        <v>145</v>
      </c>
      <c r="K152" s="734">
        <v>42.25</v>
      </c>
      <c r="L152" s="734">
        <v>54.61</v>
      </c>
      <c r="M152" s="734">
        <v>64.989999999999995</v>
      </c>
      <c r="N152" s="734">
        <v>82.24</v>
      </c>
      <c r="O152" s="734">
        <v>116.2</v>
      </c>
      <c r="P152" s="734">
        <v>134.01</v>
      </c>
      <c r="Q152" s="734">
        <v>150.13999999999999</v>
      </c>
      <c r="S152" s="709"/>
      <c r="T152" s="709"/>
      <c r="U152" s="709"/>
      <c r="V152" s="709"/>
      <c r="W152" s="709"/>
      <c r="X152" s="709"/>
      <c r="Y152" s="709"/>
    </row>
    <row r="153" spans="1:25" x14ac:dyDescent="0.25">
      <c r="A153" s="117">
        <v>146</v>
      </c>
      <c r="B153" s="710">
        <v>40.89</v>
      </c>
      <c r="C153" s="710">
        <v>53.41</v>
      </c>
      <c r="D153" s="710">
        <v>63.79</v>
      </c>
      <c r="E153" s="710">
        <v>81.099999999999994</v>
      </c>
      <c r="F153" s="710">
        <v>115.42</v>
      </c>
      <c r="G153" s="710">
        <v>133.30000000000001</v>
      </c>
      <c r="H153" s="710">
        <v>149.56</v>
      </c>
      <c r="I153" s="116"/>
      <c r="J153" s="117">
        <v>146</v>
      </c>
      <c r="K153" s="732">
        <v>42.54</v>
      </c>
      <c r="L153" s="732">
        <v>55.05</v>
      </c>
      <c r="M153" s="732">
        <v>65.430000000000007</v>
      </c>
      <c r="N153" s="732">
        <v>82.75</v>
      </c>
      <c r="O153" s="732">
        <v>117.07</v>
      </c>
      <c r="P153" s="732">
        <v>134.94</v>
      </c>
      <c r="Q153" s="732">
        <v>151.19999999999999</v>
      </c>
      <c r="S153" s="709"/>
      <c r="T153" s="709"/>
      <c r="U153" s="709"/>
      <c r="V153" s="709"/>
      <c r="W153" s="709"/>
      <c r="X153" s="709"/>
      <c r="Y153" s="709"/>
    </row>
    <row r="154" spans="1:25" x14ac:dyDescent="0.25">
      <c r="A154" s="118">
        <v>147</v>
      </c>
      <c r="B154" s="711">
        <v>41.16</v>
      </c>
      <c r="C154" s="711">
        <v>53.73</v>
      </c>
      <c r="D154" s="711">
        <v>64.28</v>
      </c>
      <c r="E154" s="711">
        <v>81.7</v>
      </c>
      <c r="F154" s="711">
        <v>116.2</v>
      </c>
      <c r="G154" s="711">
        <v>134.18</v>
      </c>
      <c r="H154" s="711">
        <v>150.6</v>
      </c>
      <c r="I154" s="116"/>
      <c r="J154" s="118">
        <v>147</v>
      </c>
      <c r="K154" s="733">
        <v>42.81</v>
      </c>
      <c r="L154" s="733">
        <v>55.37</v>
      </c>
      <c r="M154" s="733">
        <v>65.930000000000007</v>
      </c>
      <c r="N154" s="733">
        <v>83.35</v>
      </c>
      <c r="O154" s="733">
        <v>117.85</v>
      </c>
      <c r="P154" s="733">
        <v>135.82</v>
      </c>
      <c r="Q154" s="733">
        <v>152.25</v>
      </c>
      <c r="S154" s="709"/>
      <c r="T154" s="709"/>
      <c r="U154" s="709"/>
      <c r="V154" s="709"/>
      <c r="W154" s="709"/>
      <c r="X154" s="709"/>
      <c r="Y154" s="709"/>
    </row>
    <row r="155" spans="1:25" x14ac:dyDescent="0.25">
      <c r="A155" s="118">
        <v>148</v>
      </c>
      <c r="B155" s="711">
        <v>41.38</v>
      </c>
      <c r="C155" s="711">
        <v>54.07</v>
      </c>
      <c r="D155" s="711">
        <v>64.7</v>
      </c>
      <c r="E155" s="711">
        <v>82.24</v>
      </c>
      <c r="F155" s="711">
        <v>116.96</v>
      </c>
      <c r="G155" s="711">
        <v>135.15</v>
      </c>
      <c r="H155" s="711">
        <v>151.58000000000001</v>
      </c>
      <c r="I155" s="116"/>
      <c r="J155" s="118">
        <v>148</v>
      </c>
      <c r="K155" s="733">
        <v>43.02</v>
      </c>
      <c r="L155" s="733">
        <v>55.71</v>
      </c>
      <c r="M155" s="733">
        <v>66.34</v>
      </c>
      <c r="N155" s="733">
        <v>83.89</v>
      </c>
      <c r="O155" s="733">
        <v>118.6</v>
      </c>
      <c r="P155" s="733">
        <v>136.80000000000001</v>
      </c>
      <c r="Q155" s="733">
        <v>153.22</v>
      </c>
      <c r="S155" s="709"/>
      <c r="T155" s="709"/>
      <c r="U155" s="709"/>
      <c r="V155" s="709"/>
      <c r="W155" s="709"/>
      <c r="X155" s="709"/>
      <c r="Y155" s="709"/>
    </row>
    <row r="156" spans="1:25" x14ac:dyDescent="0.25">
      <c r="A156" s="118">
        <v>149</v>
      </c>
      <c r="B156" s="711">
        <v>41.67</v>
      </c>
      <c r="C156" s="711">
        <v>54.47</v>
      </c>
      <c r="D156" s="711">
        <v>65.099999999999994</v>
      </c>
      <c r="E156" s="711">
        <v>82.77</v>
      </c>
      <c r="F156" s="711">
        <v>117.79</v>
      </c>
      <c r="G156" s="711">
        <v>136.02000000000001</v>
      </c>
      <c r="H156" s="711">
        <v>152.59</v>
      </c>
      <c r="I156" s="116"/>
      <c r="J156" s="118">
        <v>149</v>
      </c>
      <c r="K156" s="733">
        <v>43.31</v>
      </c>
      <c r="L156" s="733">
        <v>56.12</v>
      </c>
      <c r="M156" s="733">
        <v>66.75</v>
      </c>
      <c r="N156" s="733">
        <v>84.41</v>
      </c>
      <c r="O156" s="733">
        <v>119.44</v>
      </c>
      <c r="P156" s="733">
        <v>137.66999999999999</v>
      </c>
      <c r="Q156" s="733">
        <v>154.24</v>
      </c>
      <c r="S156" s="709"/>
      <c r="T156" s="709"/>
      <c r="U156" s="709"/>
      <c r="V156" s="709"/>
      <c r="W156" s="709"/>
      <c r="X156" s="709"/>
      <c r="Y156" s="709"/>
    </row>
    <row r="157" spans="1:25" x14ac:dyDescent="0.25">
      <c r="A157" s="119">
        <v>150</v>
      </c>
      <c r="B157" s="712">
        <v>42.01</v>
      </c>
      <c r="C157" s="712">
        <v>54.81</v>
      </c>
      <c r="D157" s="712">
        <v>65.52</v>
      </c>
      <c r="E157" s="712">
        <v>83.33</v>
      </c>
      <c r="F157" s="712">
        <v>118.6</v>
      </c>
      <c r="G157" s="712">
        <v>136.87</v>
      </c>
      <c r="H157" s="712">
        <v>153.63</v>
      </c>
      <c r="I157" s="116"/>
      <c r="J157" s="119">
        <v>150</v>
      </c>
      <c r="K157" s="735">
        <v>43.66</v>
      </c>
      <c r="L157" s="735">
        <v>56.46</v>
      </c>
      <c r="M157" s="735">
        <v>67.16</v>
      </c>
      <c r="N157" s="735">
        <v>84.97</v>
      </c>
      <c r="O157" s="735">
        <v>120.24</v>
      </c>
      <c r="P157" s="735">
        <v>138.51</v>
      </c>
      <c r="Q157" s="735">
        <v>155.27000000000001</v>
      </c>
      <c r="S157" s="709"/>
      <c r="T157" s="709"/>
      <c r="U157" s="709"/>
      <c r="V157" s="709"/>
      <c r="W157" s="709"/>
      <c r="X157" s="709"/>
      <c r="Y157" s="709"/>
    </row>
    <row r="158" spans="1:25" x14ac:dyDescent="0.25">
      <c r="A158" s="119" t="s">
        <v>49</v>
      </c>
      <c r="B158" s="712">
        <v>0.28470000000000001</v>
      </c>
      <c r="C158" s="712">
        <v>0.36909999999999998</v>
      </c>
      <c r="D158" s="712">
        <v>0.43230000000000002</v>
      </c>
      <c r="E158" s="712">
        <v>0.55889999999999995</v>
      </c>
      <c r="F158" s="712">
        <v>0.79090000000000005</v>
      </c>
      <c r="G158" s="712">
        <v>0.91739999999999999</v>
      </c>
      <c r="H158" s="712">
        <v>1.0228999999999999</v>
      </c>
      <c r="I158" s="116"/>
      <c r="J158" s="119" t="s">
        <v>49</v>
      </c>
      <c r="K158" s="712">
        <v>0.29530000000000001</v>
      </c>
      <c r="L158" s="712">
        <v>0.37959999999999999</v>
      </c>
      <c r="M158" s="712">
        <v>0.45340000000000003</v>
      </c>
      <c r="N158" s="712">
        <v>0.56950000000000001</v>
      </c>
      <c r="O158" s="712">
        <v>0.80149999999999999</v>
      </c>
      <c r="P158" s="712">
        <v>0.92800000000000005</v>
      </c>
      <c r="Q158" s="712">
        <v>1.0334000000000001</v>
      </c>
      <c r="S158" s="709"/>
      <c r="T158" s="709"/>
      <c r="U158" s="709"/>
      <c r="V158" s="709"/>
      <c r="W158" s="709"/>
      <c r="X158" s="709"/>
      <c r="Y158" s="709"/>
    </row>
    <row r="160" spans="1:25" x14ac:dyDescent="0.25">
      <c r="I160" s="714"/>
    </row>
    <row r="161" spans="9:9" x14ac:dyDescent="0.25">
      <c r="I161" s="714"/>
    </row>
    <row r="162" spans="9:9" x14ac:dyDescent="0.25">
      <c r="I162" s="714"/>
    </row>
    <row r="163" spans="9:9" x14ac:dyDescent="0.25">
      <c r="I163" s="714"/>
    </row>
    <row r="164" spans="9:9" x14ac:dyDescent="0.25">
      <c r="I164" s="714"/>
    </row>
    <row r="165" spans="9:9" x14ac:dyDescent="0.25">
      <c r="I165" s="714"/>
    </row>
    <row r="166" spans="9:9" x14ac:dyDescent="0.25">
      <c r="I166" s="714"/>
    </row>
    <row r="167" spans="9:9" x14ac:dyDescent="0.25">
      <c r="I167" s="714"/>
    </row>
    <row r="168" spans="9:9" x14ac:dyDescent="0.25">
      <c r="I168" s="714"/>
    </row>
    <row r="169" spans="9:9" x14ac:dyDescent="0.25">
      <c r="I169" s="714"/>
    </row>
    <row r="170" spans="9:9" x14ac:dyDescent="0.25">
      <c r="I170" s="714"/>
    </row>
    <row r="171" spans="9:9" x14ac:dyDescent="0.25">
      <c r="I171" s="714"/>
    </row>
    <row r="172" spans="9:9" x14ac:dyDescent="0.25">
      <c r="I172" s="714"/>
    </row>
    <row r="173" spans="9:9" x14ac:dyDescent="0.25">
      <c r="I173" s="714"/>
    </row>
    <row r="174" spans="9:9" x14ac:dyDescent="0.25">
      <c r="I174" s="714"/>
    </row>
    <row r="175" spans="9:9" x14ac:dyDescent="0.25">
      <c r="I175" s="714"/>
    </row>
    <row r="176" spans="9:9" x14ac:dyDescent="0.25">
      <c r="I176" s="714"/>
    </row>
    <row r="177" spans="9:9" x14ac:dyDescent="0.25">
      <c r="I177" s="714"/>
    </row>
    <row r="178" spans="9:9" x14ac:dyDescent="0.25">
      <c r="I178" s="714"/>
    </row>
    <row r="179" spans="9:9" x14ac:dyDescent="0.25">
      <c r="I179" s="714"/>
    </row>
    <row r="180" spans="9:9" x14ac:dyDescent="0.25">
      <c r="I180" s="714"/>
    </row>
    <row r="181" spans="9:9" x14ac:dyDescent="0.25">
      <c r="I181" s="714"/>
    </row>
    <row r="182" spans="9:9" x14ac:dyDescent="0.25">
      <c r="I182" s="714"/>
    </row>
    <row r="183" spans="9:9" x14ac:dyDescent="0.25">
      <c r="I183" s="714"/>
    </row>
    <row r="184" spans="9:9" x14ac:dyDescent="0.25">
      <c r="I184" s="714"/>
    </row>
    <row r="185" spans="9:9" x14ac:dyDescent="0.25">
      <c r="I185" s="714"/>
    </row>
    <row r="186" spans="9:9" x14ac:dyDescent="0.25">
      <c r="I186" s="714"/>
    </row>
    <row r="187" spans="9:9" x14ac:dyDescent="0.25">
      <c r="I187" s="714"/>
    </row>
    <row r="188" spans="9:9" x14ac:dyDescent="0.25">
      <c r="I188" s="714"/>
    </row>
    <row r="189" spans="9:9" x14ac:dyDescent="0.25">
      <c r="I189" s="714"/>
    </row>
    <row r="190" spans="9:9" x14ac:dyDescent="0.25">
      <c r="I190" s="714"/>
    </row>
    <row r="191" spans="9:9" x14ac:dyDescent="0.25">
      <c r="I191" s="714"/>
    </row>
    <row r="192" spans="9:9" x14ac:dyDescent="0.25">
      <c r="I192" s="714"/>
    </row>
    <row r="193" spans="9:9" x14ac:dyDescent="0.25">
      <c r="I193" s="714"/>
    </row>
    <row r="194" spans="9:9" x14ac:dyDescent="0.25">
      <c r="I194" s="714"/>
    </row>
    <row r="195" spans="9:9" x14ac:dyDescent="0.25">
      <c r="I195" s="714"/>
    </row>
    <row r="196" spans="9:9" x14ac:dyDescent="0.25">
      <c r="I196" s="714"/>
    </row>
    <row r="197" spans="9:9" x14ac:dyDescent="0.25">
      <c r="I197" s="714"/>
    </row>
    <row r="198" spans="9:9" x14ac:dyDescent="0.25">
      <c r="I198" s="714"/>
    </row>
    <row r="199" spans="9:9" x14ac:dyDescent="0.25">
      <c r="I199" s="714"/>
    </row>
    <row r="200" spans="9:9" x14ac:dyDescent="0.25">
      <c r="I200" s="714"/>
    </row>
    <row r="201" spans="9:9" x14ac:dyDescent="0.25">
      <c r="I201" s="714"/>
    </row>
    <row r="202" spans="9:9" x14ac:dyDescent="0.25">
      <c r="I202" s="714"/>
    </row>
    <row r="203" spans="9:9" x14ac:dyDescent="0.25">
      <c r="I203" s="714"/>
    </row>
    <row r="204" spans="9:9" x14ac:dyDescent="0.25">
      <c r="I204" s="714"/>
    </row>
    <row r="205" spans="9:9" x14ac:dyDescent="0.25">
      <c r="I205" s="714"/>
    </row>
    <row r="206" spans="9:9" x14ac:dyDescent="0.25">
      <c r="I206" s="714"/>
    </row>
    <row r="207" spans="9:9" x14ac:dyDescent="0.25">
      <c r="I207" s="714"/>
    </row>
    <row r="208" spans="9:9" x14ac:dyDescent="0.25">
      <c r="I208" s="714"/>
    </row>
    <row r="209" spans="9:9" x14ac:dyDescent="0.25">
      <c r="I209" s="714"/>
    </row>
    <row r="210" spans="9:9" x14ac:dyDescent="0.25">
      <c r="I210" s="714"/>
    </row>
    <row r="211" spans="9:9" x14ac:dyDescent="0.25">
      <c r="I211" s="714"/>
    </row>
    <row r="212" spans="9:9" x14ac:dyDescent="0.25">
      <c r="I212" s="714"/>
    </row>
    <row r="213" spans="9:9" x14ac:dyDescent="0.25">
      <c r="I213" s="714"/>
    </row>
    <row r="214" spans="9:9" x14ac:dyDescent="0.25">
      <c r="I214" s="714"/>
    </row>
    <row r="215" spans="9:9" x14ac:dyDescent="0.25">
      <c r="I215" s="714"/>
    </row>
    <row r="216" spans="9:9" x14ac:dyDescent="0.25">
      <c r="I216" s="714"/>
    </row>
    <row r="217" spans="9:9" x14ac:dyDescent="0.25">
      <c r="I217" s="714"/>
    </row>
    <row r="218" spans="9:9" x14ac:dyDescent="0.25">
      <c r="I218" s="714"/>
    </row>
    <row r="219" spans="9:9" x14ac:dyDescent="0.25">
      <c r="I219" s="714"/>
    </row>
    <row r="220" spans="9:9" x14ac:dyDescent="0.25">
      <c r="I220" s="714"/>
    </row>
    <row r="221" spans="9:9" x14ac:dyDescent="0.25">
      <c r="I221" s="714"/>
    </row>
    <row r="222" spans="9:9" x14ac:dyDescent="0.25">
      <c r="I222" s="714"/>
    </row>
    <row r="223" spans="9:9" x14ac:dyDescent="0.25">
      <c r="I223" s="714"/>
    </row>
    <row r="224" spans="9:9" x14ac:dyDescent="0.25">
      <c r="I224" s="714"/>
    </row>
    <row r="225" spans="9:9" x14ac:dyDescent="0.25">
      <c r="I225" s="714"/>
    </row>
    <row r="226" spans="9:9" x14ac:dyDescent="0.25">
      <c r="I226" s="714"/>
    </row>
    <row r="227" spans="9:9" x14ac:dyDescent="0.25">
      <c r="I227" s="714"/>
    </row>
    <row r="228" spans="9:9" x14ac:dyDescent="0.25">
      <c r="I228" s="714"/>
    </row>
    <row r="229" spans="9:9" x14ac:dyDescent="0.25">
      <c r="I229" s="714"/>
    </row>
    <row r="230" spans="9:9" x14ac:dyDescent="0.25">
      <c r="I230" s="714"/>
    </row>
    <row r="231" spans="9:9" x14ac:dyDescent="0.25">
      <c r="I231" s="714"/>
    </row>
    <row r="232" spans="9:9" x14ac:dyDescent="0.25">
      <c r="I232" s="714"/>
    </row>
    <row r="233" spans="9:9" x14ac:dyDescent="0.25">
      <c r="I233" s="714"/>
    </row>
    <row r="234" spans="9:9" x14ac:dyDescent="0.25">
      <c r="I234" s="714"/>
    </row>
    <row r="235" spans="9:9" x14ac:dyDescent="0.25">
      <c r="I235" s="714"/>
    </row>
    <row r="236" spans="9:9" x14ac:dyDescent="0.25">
      <c r="I236" s="714"/>
    </row>
    <row r="237" spans="9:9" x14ac:dyDescent="0.25">
      <c r="I237" s="714"/>
    </row>
    <row r="238" spans="9:9" x14ac:dyDescent="0.25">
      <c r="I238" s="714"/>
    </row>
    <row r="239" spans="9:9" x14ac:dyDescent="0.25">
      <c r="I239" s="714"/>
    </row>
    <row r="240" spans="9:9" x14ac:dyDescent="0.25">
      <c r="I240" s="714"/>
    </row>
    <row r="241" spans="9:9" x14ac:dyDescent="0.25">
      <c r="I241" s="714"/>
    </row>
    <row r="242" spans="9:9" x14ac:dyDescent="0.25">
      <c r="I242" s="714"/>
    </row>
    <row r="243" spans="9:9" x14ac:dyDescent="0.25">
      <c r="I243" s="714"/>
    </row>
    <row r="244" spans="9:9" x14ac:dyDescent="0.25">
      <c r="I244" s="714"/>
    </row>
    <row r="245" spans="9:9" x14ac:dyDescent="0.25">
      <c r="I245" s="714"/>
    </row>
    <row r="246" spans="9:9" x14ac:dyDescent="0.25">
      <c r="I246" s="714"/>
    </row>
    <row r="247" spans="9:9" x14ac:dyDescent="0.25">
      <c r="I247" s="714"/>
    </row>
    <row r="248" spans="9:9" x14ac:dyDescent="0.25">
      <c r="I248" s="714"/>
    </row>
    <row r="249" spans="9:9" x14ac:dyDescent="0.25">
      <c r="I249" s="714"/>
    </row>
    <row r="250" spans="9:9" x14ac:dyDescent="0.25">
      <c r="I250" s="714"/>
    </row>
    <row r="251" spans="9:9" x14ac:dyDescent="0.25">
      <c r="I251" s="714"/>
    </row>
    <row r="252" spans="9:9" x14ac:dyDescent="0.25">
      <c r="I252" s="714"/>
    </row>
    <row r="253" spans="9:9" x14ac:dyDescent="0.25">
      <c r="I253" s="714"/>
    </row>
    <row r="254" spans="9:9" x14ac:dyDescent="0.25">
      <c r="I254" s="714"/>
    </row>
    <row r="255" spans="9:9" x14ac:dyDescent="0.25">
      <c r="I255" s="714"/>
    </row>
    <row r="256" spans="9:9" x14ac:dyDescent="0.25">
      <c r="I256" s="714"/>
    </row>
    <row r="257" spans="9:9" x14ac:dyDescent="0.25">
      <c r="I257" s="714"/>
    </row>
    <row r="258" spans="9:9" x14ac:dyDescent="0.25">
      <c r="I258" s="714"/>
    </row>
    <row r="259" spans="9:9" x14ac:dyDescent="0.25">
      <c r="I259" s="714"/>
    </row>
    <row r="260" spans="9:9" x14ac:dyDescent="0.25">
      <c r="I260" s="714"/>
    </row>
    <row r="261" spans="9:9" x14ac:dyDescent="0.25">
      <c r="I261" s="714"/>
    </row>
    <row r="262" spans="9:9" x14ac:dyDescent="0.25">
      <c r="I262" s="714"/>
    </row>
    <row r="263" spans="9:9" x14ac:dyDescent="0.25">
      <c r="I263" s="714"/>
    </row>
    <row r="264" spans="9:9" x14ac:dyDescent="0.25">
      <c r="I264" s="714"/>
    </row>
    <row r="265" spans="9:9" x14ac:dyDescent="0.25">
      <c r="I265" s="714"/>
    </row>
    <row r="266" spans="9:9" x14ac:dyDescent="0.25">
      <c r="I266" s="714"/>
    </row>
    <row r="267" spans="9:9" x14ac:dyDescent="0.25">
      <c r="I267" s="714"/>
    </row>
    <row r="268" spans="9:9" x14ac:dyDescent="0.25">
      <c r="I268" s="714"/>
    </row>
    <row r="269" spans="9:9" x14ac:dyDescent="0.25">
      <c r="I269" s="714"/>
    </row>
    <row r="270" spans="9:9" x14ac:dyDescent="0.25">
      <c r="I270" s="714"/>
    </row>
    <row r="271" spans="9:9" x14ac:dyDescent="0.25">
      <c r="I271" s="714"/>
    </row>
    <row r="272" spans="9:9" x14ac:dyDescent="0.25">
      <c r="I272" s="714"/>
    </row>
    <row r="273" spans="9:9" x14ac:dyDescent="0.25">
      <c r="I273" s="714"/>
    </row>
    <row r="274" spans="9:9" x14ac:dyDescent="0.25">
      <c r="I274" s="714"/>
    </row>
    <row r="275" spans="9:9" x14ac:dyDescent="0.25">
      <c r="I275" s="714"/>
    </row>
    <row r="276" spans="9:9" x14ac:dyDescent="0.25">
      <c r="I276" s="714"/>
    </row>
    <row r="277" spans="9:9" x14ac:dyDescent="0.25">
      <c r="I277" s="714"/>
    </row>
    <row r="278" spans="9:9" x14ac:dyDescent="0.25">
      <c r="I278" s="714"/>
    </row>
    <row r="279" spans="9:9" x14ac:dyDescent="0.25">
      <c r="I279" s="714"/>
    </row>
    <row r="280" spans="9:9" x14ac:dyDescent="0.25">
      <c r="I280" s="714"/>
    </row>
    <row r="281" spans="9:9" x14ac:dyDescent="0.25">
      <c r="I281" s="714"/>
    </row>
    <row r="282" spans="9:9" x14ac:dyDescent="0.25">
      <c r="I282" s="714"/>
    </row>
    <row r="283" spans="9:9" x14ac:dyDescent="0.25">
      <c r="I283" s="714"/>
    </row>
    <row r="284" spans="9:9" x14ac:dyDescent="0.25">
      <c r="I284" s="714"/>
    </row>
    <row r="285" spans="9:9" x14ac:dyDescent="0.25">
      <c r="I285" s="714"/>
    </row>
    <row r="286" spans="9:9" x14ac:dyDescent="0.25">
      <c r="I286" s="714"/>
    </row>
    <row r="287" spans="9:9" x14ac:dyDescent="0.25">
      <c r="I287" s="714"/>
    </row>
    <row r="288" spans="9:9" x14ac:dyDescent="0.25">
      <c r="I288" s="714"/>
    </row>
    <row r="289" spans="9:9" x14ac:dyDescent="0.25">
      <c r="I289" s="714"/>
    </row>
    <row r="290" spans="9:9" x14ac:dyDescent="0.25">
      <c r="I290" s="714"/>
    </row>
    <row r="291" spans="9:9" x14ac:dyDescent="0.25">
      <c r="I291" s="714"/>
    </row>
    <row r="292" spans="9:9" x14ac:dyDescent="0.25">
      <c r="I292" s="714"/>
    </row>
    <row r="293" spans="9:9" x14ac:dyDescent="0.25">
      <c r="I293" s="714"/>
    </row>
    <row r="294" spans="9:9" x14ac:dyDescent="0.25">
      <c r="I294" s="714"/>
    </row>
    <row r="295" spans="9:9" x14ac:dyDescent="0.25">
      <c r="I295" s="714"/>
    </row>
    <row r="296" spans="9:9" x14ac:dyDescent="0.25">
      <c r="I296" s="714"/>
    </row>
    <row r="297" spans="9:9" x14ac:dyDescent="0.25">
      <c r="I297" s="714"/>
    </row>
    <row r="298" spans="9:9" x14ac:dyDescent="0.25">
      <c r="I298" s="714"/>
    </row>
    <row r="299" spans="9:9" x14ac:dyDescent="0.25">
      <c r="I299" s="714"/>
    </row>
    <row r="300" spans="9:9" x14ac:dyDescent="0.25">
      <c r="I300" s="714"/>
    </row>
    <row r="301" spans="9:9" x14ac:dyDescent="0.25">
      <c r="I301" s="714"/>
    </row>
    <row r="302" spans="9:9" x14ac:dyDescent="0.25">
      <c r="I302" s="714"/>
    </row>
    <row r="303" spans="9:9" x14ac:dyDescent="0.25">
      <c r="I303" s="714"/>
    </row>
    <row r="304" spans="9:9" x14ac:dyDescent="0.25">
      <c r="I304" s="714"/>
    </row>
    <row r="305" spans="9:9" x14ac:dyDescent="0.25">
      <c r="I305" s="714"/>
    </row>
    <row r="306" spans="9:9" x14ac:dyDescent="0.25">
      <c r="I306" s="714"/>
    </row>
    <row r="307" spans="9:9" x14ac:dyDescent="0.25">
      <c r="I307" s="714"/>
    </row>
    <row r="308" spans="9:9" x14ac:dyDescent="0.25">
      <c r="I308" s="714"/>
    </row>
    <row r="309" spans="9:9" x14ac:dyDescent="0.25">
      <c r="I309" s="714"/>
    </row>
    <row r="310" spans="9:9" x14ac:dyDescent="0.25">
      <c r="I310" s="714"/>
    </row>
    <row r="311" spans="9:9" x14ac:dyDescent="0.25">
      <c r="I311" s="714"/>
    </row>
  </sheetData>
  <mergeCells count="4">
    <mergeCell ref="R2:T2"/>
    <mergeCell ref="G2:H2"/>
    <mergeCell ref="O2:Q2"/>
    <mergeCell ref="J1:O1"/>
  </mergeCells>
  <phoneticPr fontId="0" type="noConversion"/>
  <printOptions horizontalCentered="1" verticalCentered="1"/>
  <pageMargins left="0" right="0" top="0.5" bottom="0.5" header="0" footer="0"/>
  <pageSetup scale="88" fitToHeight="3" orientation="portrait" r:id="rId1"/>
  <headerFooter alignWithMargins="0">
    <oddHeader>&amp;CMulti MBG</oddHeader>
    <oddFooter>&amp;CMulti MBG</oddFooter>
  </headerFooter>
  <rowBreaks count="4" manualBreakCount="4">
    <brk id="57" max="7" man="1"/>
    <brk id="57" min="9" max="16" man="1"/>
    <brk id="107" max="7" man="1"/>
    <brk id="107" min="9" max="1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157"/>
  <sheetViews>
    <sheetView view="pageBreakPreview" topLeftCell="L2" zoomScale="112" zoomScaleNormal="100" zoomScaleSheetLayoutView="112" workbookViewId="0">
      <selection activeCell="L2" sqref="A1:XFD1048576"/>
    </sheetView>
  </sheetViews>
  <sheetFormatPr defaultColWidth="7" defaultRowHeight="13.2" x14ac:dyDescent="0.25"/>
  <cols>
    <col min="1" max="8" width="7" style="120"/>
    <col min="9" max="9" width="8.44140625" style="120" customWidth="1"/>
    <col min="10" max="10" width="9.33203125" style="120" customWidth="1"/>
    <col min="11" max="11" width="10.33203125" style="120" customWidth="1"/>
    <col min="12" max="20" width="7" style="120"/>
    <col min="21" max="21" width="7" style="120" customWidth="1"/>
    <col min="22" max="23" width="7.109375" style="120" customWidth="1"/>
    <col min="24" max="24" width="7" style="120"/>
    <col min="25" max="25" width="8.5546875" style="120" bestFit="1" customWidth="1"/>
    <col min="26" max="31" width="7" style="120"/>
    <col min="32" max="34" width="7.5546875" style="120" bestFit="1" customWidth="1"/>
    <col min="35" max="16384" width="7" style="120"/>
  </cols>
  <sheetData>
    <row r="1" spans="1:37" ht="15.6" x14ac:dyDescent="0.3">
      <c r="A1" s="736" t="s">
        <v>132</v>
      </c>
      <c r="B1" s="737"/>
      <c r="C1" s="738"/>
      <c r="D1" s="739"/>
      <c r="E1" s="739"/>
      <c r="F1" s="740"/>
      <c r="G1" s="741"/>
      <c r="H1" s="742"/>
      <c r="I1" s="741"/>
      <c r="J1" s="742"/>
      <c r="K1" s="741"/>
      <c r="L1" s="743"/>
      <c r="M1" s="736" t="s">
        <v>132</v>
      </c>
      <c r="N1" s="715"/>
      <c r="O1" s="716"/>
      <c r="P1" s="693"/>
      <c r="Q1" s="575"/>
      <c r="R1" s="575"/>
      <c r="S1" s="575"/>
      <c r="T1" s="574"/>
      <c r="U1" s="576"/>
      <c r="V1" s="576"/>
      <c r="W1" s="577"/>
    </row>
    <row r="2" spans="1:37" x14ac:dyDescent="0.25">
      <c r="A2" s="744" t="s">
        <v>59</v>
      </c>
      <c r="B2" s="693"/>
      <c r="C2" s="577"/>
      <c r="D2" s="577"/>
      <c r="E2" s="577"/>
      <c r="F2" s="578"/>
      <c r="G2" s="579"/>
      <c r="H2" s="579"/>
      <c r="I2" s="579"/>
      <c r="J2" s="579"/>
      <c r="K2" s="579"/>
      <c r="M2" s="698" t="s">
        <v>68</v>
      </c>
      <c r="N2" s="693"/>
      <c r="O2" s="577"/>
      <c r="P2" s="577"/>
      <c r="Q2" s="577"/>
      <c r="R2" s="578"/>
      <c r="S2" s="579"/>
      <c r="U2" s="577"/>
      <c r="V2" s="577"/>
      <c r="W2" s="577"/>
    </row>
    <row r="3" spans="1:37" ht="13.5" customHeight="1" x14ac:dyDescent="0.25">
      <c r="A3" s="699" t="s">
        <v>58</v>
      </c>
      <c r="B3" s="693"/>
      <c r="C3" s="693"/>
      <c r="D3" s="693"/>
      <c r="E3" s="693"/>
      <c r="F3" s="700"/>
      <c r="G3" s="701"/>
      <c r="H3" s="702"/>
      <c r="I3" s="642" t="s">
        <v>162</v>
      </c>
      <c r="J3" s="642" t="s">
        <v>163</v>
      </c>
      <c r="K3" s="642" t="s">
        <v>164</v>
      </c>
      <c r="M3" s="699" t="s">
        <v>58</v>
      </c>
      <c r="N3" s="693"/>
      <c r="O3" s="693"/>
      <c r="P3" s="693"/>
      <c r="Q3" s="693"/>
      <c r="R3" s="700"/>
      <c r="S3" s="701"/>
      <c r="T3" s="702"/>
      <c r="U3" s="642" t="s">
        <v>162</v>
      </c>
      <c r="V3" s="642" t="s">
        <v>163</v>
      </c>
      <c r="W3" s="642" t="s">
        <v>164</v>
      </c>
    </row>
    <row r="4" spans="1:37" x14ac:dyDescent="0.25">
      <c r="A4" s="703" t="s">
        <v>67</v>
      </c>
      <c r="B4" s="703"/>
      <c r="C4" s="703"/>
      <c r="D4" s="703"/>
      <c r="E4" s="703"/>
      <c r="F4" s="703"/>
      <c r="G4" s="703"/>
      <c r="H4" s="703"/>
      <c r="I4" s="643"/>
      <c r="J4" s="643"/>
      <c r="K4" s="643"/>
      <c r="M4" s="704" t="s">
        <v>312</v>
      </c>
      <c r="N4" s="703"/>
      <c r="O4" s="703"/>
      <c r="P4" s="703"/>
      <c r="Q4" s="703"/>
      <c r="R4" s="703"/>
      <c r="S4" s="703"/>
      <c r="T4" s="703"/>
      <c r="U4" s="643"/>
      <c r="V4" s="643"/>
      <c r="W4" s="643"/>
    </row>
    <row r="5" spans="1:37" x14ac:dyDescent="0.25">
      <c r="A5" s="705" t="s">
        <v>12</v>
      </c>
      <c r="B5" s="705" t="s">
        <v>86</v>
      </c>
      <c r="C5" s="705" t="s">
        <v>85</v>
      </c>
      <c r="D5" s="705" t="s">
        <v>84</v>
      </c>
      <c r="E5" s="705" t="s">
        <v>83</v>
      </c>
      <c r="F5" s="705" t="s">
        <v>82</v>
      </c>
      <c r="G5" s="705" t="s">
        <v>81</v>
      </c>
      <c r="H5" s="705" t="s">
        <v>80</v>
      </c>
      <c r="I5" s="705" t="s">
        <v>79</v>
      </c>
      <c r="J5" s="705" t="s">
        <v>78</v>
      </c>
      <c r="K5" s="705" t="s">
        <v>77</v>
      </c>
      <c r="M5" s="705" t="s">
        <v>12</v>
      </c>
      <c r="N5" s="705" t="s">
        <v>86</v>
      </c>
      <c r="O5" s="705" t="s">
        <v>85</v>
      </c>
      <c r="P5" s="705" t="s">
        <v>84</v>
      </c>
      <c r="Q5" s="705" t="s">
        <v>83</v>
      </c>
      <c r="R5" s="705" t="s">
        <v>82</v>
      </c>
      <c r="S5" s="705" t="s">
        <v>81</v>
      </c>
      <c r="T5" s="705" t="s">
        <v>80</v>
      </c>
      <c r="U5" s="705" t="s">
        <v>79</v>
      </c>
      <c r="V5" s="705" t="s">
        <v>78</v>
      </c>
      <c r="W5" s="705" t="s">
        <v>77</v>
      </c>
      <c r="X5" s="703"/>
    </row>
    <row r="6" spans="1:37" x14ac:dyDescent="0.25">
      <c r="A6" s="705" t="s">
        <v>5</v>
      </c>
      <c r="B6" s="730" t="s">
        <v>5</v>
      </c>
      <c r="C6" s="730" t="s">
        <v>5</v>
      </c>
      <c r="D6" s="730" t="s">
        <v>5</v>
      </c>
      <c r="E6" s="730" t="s">
        <v>5</v>
      </c>
      <c r="F6" s="730" t="s">
        <v>5</v>
      </c>
      <c r="G6" s="730" t="s">
        <v>5</v>
      </c>
      <c r="H6" s="730" t="s">
        <v>5</v>
      </c>
      <c r="I6" s="730" t="s">
        <v>5</v>
      </c>
      <c r="J6" s="730" t="s">
        <v>5</v>
      </c>
      <c r="K6" s="730" t="s">
        <v>5</v>
      </c>
      <c r="M6" s="705" t="s">
        <v>5</v>
      </c>
      <c r="N6" s="730" t="s">
        <v>5</v>
      </c>
      <c r="O6" s="730" t="s">
        <v>5</v>
      </c>
      <c r="P6" s="730" t="s">
        <v>5</v>
      </c>
      <c r="Q6" s="730" t="s">
        <v>5</v>
      </c>
      <c r="R6" s="730" t="s">
        <v>5</v>
      </c>
      <c r="S6" s="730" t="s">
        <v>5</v>
      </c>
      <c r="T6" s="730" t="s">
        <v>5</v>
      </c>
      <c r="U6" s="730" t="s">
        <v>5</v>
      </c>
      <c r="V6" s="730" t="s">
        <v>5</v>
      </c>
      <c r="W6" s="730" t="s">
        <v>5</v>
      </c>
    </row>
    <row r="7" spans="1:37" x14ac:dyDescent="0.25">
      <c r="A7" s="117">
        <v>1</v>
      </c>
      <c r="B7" s="710">
        <v>3.51</v>
      </c>
      <c r="C7" s="710">
        <v>3.52</v>
      </c>
      <c r="D7" s="710">
        <v>3.53</v>
      </c>
      <c r="E7" s="710">
        <v>3.54</v>
      </c>
      <c r="F7" s="710">
        <v>3.57</v>
      </c>
      <c r="G7" s="710">
        <v>3.63</v>
      </c>
      <c r="H7" s="710">
        <v>3.74</v>
      </c>
      <c r="I7" s="710">
        <v>15.74</v>
      </c>
      <c r="J7" s="710">
        <v>15.17</v>
      </c>
      <c r="K7" s="710">
        <v>15.74</v>
      </c>
      <c r="M7" s="117">
        <v>1</v>
      </c>
      <c r="N7" s="710">
        <v>4.9000000000000004</v>
      </c>
      <c r="O7" s="710">
        <v>4.91</v>
      </c>
      <c r="P7" s="710">
        <v>4.92</v>
      </c>
      <c r="Q7" s="710">
        <v>4.93</v>
      </c>
      <c r="R7" s="710">
        <v>4.96</v>
      </c>
      <c r="S7" s="710">
        <v>5.01</v>
      </c>
      <c r="T7" s="710">
        <v>5.1100000000000003</v>
      </c>
      <c r="U7" s="710">
        <v>17.13</v>
      </c>
      <c r="V7" s="710">
        <v>16.559999999999999</v>
      </c>
      <c r="W7" s="710">
        <v>17.13</v>
      </c>
      <c r="Y7" s="709"/>
      <c r="Z7" s="709"/>
      <c r="AA7" s="709"/>
      <c r="AB7" s="709"/>
      <c r="AC7" s="709"/>
      <c r="AD7" s="709"/>
      <c r="AE7" s="709"/>
      <c r="AF7" s="709"/>
      <c r="AG7" s="709"/>
      <c r="AH7" s="709"/>
      <c r="AI7" s="709"/>
      <c r="AJ7" s="709"/>
      <c r="AK7" s="709"/>
    </row>
    <row r="8" spans="1:37" x14ac:dyDescent="0.25">
      <c r="A8" s="118">
        <v>2</v>
      </c>
      <c r="B8" s="711">
        <v>3.52</v>
      </c>
      <c r="C8" s="711">
        <v>3.53</v>
      </c>
      <c r="D8" s="711">
        <v>3.57</v>
      </c>
      <c r="E8" s="711">
        <v>3.71</v>
      </c>
      <c r="F8" s="711">
        <v>3.91</v>
      </c>
      <c r="G8" s="711">
        <v>3.91</v>
      </c>
      <c r="H8" s="711">
        <v>3.91</v>
      </c>
      <c r="I8" s="711">
        <v>17.48</v>
      </c>
      <c r="J8" s="711">
        <v>16.850000000000001</v>
      </c>
      <c r="K8" s="711">
        <v>17.48</v>
      </c>
      <c r="M8" s="118">
        <v>2</v>
      </c>
      <c r="N8" s="711">
        <v>4.91</v>
      </c>
      <c r="O8" s="711">
        <v>4.92</v>
      </c>
      <c r="P8" s="711">
        <v>4.96</v>
      </c>
      <c r="Q8" s="711">
        <v>5.08</v>
      </c>
      <c r="R8" s="711">
        <v>5.29</v>
      </c>
      <c r="S8" s="711">
        <v>5.29</v>
      </c>
      <c r="T8" s="711">
        <v>5.29</v>
      </c>
      <c r="U8" s="711">
        <v>18.87</v>
      </c>
      <c r="V8" s="711">
        <v>18.239999999999998</v>
      </c>
      <c r="W8" s="711">
        <v>18.87</v>
      </c>
      <c r="Y8" s="709"/>
      <c r="Z8" s="709"/>
      <c r="AA8" s="709"/>
      <c r="AB8" s="709"/>
      <c r="AC8" s="709"/>
      <c r="AD8" s="709"/>
      <c r="AE8" s="709"/>
      <c r="AF8" s="709"/>
      <c r="AG8" s="709"/>
      <c r="AH8" s="709"/>
    </row>
    <row r="9" spans="1:37" x14ac:dyDescent="0.25">
      <c r="A9" s="118">
        <v>3</v>
      </c>
      <c r="B9" s="711">
        <v>3.53</v>
      </c>
      <c r="C9" s="711">
        <v>3.54</v>
      </c>
      <c r="D9" s="711">
        <v>3.9</v>
      </c>
      <c r="E9" s="711">
        <v>3.91</v>
      </c>
      <c r="F9" s="711">
        <v>3.91</v>
      </c>
      <c r="G9" s="711">
        <v>3.95</v>
      </c>
      <c r="H9" s="711">
        <v>4.26</v>
      </c>
      <c r="I9" s="711">
        <v>19.059999999999999</v>
      </c>
      <c r="J9" s="711">
        <v>18.36</v>
      </c>
      <c r="K9" s="711">
        <v>19.059999999999999</v>
      </c>
      <c r="M9" s="118">
        <v>3</v>
      </c>
      <c r="N9" s="711">
        <v>4.92</v>
      </c>
      <c r="O9" s="711">
        <v>4.93</v>
      </c>
      <c r="P9" s="711">
        <v>5.28</v>
      </c>
      <c r="Q9" s="711">
        <v>5.29</v>
      </c>
      <c r="R9" s="711">
        <v>5.29</v>
      </c>
      <c r="S9" s="711">
        <v>5.34</v>
      </c>
      <c r="T9" s="711">
        <v>5.64</v>
      </c>
      <c r="U9" s="711">
        <v>20.45</v>
      </c>
      <c r="V9" s="711">
        <v>19.739999999999998</v>
      </c>
      <c r="W9" s="711">
        <v>20.45</v>
      </c>
      <c r="Y9" s="709"/>
      <c r="Z9" s="709"/>
      <c r="AA9" s="709"/>
      <c r="AB9" s="709"/>
      <c r="AC9" s="709"/>
      <c r="AD9" s="709"/>
      <c r="AE9" s="709"/>
      <c r="AF9" s="709"/>
      <c r="AG9" s="709"/>
      <c r="AH9" s="709"/>
    </row>
    <row r="10" spans="1:37" x14ac:dyDescent="0.25">
      <c r="A10" s="118">
        <v>4</v>
      </c>
      <c r="B10" s="711">
        <v>3.54</v>
      </c>
      <c r="C10" s="711">
        <v>3.56</v>
      </c>
      <c r="D10" s="711">
        <v>3.91</v>
      </c>
      <c r="E10" s="711">
        <v>3.91</v>
      </c>
      <c r="F10" s="711">
        <v>4.05</v>
      </c>
      <c r="G10" s="711">
        <v>4.17</v>
      </c>
      <c r="H10" s="711">
        <v>4.54</v>
      </c>
      <c r="I10" s="711">
        <v>20.83</v>
      </c>
      <c r="J10" s="711">
        <v>20.07</v>
      </c>
      <c r="K10" s="711">
        <v>20.83</v>
      </c>
      <c r="M10" s="118">
        <v>4</v>
      </c>
      <c r="N10" s="711">
        <v>4.93</v>
      </c>
      <c r="O10" s="711">
        <v>4.95</v>
      </c>
      <c r="P10" s="711">
        <v>5.29</v>
      </c>
      <c r="Q10" s="711">
        <v>5.29</v>
      </c>
      <c r="R10" s="711">
        <v>5.43</v>
      </c>
      <c r="S10" s="711">
        <v>5.56</v>
      </c>
      <c r="T10" s="711">
        <v>5.93</v>
      </c>
      <c r="U10" s="711">
        <v>22.22</v>
      </c>
      <c r="V10" s="711">
        <v>21.45</v>
      </c>
      <c r="W10" s="711">
        <v>22.22</v>
      </c>
      <c r="Y10" s="709"/>
      <c r="Z10" s="709"/>
      <c r="AA10" s="709"/>
      <c r="AB10" s="709"/>
      <c r="AC10" s="709"/>
      <c r="AD10" s="709"/>
      <c r="AE10" s="709"/>
      <c r="AF10" s="709"/>
      <c r="AG10" s="709"/>
      <c r="AH10" s="709"/>
    </row>
    <row r="11" spans="1:37" x14ac:dyDescent="0.25">
      <c r="A11" s="119">
        <v>5</v>
      </c>
      <c r="B11" s="712">
        <v>3.55</v>
      </c>
      <c r="C11" s="712">
        <v>3.72</v>
      </c>
      <c r="D11" s="712">
        <v>3.91</v>
      </c>
      <c r="E11" s="712">
        <v>3.96</v>
      </c>
      <c r="F11" s="712">
        <v>4.2300000000000004</v>
      </c>
      <c r="G11" s="712">
        <v>4.3899999999999997</v>
      </c>
      <c r="H11" s="712">
        <v>4.8099999999999996</v>
      </c>
      <c r="I11" s="712">
        <v>22.7</v>
      </c>
      <c r="J11" s="712">
        <v>21.85</v>
      </c>
      <c r="K11" s="712">
        <v>22.7</v>
      </c>
      <c r="M11" s="119">
        <v>5</v>
      </c>
      <c r="N11" s="712">
        <v>4.9400000000000004</v>
      </c>
      <c r="O11" s="712">
        <v>5.09</v>
      </c>
      <c r="P11" s="712">
        <v>5.29</v>
      </c>
      <c r="Q11" s="712">
        <v>5.35</v>
      </c>
      <c r="R11" s="712">
        <v>5.61</v>
      </c>
      <c r="S11" s="712">
        <v>5.76</v>
      </c>
      <c r="T11" s="712">
        <v>6.19</v>
      </c>
      <c r="U11" s="712">
        <v>24.07</v>
      </c>
      <c r="V11" s="712">
        <v>23.24</v>
      </c>
      <c r="W11" s="712">
        <v>24.07</v>
      </c>
      <c r="Y11" s="709"/>
      <c r="Z11" s="709"/>
      <c r="AA11" s="709"/>
      <c r="AB11" s="709"/>
      <c r="AC11" s="709"/>
      <c r="AD11" s="709"/>
      <c r="AE11" s="709"/>
      <c r="AF11" s="709"/>
      <c r="AG11" s="709"/>
      <c r="AH11" s="709"/>
    </row>
    <row r="12" spans="1:37" x14ac:dyDescent="0.25">
      <c r="A12" s="117">
        <v>6</v>
      </c>
      <c r="B12" s="710">
        <v>3.56</v>
      </c>
      <c r="C12" s="710">
        <v>3.84</v>
      </c>
      <c r="D12" s="710">
        <v>3.91</v>
      </c>
      <c r="E12" s="710">
        <v>3.96</v>
      </c>
      <c r="F12" s="710">
        <v>4.2699999999999996</v>
      </c>
      <c r="G12" s="710">
        <v>4.42</v>
      </c>
      <c r="H12" s="710">
        <v>4.83</v>
      </c>
      <c r="I12" s="710">
        <v>24.64</v>
      </c>
      <c r="J12" s="710">
        <v>23.74</v>
      </c>
      <c r="K12" s="710">
        <v>24.64</v>
      </c>
      <c r="M12" s="117">
        <v>6</v>
      </c>
      <c r="N12" s="710">
        <v>4.95</v>
      </c>
      <c r="O12" s="710">
        <v>5.22</v>
      </c>
      <c r="P12" s="710">
        <v>5.29</v>
      </c>
      <c r="Q12" s="710">
        <v>5.35</v>
      </c>
      <c r="R12" s="710">
        <v>5.65</v>
      </c>
      <c r="S12" s="710">
        <v>5.8</v>
      </c>
      <c r="T12" s="710">
        <v>6.21</v>
      </c>
      <c r="U12" s="710">
        <v>26.03</v>
      </c>
      <c r="V12" s="710">
        <v>25.12</v>
      </c>
      <c r="W12" s="710">
        <v>26.03</v>
      </c>
      <c r="Y12" s="709"/>
      <c r="Z12" s="709"/>
      <c r="AA12" s="709"/>
      <c r="AB12" s="709"/>
      <c r="AC12" s="709"/>
      <c r="AD12" s="709"/>
      <c r="AE12" s="709"/>
      <c r="AF12" s="709"/>
      <c r="AG12" s="709"/>
      <c r="AH12" s="709"/>
    </row>
    <row r="13" spans="1:37" x14ac:dyDescent="0.25">
      <c r="A13" s="118">
        <v>7</v>
      </c>
      <c r="B13" s="711">
        <v>3.73</v>
      </c>
      <c r="C13" s="711">
        <v>3.91</v>
      </c>
      <c r="D13" s="711">
        <v>3.91</v>
      </c>
      <c r="E13" s="711">
        <v>4.09</v>
      </c>
      <c r="F13" s="711">
        <v>4.3600000000000003</v>
      </c>
      <c r="G13" s="711">
        <v>4.59</v>
      </c>
      <c r="H13" s="711">
        <v>5.05</v>
      </c>
      <c r="I13" s="711">
        <v>26.33</v>
      </c>
      <c r="J13" s="711">
        <v>25.36</v>
      </c>
      <c r="K13" s="711">
        <v>26.33</v>
      </c>
      <c r="M13" s="118">
        <v>7</v>
      </c>
      <c r="N13" s="711">
        <v>5.0999999999999996</v>
      </c>
      <c r="O13" s="711">
        <v>5.29</v>
      </c>
      <c r="P13" s="711">
        <v>5.29</v>
      </c>
      <c r="Q13" s="711">
        <v>5.48</v>
      </c>
      <c r="R13" s="711">
        <v>5.73</v>
      </c>
      <c r="S13" s="711">
        <v>5.97</v>
      </c>
      <c r="T13" s="711">
        <v>6.44</v>
      </c>
      <c r="U13" s="711">
        <v>27.72</v>
      </c>
      <c r="V13" s="711">
        <v>26.74</v>
      </c>
      <c r="W13" s="711">
        <v>27.72</v>
      </c>
      <c r="Y13" s="709"/>
      <c r="Z13" s="709"/>
      <c r="AA13" s="709"/>
      <c r="AB13" s="709"/>
      <c r="AC13" s="709"/>
      <c r="AD13" s="709"/>
      <c r="AE13" s="709"/>
      <c r="AF13" s="709"/>
      <c r="AG13" s="709"/>
      <c r="AH13" s="709"/>
    </row>
    <row r="14" spans="1:37" x14ac:dyDescent="0.25">
      <c r="A14" s="118">
        <v>8</v>
      </c>
      <c r="B14" s="711">
        <v>3.86</v>
      </c>
      <c r="C14" s="711">
        <v>3.91</v>
      </c>
      <c r="D14" s="711">
        <v>3.91</v>
      </c>
      <c r="E14" s="711">
        <v>4.1900000000000004</v>
      </c>
      <c r="F14" s="711">
        <v>4.5</v>
      </c>
      <c r="G14" s="711">
        <v>4.79</v>
      </c>
      <c r="H14" s="711">
        <v>5.38</v>
      </c>
      <c r="I14" s="711">
        <v>27.9</v>
      </c>
      <c r="J14" s="711">
        <v>26.87</v>
      </c>
      <c r="K14" s="711">
        <v>27.9</v>
      </c>
      <c r="M14" s="118">
        <v>8</v>
      </c>
      <c r="N14" s="711">
        <v>5.24</v>
      </c>
      <c r="O14" s="711">
        <v>5.29</v>
      </c>
      <c r="P14" s="711">
        <v>5.29</v>
      </c>
      <c r="Q14" s="711">
        <v>5.57</v>
      </c>
      <c r="R14" s="711">
        <v>5.89</v>
      </c>
      <c r="S14" s="711">
        <v>6.17</v>
      </c>
      <c r="T14" s="711">
        <v>6.76</v>
      </c>
      <c r="U14" s="711">
        <v>29.28</v>
      </c>
      <c r="V14" s="711">
        <v>28.26</v>
      </c>
      <c r="W14" s="711">
        <v>29.28</v>
      </c>
      <c r="Y14" s="709"/>
      <c r="Z14" s="709"/>
      <c r="AA14" s="709"/>
      <c r="AB14" s="709"/>
      <c r="AC14" s="709"/>
      <c r="AD14" s="709"/>
      <c r="AE14" s="709"/>
      <c r="AF14" s="709"/>
      <c r="AG14" s="709"/>
      <c r="AH14" s="709"/>
    </row>
    <row r="15" spans="1:37" x14ac:dyDescent="0.25">
      <c r="A15" s="118">
        <v>9</v>
      </c>
      <c r="B15" s="711">
        <v>3.91</v>
      </c>
      <c r="C15" s="711">
        <v>3.91</v>
      </c>
      <c r="D15" s="711">
        <v>4</v>
      </c>
      <c r="E15" s="711">
        <v>4.3</v>
      </c>
      <c r="F15" s="711">
        <v>4.62</v>
      </c>
      <c r="G15" s="711">
        <v>5.04</v>
      </c>
      <c r="H15" s="711">
        <v>5.72</v>
      </c>
      <c r="I15" s="711">
        <v>29.87</v>
      </c>
      <c r="J15" s="711">
        <v>28.76</v>
      </c>
      <c r="K15" s="711">
        <v>29.87</v>
      </c>
      <c r="M15" s="118">
        <v>9</v>
      </c>
      <c r="N15" s="711">
        <v>5.29</v>
      </c>
      <c r="O15" s="711">
        <v>5.29</v>
      </c>
      <c r="P15" s="711">
        <v>5.38</v>
      </c>
      <c r="Q15" s="711">
        <v>5.67</v>
      </c>
      <c r="R15" s="711">
        <v>6</v>
      </c>
      <c r="S15" s="711">
        <v>6.43</v>
      </c>
      <c r="T15" s="711">
        <v>7.11</v>
      </c>
      <c r="U15" s="711">
        <v>31.25</v>
      </c>
      <c r="V15" s="711">
        <v>30.14</v>
      </c>
      <c r="W15" s="711">
        <v>31.25</v>
      </c>
      <c r="Y15" s="709"/>
      <c r="Z15" s="709"/>
      <c r="AA15" s="709"/>
      <c r="AB15" s="709"/>
      <c r="AC15" s="709"/>
      <c r="AD15" s="709"/>
      <c r="AE15" s="709"/>
      <c r="AF15" s="709"/>
      <c r="AG15" s="709"/>
      <c r="AH15" s="709"/>
    </row>
    <row r="16" spans="1:37" x14ac:dyDescent="0.25">
      <c r="A16" s="119">
        <v>10</v>
      </c>
      <c r="B16" s="712">
        <v>3.91</v>
      </c>
      <c r="C16" s="712">
        <v>3.91</v>
      </c>
      <c r="D16" s="712">
        <v>4.0199999999999996</v>
      </c>
      <c r="E16" s="712">
        <v>4.32</v>
      </c>
      <c r="F16" s="712">
        <v>4.8099999999999996</v>
      </c>
      <c r="G16" s="712">
        <v>5.42</v>
      </c>
      <c r="H16" s="712">
        <v>6.11</v>
      </c>
      <c r="I16" s="712">
        <v>31.71</v>
      </c>
      <c r="J16" s="712">
        <v>30.54</v>
      </c>
      <c r="K16" s="712">
        <v>31.71</v>
      </c>
      <c r="M16" s="119">
        <v>10</v>
      </c>
      <c r="N16" s="712">
        <v>5.29</v>
      </c>
      <c r="O16" s="712">
        <v>5.29</v>
      </c>
      <c r="P16" s="712">
        <v>5.4</v>
      </c>
      <c r="Q16" s="712">
        <v>5.69</v>
      </c>
      <c r="R16" s="712">
        <v>6.19</v>
      </c>
      <c r="S16" s="712">
        <v>6.8</v>
      </c>
      <c r="T16" s="712">
        <v>7.48</v>
      </c>
      <c r="U16" s="712">
        <v>33.090000000000003</v>
      </c>
      <c r="V16" s="712">
        <v>31.92</v>
      </c>
      <c r="W16" s="712">
        <v>33.090000000000003</v>
      </c>
      <c r="Y16" s="709"/>
      <c r="Z16" s="709"/>
      <c r="AA16" s="709"/>
      <c r="AB16" s="709"/>
      <c r="AC16" s="709"/>
      <c r="AD16" s="709"/>
      <c r="AE16" s="709"/>
      <c r="AF16" s="709"/>
      <c r="AG16" s="709"/>
      <c r="AH16" s="709"/>
    </row>
    <row r="17" spans="1:34" x14ac:dyDescent="0.25">
      <c r="A17" s="117">
        <v>11</v>
      </c>
      <c r="B17" s="710">
        <v>3.8</v>
      </c>
      <c r="C17" s="710">
        <v>3.8</v>
      </c>
      <c r="D17" s="710">
        <v>3.92</v>
      </c>
      <c r="E17" s="710">
        <v>4.21</v>
      </c>
      <c r="F17" s="710">
        <v>4.71</v>
      </c>
      <c r="G17" s="710">
        <v>5.44</v>
      </c>
      <c r="H17" s="710">
        <v>6.17</v>
      </c>
      <c r="I17" s="710">
        <v>33.51</v>
      </c>
      <c r="J17" s="710">
        <v>32.28</v>
      </c>
      <c r="K17" s="710">
        <v>33.51</v>
      </c>
      <c r="M17" s="117">
        <v>11</v>
      </c>
      <c r="N17" s="710">
        <v>5.18</v>
      </c>
      <c r="O17" s="710">
        <v>5.18</v>
      </c>
      <c r="P17" s="710">
        <v>5.31</v>
      </c>
      <c r="Q17" s="710">
        <v>5.59</v>
      </c>
      <c r="R17" s="710">
        <v>6.1</v>
      </c>
      <c r="S17" s="710">
        <v>6.82</v>
      </c>
      <c r="T17" s="710">
        <v>7.56</v>
      </c>
      <c r="U17" s="710">
        <v>34.9</v>
      </c>
      <c r="V17" s="710">
        <v>33.659999999999997</v>
      </c>
      <c r="W17" s="710">
        <v>34.9</v>
      </c>
      <c r="Y17" s="709"/>
      <c r="Z17" s="709"/>
      <c r="AA17" s="709"/>
      <c r="AB17" s="709"/>
      <c r="AC17" s="709"/>
      <c r="AD17" s="709"/>
      <c r="AE17" s="709"/>
      <c r="AF17" s="709"/>
      <c r="AG17" s="709"/>
      <c r="AH17" s="709"/>
    </row>
    <row r="18" spans="1:34" x14ac:dyDescent="0.25">
      <c r="A18" s="118">
        <v>12</v>
      </c>
      <c r="B18" s="711">
        <v>3.8</v>
      </c>
      <c r="C18" s="711">
        <v>3.8</v>
      </c>
      <c r="D18" s="711">
        <v>3.96</v>
      </c>
      <c r="E18" s="711">
        <v>4.3</v>
      </c>
      <c r="F18" s="711">
        <v>4.9400000000000004</v>
      </c>
      <c r="G18" s="711">
        <v>5.81</v>
      </c>
      <c r="H18" s="711">
        <v>6.6</v>
      </c>
      <c r="I18" s="711">
        <v>34.97</v>
      </c>
      <c r="J18" s="711">
        <v>33.67</v>
      </c>
      <c r="K18" s="711">
        <v>34.97</v>
      </c>
      <c r="M18" s="118">
        <v>12</v>
      </c>
      <c r="N18" s="711">
        <v>5.18</v>
      </c>
      <c r="O18" s="711">
        <v>5.18</v>
      </c>
      <c r="P18" s="711">
        <v>5.35</v>
      </c>
      <c r="Q18" s="711">
        <v>5.67</v>
      </c>
      <c r="R18" s="711">
        <v>6.31</v>
      </c>
      <c r="S18" s="711">
        <v>7.19</v>
      </c>
      <c r="T18" s="711">
        <v>7.98</v>
      </c>
      <c r="U18" s="711">
        <v>36.35</v>
      </c>
      <c r="V18" s="711">
        <v>35.06</v>
      </c>
      <c r="W18" s="711">
        <v>36.35</v>
      </c>
      <c r="Y18" s="709"/>
      <c r="Z18" s="709"/>
      <c r="AA18" s="709"/>
      <c r="AB18" s="709"/>
      <c r="AC18" s="709"/>
      <c r="AD18" s="709"/>
      <c r="AE18" s="709"/>
      <c r="AF18" s="709"/>
      <c r="AG18" s="709"/>
      <c r="AH18" s="709"/>
    </row>
    <row r="19" spans="1:34" x14ac:dyDescent="0.25">
      <c r="A19" s="118">
        <v>13</v>
      </c>
      <c r="B19" s="711">
        <v>3.8</v>
      </c>
      <c r="C19" s="711">
        <v>3.8</v>
      </c>
      <c r="D19" s="711">
        <v>4.04</v>
      </c>
      <c r="E19" s="711">
        <v>4.41</v>
      </c>
      <c r="F19" s="711">
        <v>5.16</v>
      </c>
      <c r="G19" s="711">
        <v>6.19</v>
      </c>
      <c r="H19" s="711">
        <v>7.06</v>
      </c>
      <c r="I19" s="711">
        <v>36.39</v>
      </c>
      <c r="J19" s="711">
        <v>35.06</v>
      </c>
      <c r="K19" s="711">
        <v>36.39</v>
      </c>
      <c r="M19" s="118">
        <v>13</v>
      </c>
      <c r="N19" s="711">
        <v>5.18</v>
      </c>
      <c r="O19" s="711">
        <v>5.18</v>
      </c>
      <c r="P19" s="711">
        <v>5.42</v>
      </c>
      <c r="Q19" s="711">
        <v>5.79</v>
      </c>
      <c r="R19" s="711">
        <v>6.55</v>
      </c>
      <c r="S19" s="711">
        <v>7.58</v>
      </c>
      <c r="T19" s="711">
        <v>8.44</v>
      </c>
      <c r="U19" s="711">
        <v>37.78</v>
      </c>
      <c r="V19" s="711">
        <v>36.43</v>
      </c>
      <c r="W19" s="711">
        <v>37.78</v>
      </c>
      <c r="Y19" s="709"/>
      <c r="Z19" s="709"/>
      <c r="AA19" s="709"/>
      <c r="AB19" s="709"/>
      <c r="AC19" s="709"/>
      <c r="AD19" s="709"/>
      <c r="AE19" s="709"/>
      <c r="AF19" s="709"/>
      <c r="AG19" s="709"/>
      <c r="AH19" s="709"/>
    </row>
    <row r="20" spans="1:34" x14ac:dyDescent="0.25">
      <c r="A20" s="118">
        <v>14</v>
      </c>
      <c r="B20" s="711">
        <v>3.8</v>
      </c>
      <c r="C20" s="711">
        <v>3.9</v>
      </c>
      <c r="D20" s="711">
        <v>4.12</v>
      </c>
      <c r="E20" s="711">
        <v>4.51</v>
      </c>
      <c r="F20" s="711">
        <v>5.44</v>
      </c>
      <c r="G20" s="711">
        <v>6.55</v>
      </c>
      <c r="H20" s="711">
        <v>7.49</v>
      </c>
      <c r="I20" s="711">
        <v>37.92</v>
      </c>
      <c r="J20" s="711">
        <v>36.51</v>
      </c>
      <c r="K20" s="711">
        <v>37.92</v>
      </c>
      <c r="M20" s="118">
        <v>14</v>
      </c>
      <c r="N20" s="711">
        <v>5.18</v>
      </c>
      <c r="O20" s="711">
        <v>5.28</v>
      </c>
      <c r="P20" s="711">
        <v>5.51</v>
      </c>
      <c r="Q20" s="711">
        <v>5.9</v>
      </c>
      <c r="R20" s="711">
        <v>6.82</v>
      </c>
      <c r="S20" s="711">
        <v>7.93</v>
      </c>
      <c r="T20" s="711">
        <v>8.8800000000000008</v>
      </c>
      <c r="U20" s="711">
        <v>39.299999999999997</v>
      </c>
      <c r="V20" s="711">
        <v>37.9</v>
      </c>
      <c r="W20" s="711">
        <v>39.299999999999997</v>
      </c>
      <c r="Y20" s="709"/>
      <c r="Z20" s="709"/>
      <c r="AA20" s="709"/>
      <c r="AB20" s="709"/>
      <c r="AC20" s="709"/>
      <c r="AD20" s="709"/>
      <c r="AE20" s="709"/>
      <c r="AF20" s="709"/>
      <c r="AG20" s="709"/>
      <c r="AH20" s="709"/>
    </row>
    <row r="21" spans="1:34" x14ac:dyDescent="0.25">
      <c r="A21" s="119">
        <v>15</v>
      </c>
      <c r="B21" s="712">
        <v>3.8</v>
      </c>
      <c r="C21" s="712">
        <v>4.0199999999999996</v>
      </c>
      <c r="D21" s="712">
        <v>4.1900000000000004</v>
      </c>
      <c r="E21" s="712">
        <v>4.6100000000000003</v>
      </c>
      <c r="F21" s="712">
        <v>5.73</v>
      </c>
      <c r="G21" s="712">
        <v>6.91</v>
      </c>
      <c r="H21" s="712">
        <v>7.96</v>
      </c>
      <c r="I21" s="712">
        <v>39.31</v>
      </c>
      <c r="J21" s="712">
        <v>37.86</v>
      </c>
      <c r="K21" s="712">
        <v>39.31</v>
      </c>
      <c r="M21" s="119">
        <v>15</v>
      </c>
      <c r="N21" s="712">
        <v>5.18</v>
      </c>
      <c r="O21" s="712">
        <v>5.4</v>
      </c>
      <c r="P21" s="712">
        <v>5.57</v>
      </c>
      <c r="Q21" s="712">
        <v>5.99</v>
      </c>
      <c r="R21" s="712">
        <v>7.12</v>
      </c>
      <c r="S21" s="712">
        <v>8.3000000000000007</v>
      </c>
      <c r="T21" s="712">
        <v>9.35</v>
      </c>
      <c r="U21" s="712">
        <v>40.700000000000003</v>
      </c>
      <c r="V21" s="712">
        <v>39.24</v>
      </c>
      <c r="W21" s="712">
        <v>40.700000000000003</v>
      </c>
      <c r="Y21" s="709"/>
      <c r="Z21" s="709"/>
      <c r="AA21" s="709"/>
      <c r="AB21" s="709"/>
      <c r="AC21" s="709"/>
      <c r="AD21" s="709"/>
      <c r="AE21" s="709"/>
      <c r="AF21" s="709"/>
      <c r="AG21" s="709"/>
      <c r="AH21" s="709"/>
    </row>
    <row r="22" spans="1:34" x14ac:dyDescent="0.25">
      <c r="A22" s="117">
        <v>16</v>
      </c>
      <c r="B22" s="710">
        <v>3.86</v>
      </c>
      <c r="C22" s="710">
        <v>4.09</v>
      </c>
      <c r="D22" s="710">
        <v>4.26</v>
      </c>
      <c r="E22" s="710">
        <v>4.6900000000000004</v>
      </c>
      <c r="F22" s="710">
        <v>5.96</v>
      </c>
      <c r="G22" s="710">
        <v>7.21</v>
      </c>
      <c r="H22" s="710">
        <v>8.33</v>
      </c>
      <c r="I22" s="710">
        <v>41.22</v>
      </c>
      <c r="J22" s="710">
        <v>39.69</v>
      </c>
      <c r="K22" s="710">
        <v>41.22</v>
      </c>
      <c r="M22" s="117">
        <v>16</v>
      </c>
      <c r="N22" s="710">
        <v>5.24</v>
      </c>
      <c r="O22" s="710">
        <v>5.48</v>
      </c>
      <c r="P22" s="710">
        <v>5.64</v>
      </c>
      <c r="Q22" s="710">
        <v>6.08</v>
      </c>
      <c r="R22" s="710">
        <v>7.34</v>
      </c>
      <c r="S22" s="710">
        <v>8.59</v>
      </c>
      <c r="T22" s="710">
        <v>9.7100000000000009</v>
      </c>
      <c r="U22" s="710">
        <v>42.6</v>
      </c>
      <c r="V22" s="710">
        <v>41.08</v>
      </c>
      <c r="W22" s="710">
        <v>42.6</v>
      </c>
      <c r="Y22" s="709"/>
      <c r="Z22" s="709"/>
      <c r="AA22" s="709"/>
      <c r="AB22" s="709"/>
      <c r="AC22" s="709"/>
      <c r="AD22" s="709"/>
      <c r="AE22" s="709"/>
      <c r="AF22" s="709"/>
      <c r="AG22" s="709"/>
      <c r="AH22" s="709"/>
    </row>
    <row r="23" spans="1:34" x14ac:dyDescent="0.25">
      <c r="A23" s="118">
        <v>17</v>
      </c>
      <c r="B23" s="711">
        <v>3.9</v>
      </c>
      <c r="C23" s="711">
        <v>4.2300000000000004</v>
      </c>
      <c r="D23" s="711">
        <v>4.3899999999999997</v>
      </c>
      <c r="E23" s="711">
        <v>4.9000000000000004</v>
      </c>
      <c r="F23" s="711">
        <v>6.26</v>
      </c>
      <c r="G23" s="711">
        <v>7.57</v>
      </c>
      <c r="H23" s="711">
        <v>8.74</v>
      </c>
      <c r="I23" s="711">
        <v>42.66</v>
      </c>
      <c r="J23" s="711">
        <v>41.09</v>
      </c>
      <c r="K23" s="711">
        <v>42.66</v>
      </c>
      <c r="M23" s="118">
        <v>17</v>
      </c>
      <c r="N23" s="711">
        <v>5.28</v>
      </c>
      <c r="O23" s="711">
        <v>5.61</v>
      </c>
      <c r="P23" s="711">
        <v>5.76</v>
      </c>
      <c r="Q23" s="711">
        <v>6.27</v>
      </c>
      <c r="R23" s="711">
        <v>7.65</v>
      </c>
      <c r="S23" s="711">
        <v>8.94</v>
      </c>
      <c r="T23" s="711">
        <v>10.11</v>
      </c>
      <c r="U23" s="711">
        <v>44.05</v>
      </c>
      <c r="V23" s="711">
        <v>42.47</v>
      </c>
      <c r="W23" s="711">
        <v>44.05</v>
      </c>
      <c r="Y23" s="709"/>
      <c r="Z23" s="709"/>
      <c r="AA23" s="709"/>
      <c r="AB23" s="709"/>
      <c r="AC23" s="709"/>
      <c r="AD23" s="709"/>
      <c r="AE23" s="709"/>
      <c r="AF23" s="709"/>
      <c r="AG23" s="709"/>
      <c r="AH23" s="709"/>
    </row>
    <row r="24" spans="1:34" x14ac:dyDescent="0.25">
      <c r="A24" s="118">
        <v>18</v>
      </c>
      <c r="B24" s="711">
        <v>3.94</v>
      </c>
      <c r="C24" s="711">
        <v>4.38</v>
      </c>
      <c r="D24" s="711">
        <v>4.5199999999999996</v>
      </c>
      <c r="E24" s="711">
        <v>5.14</v>
      </c>
      <c r="F24" s="711">
        <v>6.57</v>
      </c>
      <c r="G24" s="711">
        <v>7.91</v>
      </c>
      <c r="H24" s="711">
        <v>9.17</v>
      </c>
      <c r="I24" s="711">
        <v>44.61</v>
      </c>
      <c r="J24" s="711">
        <v>42.95</v>
      </c>
      <c r="K24" s="711">
        <v>44.61</v>
      </c>
      <c r="M24" s="118">
        <v>18</v>
      </c>
      <c r="N24" s="711">
        <v>5.33</v>
      </c>
      <c r="O24" s="711">
        <v>5.75</v>
      </c>
      <c r="P24" s="711">
        <v>5.91</v>
      </c>
      <c r="Q24" s="711">
        <v>6.53</v>
      </c>
      <c r="R24" s="711">
        <v>7.95</v>
      </c>
      <c r="S24" s="711">
        <v>9.2899999999999991</v>
      </c>
      <c r="T24" s="711">
        <v>10.56</v>
      </c>
      <c r="U24" s="711">
        <v>45.99</v>
      </c>
      <c r="V24" s="711">
        <v>44.33</v>
      </c>
      <c r="W24" s="711">
        <v>45.99</v>
      </c>
      <c r="Y24" s="709"/>
      <c r="Z24" s="709"/>
      <c r="AA24" s="709"/>
      <c r="AB24" s="709"/>
      <c r="AC24" s="709"/>
      <c r="AD24" s="709"/>
      <c r="AE24" s="709"/>
      <c r="AF24" s="709"/>
      <c r="AG24" s="709"/>
      <c r="AH24" s="709"/>
    </row>
    <row r="25" spans="1:34" x14ac:dyDescent="0.25">
      <c r="A25" s="118">
        <v>19</v>
      </c>
      <c r="B25" s="711">
        <v>4.04</v>
      </c>
      <c r="C25" s="711">
        <v>4.51</v>
      </c>
      <c r="D25" s="711">
        <v>4.6900000000000004</v>
      </c>
      <c r="E25" s="711">
        <v>5.38</v>
      </c>
      <c r="F25" s="711">
        <v>6.85</v>
      </c>
      <c r="G25" s="711">
        <v>8.26</v>
      </c>
      <c r="H25" s="711">
        <v>9.6300000000000008</v>
      </c>
      <c r="I25" s="711">
        <v>46.41</v>
      </c>
      <c r="J25" s="711">
        <v>44.69</v>
      </c>
      <c r="K25" s="711">
        <v>46.41</v>
      </c>
      <c r="M25" s="118">
        <v>19</v>
      </c>
      <c r="N25" s="711">
        <v>5.42</v>
      </c>
      <c r="O25" s="711">
        <v>5.9</v>
      </c>
      <c r="P25" s="711">
        <v>6.08</v>
      </c>
      <c r="Q25" s="711">
        <v>6.76</v>
      </c>
      <c r="R25" s="711">
        <v>8.24</v>
      </c>
      <c r="S25" s="711">
        <v>9.64</v>
      </c>
      <c r="T25" s="711">
        <v>11.01</v>
      </c>
      <c r="U25" s="711">
        <v>47.8</v>
      </c>
      <c r="V25" s="711">
        <v>46.08</v>
      </c>
      <c r="W25" s="711">
        <v>47.8</v>
      </c>
      <c r="Y25" s="709"/>
      <c r="Z25" s="709"/>
      <c r="AA25" s="709"/>
      <c r="AB25" s="709"/>
      <c r="AC25" s="709"/>
      <c r="AD25" s="709"/>
      <c r="AE25" s="709"/>
      <c r="AF25" s="709"/>
      <c r="AG25" s="709"/>
      <c r="AH25" s="709"/>
    </row>
    <row r="26" spans="1:34" x14ac:dyDescent="0.25">
      <c r="A26" s="119">
        <v>20</v>
      </c>
      <c r="B26" s="712">
        <v>4.0999999999999996</v>
      </c>
      <c r="C26" s="712">
        <v>4.62</v>
      </c>
      <c r="D26" s="712">
        <v>4.83</v>
      </c>
      <c r="E26" s="712">
        <v>5.69</v>
      </c>
      <c r="F26" s="712">
        <v>7.22</v>
      </c>
      <c r="G26" s="712">
        <v>8.6999999999999993</v>
      </c>
      <c r="H26" s="712">
        <v>10.18</v>
      </c>
      <c r="I26" s="712">
        <v>48.14</v>
      </c>
      <c r="J26" s="712">
        <v>46.36</v>
      </c>
      <c r="K26" s="712">
        <v>48.14</v>
      </c>
      <c r="M26" s="119">
        <v>20</v>
      </c>
      <c r="N26" s="712">
        <v>5.49</v>
      </c>
      <c r="O26" s="712">
        <v>6</v>
      </c>
      <c r="P26" s="712">
        <v>6.21</v>
      </c>
      <c r="Q26" s="712">
        <v>7.08</v>
      </c>
      <c r="R26" s="712">
        <v>8.6</v>
      </c>
      <c r="S26" s="712">
        <v>10.08</v>
      </c>
      <c r="T26" s="712">
        <v>11.57</v>
      </c>
      <c r="U26" s="712">
        <v>49.52</v>
      </c>
      <c r="V26" s="712">
        <v>47.74</v>
      </c>
      <c r="W26" s="712">
        <v>49.52</v>
      </c>
      <c r="Y26" s="709"/>
      <c r="Z26" s="709"/>
      <c r="AA26" s="709"/>
      <c r="AB26" s="709"/>
      <c r="AC26" s="709"/>
      <c r="AD26" s="709"/>
      <c r="AE26" s="709"/>
      <c r="AF26" s="709"/>
      <c r="AG26" s="709"/>
      <c r="AH26" s="709"/>
    </row>
    <row r="27" spans="1:34" x14ac:dyDescent="0.25">
      <c r="A27" s="117">
        <v>21</v>
      </c>
      <c r="B27" s="710">
        <v>4.12</v>
      </c>
      <c r="C27" s="710">
        <v>4.6900000000000004</v>
      </c>
      <c r="D27" s="710">
        <v>4.91</v>
      </c>
      <c r="E27" s="710">
        <v>5.73</v>
      </c>
      <c r="F27" s="710">
        <v>7.3</v>
      </c>
      <c r="G27" s="710">
        <v>8.75</v>
      </c>
      <c r="H27" s="710">
        <v>10.28</v>
      </c>
      <c r="I27" s="710">
        <v>49.43</v>
      </c>
      <c r="J27" s="710">
        <v>47.6</v>
      </c>
      <c r="K27" s="710">
        <v>49.43</v>
      </c>
      <c r="M27" s="117">
        <v>21</v>
      </c>
      <c r="N27" s="710">
        <v>5.51</v>
      </c>
      <c r="O27" s="710">
        <v>6.08</v>
      </c>
      <c r="P27" s="710">
        <v>6.28</v>
      </c>
      <c r="Q27" s="710">
        <v>7.12</v>
      </c>
      <c r="R27" s="710">
        <v>8.68</v>
      </c>
      <c r="S27" s="710">
        <v>10.119999999999999</v>
      </c>
      <c r="T27" s="710">
        <v>11.66</v>
      </c>
      <c r="U27" s="710">
        <v>50.81</v>
      </c>
      <c r="V27" s="710">
        <v>48.99</v>
      </c>
      <c r="W27" s="710">
        <v>50.81</v>
      </c>
      <c r="Y27" s="709"/>
      <c r="Z27" s="709"/>
      <c r="AA27" s="709"/>
      <c r="AB27" s="709"/>
      <c r="AC27" s="709"/>
      <c r="AD27" s="709"/>
      <c r="AE27" s="709"/>
      <c r="AF27" s="709"/>
      <c r="AG27" s="709"/>
      <c r="AH27" s="709"/>
    </row>
    <row r="28" spans="1:34" x14ac:dyDescent="0.25">
      <c r="A28" s="118">
        <v>22</v>
      </c>
      <c r="B28" s="711">
        <v>4.22</v>
      </c>
      <c r="C28" s="711">
        <v>4.84</v>
      </c>
      <c r="D28" s="711">
        <v>5.08</v>
      </c>
      <c r="E28" s="711">
        <v>5.96</v>
      </c>
      <c r="F28" s="711">
        <v>7.59</v>
      </c>
      <c r="G28" s="711">
        <v>9.09</v>
      </c>
      <c r="H28" s="711">
        <v>10.73</v>
      </c>
      <c r="I28" s="711">
        <v>50.95</v>
      </c>
      <c r="J28" s="711">
        <v>49.08</v>
      </c>
      <c r="K28" s="711">
        <v>50.95</v>
      </c>
      <c r="M28" s="118">
        <v>22</v>
      </c>
      <c r="N28" s="711">
        <v>5.6</v>
      </c>
      <c r="O28" s="711">
        <v>6.22</v>
      </c>
      <c r="P28" s="711">
        <v>6.47</v>
      </c>
      <c r="Q28" s="711">
        <v>7.34</v>
      </c>
      <c r="R28" s="711">
        <v>8.9600000000000009</v>
      </c>
      <c r="S28" s="711">
        <v>10.47</v>
      </c>
      <c r="T28" s="711">
        <v>12.12</v>
      </c>
      <c r="U28" s="711">
        <v>52.34</v>
      </c>
      <c r="V28" s="711">
        <v>50.46</v>
      </c>
      <c r="W28" s="711">
        <v>52.34</v>
      </c>
      <c r="Y28" s="709"/>
      <c r="Z28" s="709"/>
      <c r="AA28" s="709"/>
      <c r="AB28" s="709"/>
      <c r="AC28" s="709"/>
      <c r="AD28" s="709"/>
      <c r="AE28" s="709"/>
      <c r="AF28" s="709"/>
      <c r="AG28" s="709"/>
      <c r="AH28" s="709"/>
    </row>
    <row r="29" spans="1:34" x14ac:dyDescent="0.25">
      <c r="A29" s="118">
        <v>23</v>
      </c>
      <c r="B29" s="711">
        <v>4.32</v>
      </c>
      <c r="C29" s="711">
        <v>4.99</v>
      </c>
      <c r="D29" s="711">
        <v>5.25</v>
      </c>
      <c r="E29" s="711">
        <v>6.18</v>
      </c>
      <c r="F29" s="711">
        <v>7.88</v>
      </c>
      <c r="G29" s="711">
        <v>9.42</v>
      </c>
      <c r="H29" s="711">
        <v>11.16</v>
      </c>
      <c r="I29" s="711">
        <v>52.51</v>
      </c>
      <c r="J29" s="711">
        <v>50.57</v>
      </c>
      <c r="K29" s="711">
        <v>52.51</v>
      </c>
      <c r="M29" s="118">
        <v>23</v>
      </c>
      <c r="N29" s="711">
        <v>5.69</v>
      </c>
      <c r="O29" s="711">
        <v>6.37</v>
      </c>
      <c r="P29" s="711">
        <v>6.63</v>
      </c>
      <c r="Q29" s="711">
        <v>7.57</v>
      </c>
      <c r="R29" s="711">
        <v>9.26</v>
      </c>
      <c r="S29" s="711">
        <v>10.8</v>
      </c>
      <c r="T29" s="711">
        <v>12.53</v>
      </c>
      <c r="U29" s="711">
        <v>53.89</v>
      </c>
      <c r="V29" s="711">
        <v>51.95</v>
      </c>
      <c r="W29" s="711">
        <v>53.89</v>
      </c>
      <c r="Y29" s="709"/>
      <c r="Z29" s="709"/>
      <c r="AA29" s="709"/>
      <c r="AB29" s="709"/>
      <c r="AC29" s="709"/>
      <c r="AD29" s="709"/>
      <c r="AE29" s="709"/>
      <c r="AF29" s="709"/>
      <c r="AG29" s="709"/>
      <c r="AH29" s="709"/>
    </row>
    <row r="30" spans="1:34" x14ac:dyDescent="0.25">
      <c r="A30" s="118">
        <v>24</v>
      </c>
      <c r="B30" s="711">
        <v>4.42</v>
      </c>
      <c r="C30" s="711">
        <v>5.1100000000000003</v>
      </c>
      <c r="D30" s="711">
        <v>5.42</v>
      </c>
      <c r="E30" s="711">
        <v>6.37</v>
      </c>
      <c r="F30" s="711">
        <v>8.17</v>
      </c>
      <c r="G30" s="711">
        <v>9.75</v>
      </c>
      <c r="H30" s="711">
        <v>11.59</v>
      </c>
      <c r="I30" s="711">
        <v>54.22</v>
      </c>
      <c r="J30" s="711">
        <v>52.23</v>
      </c>
      <c r="K30" s="711">
        <v>54.22</v>
      </c>
      <c r="M30" s="118">
        <v>24</v>
      </c>
      <c r="N30" s="711">
        <v>5.8</v>
      </c>
      <c r="O30" s="711">
        <v>6.5</v>
      </c>
      <c r="P30" s="711">
        <v>6.8</v>
      </c>
      <c r="Q30" s="711">
        <v>7.75</v>
      </c>
      <c r="R30" s="711">
        <v>9.5399999999999991</v>
      </c>
      <c r="S30" s="711">
        <v>11.14</v>
      </c>
      <c r="T30" s="711">
        <v>12.97</v>
      </c>
      <c r="U30" s="711">
        <v>55.61</v>
      </c>
      <c r="V30" s="711">
        <v>53.6</v>
      </c>
      <c r="W30" s="711">
        <v>55.61</v>
      </c>
      <c r="Y30" s="709"/>
      <c r="Z30" s="709"/>
      <c r="AA30" s="709"/>
      <c r="AB30" s="709"/>
      <c r="AC30" s="709"/>
      <c r="AD30" s="709"/>
      <c r="AE30" s="709"/>
      <c r="AF30" s="709"/>
      <c r="AG30" s="709"/>
      <c r="AH30" s="709"/>
    </row>
    <row r="31" spans="1:34" x14ac:dyDescent="0.25">
      <c r="A31" s="119">
        <v>25</v>
      </c>
      <c r="B31" s="712">
        <v>4.5199999999999996</v>
      </c>
      <c r="C31" s="712">
        <v>5.25</v>
      </c>
      <c r="D31" s="712">
        <v>5.6</v>
      </c>
      <c r="E31" s="712">
        <v>6.56</v>
      </c>
      <c r="F31" s="712">
        <v>8.4600000000000009</v>
      </c>
      <c r="G31" s="712">
        <v>10.08</v>
      </c>
      <c r="H31" s="712">
        <v>12.05</v>
      </c>
      <c r="I31" s="712">
        <v>55.91</v>
      </c>
      <c r="J31" s="712">
        <v>53.85</v>
      </c>
      <c r="K31" s="712">
        <v>55.91</v>
      </c>
      <c r="M31" s="119">
        <v>25</v>
      </c>
      <c r="N31" s="712">
        <v>5.91</v>
      </c>
      <c r="O31" s="712">
        <v>6.63</v>
      </c>
      <c r="P31" s="712">
        <v>6.99</v>
      </c>
      <c r="Q31" s="712">
        <v>7.94</v>
      </c>
      <c r="R31" s="712">
        <v>9.84</v>
      </c>
      <c r="S31" s="712">
        <v>11.47</v>
      </c>
      <c r="T31" s="712">
        <v>13.42</v>
      </c>
      <c r="U31" s="712">
        <v>57.3</v>
      </c>
      <c r="V31" s="712">
        <v>55.23</v>
      </c>
      <c r="W31" s="712">
        <v>57.3</v>
      </c>
      <c r="Y31" s="709"/>
      <c r="Z31" s="709"/>
      <c r="AA31" s="709"/>
      <c r="AB31" s="709"/>
      <c r="AC31" s="709"/>
      <c r="AD31" s="709"/>
      <c r="AE31" s="709"/>
      <c r="AF31" s="709"/>
      <c r="AG31" s="709"/>
      <c r="AH31" s="709"/>
    </row>
    <row r="32" spans="1:34" x14ac:dyDescent="0.25">
      <c r="A32" s="117">
        <v>26</v>
      </c>
      <c r="B32" s="710">
        <v>4.6399999999999997</v>
      </c>
      <c r="C32" s="710">
        <v>5.37</v>
      </c>
      <c r="D32" s="710">
        <v>5.75</v>
      </c>
      <c r="E32" s="710">
        <v>6.78</v>
      </c>
      <c r="F32" s="710">
        <v>8.77</v>
      </c>
      <c r="G32" s="710">
        <v>10.42</v>
      </c>
      <c r="H32" s="710">
        <v>12.46</v>
      </c>
      <c r="I32" s="710">
        <v>57.79</v>
      </c>
      <c r="J32" s="710">
        <v>55.66</v>
      </c>
      <c r="K32" s="710">
        <v>57.79</v>
      </c>
      <c r="M32" s="117">
        <v>26</v>
      </c>
      <c r="N32" s="710">
        <v>6.02</v>
      </c>
      <c r="O32" s="710">
        <v>6.75</v>
      </c>
      <c r="P32" s="710">
        <v>7.14</v>
      </c>
      <c r="Q32" s="710">
        <v>8.17</v>
      </c>
      <c r="R32" s="710">
        <v>10.14</v>
      </c>
      <c r="S32" s="710">
        <v>11.8</v>
      </c>
      <c r="T32" s="710">
        <v>13.85</v>
      </c>
      <c r="U32" s="710">
        <v>59.17</v>
      </c>
      <c r="V32" s="710">
        <v>57.04</v>
      </c>
      <c r="W32" s="710">
        <v>59.17</v>
      </c>
      <c r="Y32" s="709"/>
      <c r="Z32" s="709"/>
      <c r="AA32" s="709"/>
      <c r="AB32" s="709"/>
      <c r="AC32" s="709"/>
      <c r="AD32" s="709"/>
      <c r="AE32" s="709"/>
      <c r="AF32" s="709"/>
      <c r="AG32" s="709"/>
      <c r="AH32" s="709"/>
    </row>
    <row r="33" spans="1:34" x14ac:dyDescent="0.25">
      <c r="A33" s="118">
        <v>27</v>
      </c>
      <c r="B33" s="711">
        <v>4.76</v>
      </c>
      <c r="C33" s="711">
        <v>5.51</v>
      </c>
      <c r="D33" s="711">
        <v>5.93</v>
      </c>
      <c r="E33" s="711">
        <v>7</v>
      </c>
      <c r="F33" s="711">
        <v>9.07</v>
      </c>
      <c r="G33" s="711">
        <v>10.75</v>
      </c>
      <c r="H33" s="711">
        <v>12.9</v>
      </c>
      <c r="I33" s="711">
        <v>59.39</v>
      </c>
      <c r="J33" s="711">
        <v>57.18</v>
      </c>
      <c r="K33" s="711">
        <v>59.39</v>
      </c>
      <c r="M33" s="118">
        <v>27</v>
      </c>
      <c r="N33" s="711">
        <v>6.14</v>
      </c>
      <c r="O33" s="711">
        <v>6.88</v>
      </c>
      <c r="P33" s="711">
        <v>7.31</v>
      </c>
      <c r="Q33" s="711">
        <v>8.3699999999999992</v>
      </c>
      <c r="R33" s="711">
        <v>10.45</v>
      </c>
      <c r="S33" s="711">
        <v>12.14</v>
      </c>
      <c r="T33" s="711">
        <v>14.28</v>
      </c>
      <c r="U33" s="711">
        <v>60.78</v>
      </c>
      <c r="V33" s="711">
        <v>58.57</v>
      </c>
      <c r="W33" s="711">
        <v>60.78</v>
      </c>
      <c r="Y33" s="709"/>
      <c r="Z33" s="709"/>
      <c r="AA33" s="709"/>
      <c r="AB33" s="709"/>
      <c r="AC33" s="709"/>
      <c r="AD33" s="709"/>
      <c r="AE33" s="709"/>
      <c r="AF33" s="709"/>
      <c r="AG33" s="709"/>
      <c r="AH33" s="709"/>
    </row>
    <row r="34" spans="1:34" x14ac:dyDescent="0.25">
      <c r="A34" s="118">
        <v>28</v>
      </c>
      <c r="B34" s="711">
        <v>4.8499999999999996</v>
      </c>
      <c r="C34" s="711">
        <v>5.63</v>
      </c>
      <c r="D34" s="711">
        <v>6.12</v>
      </c>
      <c r="E34" s="711">
        <v>7.19</v>
      </c>
      <c r="F34" s="711">
        <v>9.3699999999999992</v>
      </c>
      <c r="G34" s="711">
        <v>11.08</v>
      </c>
      <c r="H34" s="711">
        <v>13.35</v>
      </c>
      <c r="I34" s="711">
        <v>60.98</v>
      </c>
      <c r="J34" s="711">
        <v>58.74</v>
      </c>
      <c r="K34" s="711">
        <v>60.98</v>
      </c>
      <c r="M34" s="118">
        <v>28</v>
      </c>
      <c r="N34" s="711">
        <v>6.23</v>
      </c>
      <c r="O34" s="711">
        <v>7.02</v>
      </c>
      <c r="P34" s="711">
        <v>7.49</v>
      </c>
      <c r="Q34" s="711">
        <v>8.57</v>
      </c>
      <c r="R34" s="711">
        <v>10.74</v>
      </c>
      <c r="S34" s="711">
        <v>12.46</v>
      </c>
      <c r="T34" s="711">
        <v>14.73</v>
      </c>
      <c r="U34" s="711">
        <v>62.37</v>
      </c>
      <c r="V34" s="711">
        <v>60.12</v>
      </c>
      <c r="W34" s="711">
        <v>62.37</v>
      </c>
      <c r="Y34" s="709"/>
      <c r="Z34" s="709"/>
      <c r="AA34" s="709"/>
      <c r="AB34" s="709"/>
      <c r="AC34" s="709"/>
      <c r="AD34" s="709"/>
      <c r="AE34" s="709"/>
      <c r="AF34" s="709"/>
      <c r="AG34" s="709"/>
      <c r="AH34" s="709"/>
    </row>
    <row r="35" spans="1:34" x14ac:dyDescent="0.25">
      <c r="A35" s="118">
        <v>29</v>
      </c>
      <c r="B35" s="711">
        <v>4.96</v>
      </c>
      <c r="C35" s="711">
        <v>5.75</v>
      </c>
      <c r="D35" s="711">
        <v>6.29</v>
      </c>
      <c r="E35" s="711">
        <v>7.4</v>
      </c>
      <c r="F35" s="711">
        <v>9.67</v>
      </c>
      <c r="G35" s="711">
        <v>11.42</v>
      </c>
      <c r="H35" s="711">
        <v>13.81</v>
      </c>
      <c r="I35" s="711">
        <v>62.48</v>
      </c>
      <c r="J35" s="711">
        <v>60.17</v>
      </c>
      <c r="K35" s="711">
        <v>62.48</v>
      </c>
      <c r="M35" s="118">
        <v>29</v>
      </c>
      <c r="N35" s="711">
        <v>6.33</v>
      </c>
      <c r="O35" s="711">
        <v>7.14</v>
      </c>
      <c r="P35" s="711">
        <v>7.68</v>
      </c>
      <c r="Q35" s="711">
        <v>8.7899999999999991</v>
      </c>
      <c r="R35" s="711">
        <v>11.05</v>
      </c>
      <c r="S35" s="711">
        <v>12.8</v>
      </c>
      <c r="T35" s="711">
        <v>15.18</v>
      </c>
      <c r="U35" s="711">
        <v>63.86</v>
      </c>
      <c r="V35" s="711">
        <v>61.55</v>
      </c>
      <c r="W35" s="711">
        <v>63.86</v>
      </c>
      <c r="Y35" s="709"/>
      <c r="Z35" s="709"/>
      <c r="AA35" s="709"/>
      <c r="AB35" s="709"/>
      <c r="AC35" s="709"/>
      <c r="AD35" s="709"/>
      <c r="AE35" s="709"/>
      <c r="AF35" s="709"/>
      <c r="AG35" s="709"/>
      <c r="AH35" s="709"/>
    </row>
    <row r="36" spans="1:34" x14ac:dyDescent="0.25">
      <c r="A36" s="119">
        <v>30</v>
      </c>
      <c r="B36" s="712">
        <v>5.08</v>
      </c>
      <c r="C36" s="712">
        <v>5.91</v>
      </c>
      <c r="D36" s="712">
        <v>6.48</v>
      </c>
      <c r="E36" s="712">
        <v>7.64</v>
      </c>
      <c r="F36" s="712">
        <v>9.98</v>
      </c>
      <c r="G36" s="712">
        <v>11.76</v>
      </c>
      <c r="H36" s="712">
        <v>14.25</v>
      </c>
      <c r="I36" s="712">
        <v>63.97</v>
      </c>
      <c r="J36" s="712">
        <v>61.61</v>
      </c>
      <c r="K36" s="712">
        <v>63.97</v>
      </c>
      <c r="M36" s="119">
        <v>30</v>
      </c>
      <c r="N36" s="712">
        <v>6.47</v>
      </c>
      <c r="O36" s="712">
        <v>7.29</v>
      </c>
      <c r="P36" s="712">
        <v>7.86</v>
      </c>
      <c r="Q36" s="712">
        <v>9.01</v>
      </c>
      <c r="R36" s="712">
        <v>11.35</v>
      </c>
      <c r="S36" s="712">
        <v>13.14</v>
      </c>
      <c r="T36" s="712">
        <v>15.63</v>
      </c>
      <c r="U36" s="712">
        <v>65.349999999999994</v>
      </c>
      <c r="V36" s="712">
        <v>63</v>
      </c>
      <c r="W36" s="712">
        <v>65.349999999999994</v>
      </c>
      <c r="Y36" s="709"/>
      <c r="Z36" s="709"/>
      <c r="AA36" s="709"/>
      <c r="AB36" s="709"/>
      <c r="AC36" s="709"/>
      <c r="AD36" s="709"/>
      <c r="AE36" s="709"/>
      <c r="AF36" s="709"/>
      <c r="AG36" s="709"/>
      <c r="AH36" s="709"/>
    </row>
    <row r="37" spans="1:34" x14ac:dyDescent="0.25">
      <c r="A37" s="117">
        <v>31</v>
      </c>
      <c r="B37" s="710">
        <v>5.18</v>
      </c>
      <c r="C37" s="710">
        <v>6.02</v>
      </c>
      <c r="D37" s="710">
        <v>6.64</v>
      </c>
      <c r="E37" s="710">
        <v>7.83</v>
      </c>
      <c r="F37" s="710">
        <v>10.26</v>
      </c>
      <c r="G37" s="710">
        <v>12.1</v>
      </c>
      <c r="H37" s="710">
        <v>14.66</v>
      </c>
      <c r="I37" s="710">
        <v>65.55</v>
      </c>
      <c r="J37" s="710">
        <v>63.14</v>
      </c>
      <c r="K37" s="710">
        <v>65.55</v>
      </c>
      <c r="M37" s="117">
        <v>31</v>
      </c>
      <c r="N37" s="710">
        <v>6.56</v>
      </c>
      <c r="O37" s="710">
        <v>7.4</v>
      </c>
      <c r="P37" s="710">
        <v>8.02</v>
      </c>
      <c r="Q37" s="710">
        <v>9.2200000000000006</v>
      </c>
      <c r="R37" s="710">
        <v>11.64</v>
      </c>
      <c r="S37" s="710">
        <v>13.48</v>
      </c>
      <c r="T37" s="710">
        <v>16.04</v>
      </c>
      <c r="U37" s="710">
        <v>66.930000000000007</v>
      </c>
      <c r="V37" s="710">
        <v>64.52</v>
      </c>
      <c r="W37" s="710">
        <v>66.930000000000007</v>
      </c>
      <c r="Y37" s="709"/>
      <c r="Z37" s="709"/>
      <c r="AA37" s="709"/>
      <c r="AB37" s="709"/>
      <c r="AC37" s="709"/>
      <c r="AD37" s="709"/>
      <c r="AE37" s="709"/>
      <c r="AF37" s="709"/>
      <c r="AG37" s="709"/>
      <c r="AH37" s="709"/>
    </row>
    <row r="38" spans="1:34" x14ac:dyDescent="0.25">
      <c r="A38" s="118">
        <v>32</v>
      </c>
      <c r="B38" s="711">
        <v>5.23</v>
      </c>
      <c r="C38" s="711">
        <v>6.16</v>
      </c>
      <c r="D38" s="711">
        <v>6.83</v>
      </c>
      <c r="E38" s="711">
        <v>8.0399999999999991</v>
      </c>
      <c r="F38" s="711">
        <v>10.55</v>
      </c>
      <c r="G38" s="711">
        <v>12.42</v>
      </c>
      <c r="H38" s="711">
        <v>15.11</v>
      </c>
      <c r="I38" s="711">
        <v>66.959999999999994</v>
      </c>
      <c r="J38" s="711">
        <v>64.5</v>
      </c>
      <c r="K38" s="711">
        <v>66.959999999999994</v>
      </c>
      <c r="M38" s="118">
        <v>32</v>
      </c>
      <c r="N38" s="711">
        <v>6.61</v>
      </c>
      <c r="O38" s="711">
        <v>7.55</v>
      </c>
      <c r="P38" s="711">
        <v>8.2200000000000006</v>
      </c>
      <c r="Q38" s="711">
        <v>9.43</v>
      </c>
      <c r="R38" s="711">
        <v>11.92</v>
      </c>
      <c r="S38" s="711">
        <v>13.81</v>
      </c>
      <c r="T38" s="711">
        <v>16.5</v>
      </c>
      <c r="U38" s="711">
        <v>68.34</v>
      </c>
      <c r="V38" s="711">
        <v>65.88</v>
      </c>
      <c r="W38" s="711">
        <v>68.34</v>
      </c>
      <c r="Y38" s="709"/>
      <c r="Z38" s="709"/>
      <c r="AA38" s="709"/>
      <c r="AB38" s="709"/>
      <c r="AC38" s="709"/>
      <c r="AD38" s="709"/>
      <c r="AE38" s="709"/>
      <c r="AF38" s="709"/>
      <c r="AG38" s="709"/>
      <c r="AH38" s="709"/>
    </row>
    <row r="39" spans="1:34" x14ac:dyDescent="0.25">
      <c r="A39" s="118">
        <v>33</v>
      </c>
      <c r="B39" s="711">
        <v>5.33</v>
      </c>
      <c r="C39" s="711">
        <v>6.29</v>
      </c>
      <c r="D39" s="711">
        <v>7</v>
      </c>
      <c r="E39" s="711">
        <v>8.2799999999999994</v>
      </c>
      <c r="F39" s="711">
        <v>10.83</v>
      </c>
      <c r="G39" s="711">
        <v>12.76</v>
      </c>
      <c r="H39" s="711">
        <v>15.54</v>
      </c>
      <c r="I39" s="711">
        <v>68.38</v>
      </c>
      <c r="J39" s="711">
        <v>65.849999999999994</v>
      </c>
      <c r="K39" s="711">
        <v>68.38</v>
      </c>
      <c r="M39" s="118">
        <v>33</v>
      </c>
      <c r="N39" s="711">
        <v>6.71</v>
      </c>
      <c r="O39" s="711">
        <v>7.68</v>
      </c>
      <c r="P39" s="711">
        <v>8.3699999999999992</v>
      </c>
      <c r="Q39" s="711">
        <v>9.66</v>
      </c>
      <c r="R39" s="711">
        <v>12.21</v>
      </c>
      <c r="S39" s="711">
        <v>14.14</v>
      </c>
      <c r="T39" s="711">
        <v>16.91</v>
      </c>
      <c r="U39" s="711">
        <v>69.760000000000005</v>
      </c>
      <c r="V39" s="711">
        <v>67.22</v>
      </c>
      <c r="W39" s="711">
        <v>69.760000000000005</v>
      </c>
      <c r="Y39" s="709"/>
      <c r="Z39" s="709"/>
      <c r="AA39" s="709"/>
      <c r="AB39" s="709"/>
      <c r="AC39" s="709"/>
      <c r="AD39" s="709"/>
      <c r="AE39" s="709"/>
      <c r="AF39" s="709"/>
      <c r="AG39" s="709"/>
      <c r="AH39" s="709"/>
    </row>
    <row r="40" spans="1:34" x14ac:dyDescent="0.25">
      <c r="A40" s="118">
        <v>34</v>
      </c>
      <c r="B40" s="711">
        <v>5.43</v>
      </c>
      <c r="C40" s="711">
        <v>6.44</v>
      </c>
      <c r="D40" s="711">
        <v>7.16</v>
      </c>
      <c r="E40" s="711">
        <v>8.49</v>
      </c>
      <c r="F40" s="711">
        <v>11.13</v>
      </c>
      <c r="G40" s="711">
        <v>13.09</v>
      </c>
      <c r="H40" s="711">
        <v>15.98</v>
      </c>
      <c r="I40" s="711">
        <v>69.89</v>
      </c>
      <c r="J40" s="711">
        <v>67.319999999999993</v>
      </c>
      <c r="K40" s="711">
        <v>69.89</v>
      </c>
      <c r="M40" s="118">
        <v>34</v>
      </c>
      <c r="N40" s="711">
        <v>6.81</v>
      </c>
      <c r="O40" s="711">
        <v>7.81</v>
      </c>
      <c r="P40" s="711">
        <v>8.5399999999999991</v>
      </c>
      <c r="Q40" s="711">
        <v>9.8699999999999992</v>
      </c>
      <c r="R40" s="711">
        <v>12.5</v>
      </c>
      <c r="S40" s="711">
        <v>14.48</v>
      </c>
      <c r="T40" s="711">
        <v>17.36</v>
      </c>
      <c r="U40" s="711">
        <v>71.28</v>
      </c>
      <c r="V40" s="711">
        <v>68.69</v>
      </c>
      <c r="W40" s="711">
        <v>71.28</v>
      </c>
      <c r="Y40" s="709"/>
      <c r="Z40" s="709"/>
      <c r="AA40" s="709"/>
      <c r="AB40" s="709"/>
      <c r="AC40" s="709"/>
      <c r="AD40" s="709"/>
      <c r="AE40" s="709"/>
      <c r="AF40" s="709"/>
      <c r="AG40" s="709"/>
      <c r="AH40" s="709"/>
    </row>
    <row r="41" spans="1:34" x14ac:dyDescent="0.25">
      <c r="A41" s="119">
        <v>35</v>
      </c>
      <c r="B41" s="712">
        <v>5.53</v>
      </c>
      <c r="C41" s="712">
        <v>6.58</v>
      </c>
      <c r="D41" s="712">
        <v>7.35</v>
      </c>
      <c r="E41" s="712">
        <v>8.6999999999999993</v>
      </c>
      <c r="F41" s="712">
        <v>11.42</v>
      </c>
      <c r="G41" s="712">
        <v>13.42</v>
      </c>
      <c r="H41" s="712">
        <v>16.38</v>
      </c>
      <c r="I41" s="712">
        <v>71.62</v>
      </c>
      <c r="J41" s="712">
        <v>68.98</v>
      </c>
      <c r="K41" s="712">
        <v>71.62</v>
      </c>
      <c r="M41" s="119">
        <v>35</v>
      </c>
      <c r="N41" s="712">
        <v>6.9</v>
      </c>
      <c r="O41" s="712">
        <v>7.96</v>
      </c>
      <c r="P41" s="712">
        <v>8.74</v>
      </c>
      <c r="Q41" s="712">
        <v>10.08</v>
      </c>
      <c r="R41" s="712">
        <v>12.8</v>
      </c>
      <c r="S41" s="712">
        <v>14.81</v>
      </c>
      <c r="T41" s="712">
        <v>17.77</v>
      </c>
      <c r="U41" s="712">
        <v>73.010000000000005</v>
      </c>
      <c r="V41" s="712">
        <v>70.36</v>
      </c>
      <c r="W41" s="712">
        <v>73.010000000000005</v>
      </c>
      <c r="Y41" s="709"/>
      <c r="Z41" s="709"/>
      <c r="AA41" s="709"/>
      <c r="AB41" s="709"/>
      <c r="AC41" s="709"/>
      <c r="AD41" s="709"/>
      <c r="AE41" s="709"/>
      <c r="AF41" s="709"/>
      <c r="AG41" s="709"/>
      <c r="AH41" s="709"/>
    </row>
    <row r="42" spans="1:34" x14ac:dyDescent="0.25">
      <c r="A42" s="117">
        <v>36</v>
      </c>
      <c r="B42" s="710">
        <v>5.63</v>
      </c>
      <c r="C42" s="710">
        <v>6.7</v>
      </c>
      <c r="D42" s="710">
        <v>7.5</v>
      </c>
      <c r="E42" s="710">
        <v>8.92</v>
      </c>
      <c r="F42" s="710">
        <v>11.7</v>
      </c>
      <c r="G42" s="710">
        <v>13.77</v>
      </c>
      <c r="H42" s="710">
        <v>16.78</v>
      </c>
      <c r="I42" s="710">
        <v>73.31</v>
      </c>
      <c r="J42" s="710">
        <v>70.61</v>
      </c>
      <c r="K42" s="710">
        <v>73.31</v>
      </c>
      <c r="M42" s="117">
        <v>36</v>
      </c>
      <c r="N42" s="710">
        <v>7.02</v>
      </c>
      <c r="O42" s="710">
        <v>8.07</v>
      </c>
      <c r="P42" s="710">
        <v>8.89</v>
      </c>
      <c r="Q42" s="710">
        <v>10.3</v>
      </c>
      <c r="R42" s="710">
        <v>13.07</v>
      </c>
      <c r="S42" s="710">
        <v>15.14</v>
      </c>
      <c r="T42" s="710">
        <v>18.16</v>
      </c>
      <c r="U42" s="710">
        <v>74.7</v>
      </c>
      <c r="V42" s="710">
        <v>71.98</v>
      </c>
      <c r="W42" s="710">
        <v>74.7</v>
      </c>
      <c r="Y42" s="709"/>
      <c r="Z42" s="709"/>
      <c r="AA42" s="709"/>
      <c r="AB42" s="709"/>
      <c r="AC42" s="709"/>
      <c r="AD42" s="709"/>
      <c r="AE42" s="709"/>
      <c r="AF42" s="709"/>
      <c r="AG42" s="709"/>
      <c r="AH42" s="709"/>
    </row>
    <row r="43" spans="1:34" x14ac:dyDescent="0.25">
      <c r="A43" s="118">
        <v>37</v>
      </c>
      <c r="B43" s="711">
        <v>5.71</v>
      </c>
      <c r="C43" s="711">
        <v>6.85</v>
      </c>
      <c r="D43" s="711">
        <v>7.68</v>
      </c>
      <c r="E43" s="711">
        <v>9.1300000000000008</v>
      </c>
      <c r="F43" s="711">
        <v>11.95</v>
      </c>
      <c r="G43" s="711">
        <v>14.09</v>
      </c>
      <c r="H43" s="711">
        <v>17.11</v>
      </c>
      <c r="I43" s="711">
        <v>74.989999999999995</v>
      </c>
      <c r="J43" s="711">
        <v>72.209999999999994</v>
      </c>
      <c r="K43" s="711">
        <v>74.989999999999995</v>
      </c>
      <c r="M43" s="118">
        <v>37</v>
      </c>
      <c r="N43" s="711">
        <v>7.1</v>
      </c>
      <c r="O43" s="711">
        <v>8.24</v>
      </c>
      <c r="P43" s="711">
        <v>9.06</v>
      </c>
      <c r="Q43" s="711">
        <v>10.52</v>
      </c>
      <c r="R43" s="711">
        <v>13.34</v>
      </c>
      <c r="S43" s="711">
        <v>15.47</v>
      </c>
      <c r="T43" s="711">
        <v>18.489999999999998</v>
      </c>
      <c r="U43" s="711">
        <v>76.37</v>
      </c>
      <c r="V43" s="711">
        <v>73.599999999999994</v>
      </c>
      <c r="W43" s="711">
        <v>76.37</v>
      </c>
      <c r="Y43" s="709"/>
      <c r="Z43" s="709"/>
      <c r="AA43" s="709"/>
      <c r="AB43" s="709"/>
      <c r="AC43" s="709"/>
      <c r="AD43" s="709"/>
      <c r="AE43" s="709"/>
      <c r="AF43" s="709"/>
      <c r="AG43" s="709"/>
      <c r="AH43" s="709"/>
    </row>
    <row r="44" spans="1:34" x14ac:dyDescent="0.25">
      <c r="A44" s="118">
        <v>38</v>
      </c>
      <c r="B44" s="711">
        <v>5.81</v>
      </c>
      <c r="C44" s="711">
        <v>6.99</v>
      </c>
      <c r="D44" s="711">
        <v>7.86</v>
      </c>
      <c r="E44" s="711">
        <v>9.3699999999999992</v>
      </c>
      <c r="F44" s="711">
        <v>12.22</v>
      </c>
      <c r="G44" s="711">
        <v>14.43</v>
      </c>
      <c r="H44" s="711">
        <v>17.420000000000002</v>
      </c>
      <c r="I44" s="711">
        <v>76.78</v>
      </c>
      <c r="J44" s="711">
        <v>73.94</v>
      </c>
      <c r="K44" s="711">
        <v>76.78</v>
      </c>
      <c r="M44" s="118">
        <v>38</v>
      </c>
      <c r="N44" s="711">
        <v>7.19</v>
      </c>
      <c r="O44" s="711">
        <v>8.36</v>
      </c>
      <c r="P44" s="711">
        <v>9.24</v>
      </c>
      <c r="Q44" s="711">
        <v>10.74</v>
      </c>
      <c r="R44" s="711">
        <v>13.6</v>
      </c>
      <c r="S44" s="711">
        <v>15.8</v>
      </c>
      <c r="T44" s="711">
        <v>18.809999999999999</v>
      </c>
      <c r="U44" s="711">
        <v>78.150000000000006</v>
      </c>
      <c r="V44" s="711">
        <v>75.319999999999993</v>
      </c>
      <c r="W44" s="711">
        <v>78.150000000000006</v>
      </c>
      <c r="Y44" s="709"/>
      <c r="Z44" s="709"/>
      <c r="AA44" s="709"/>
      <c r="AB44" s="709"/>
      <c r="AC44" s="709"/>
      <c r="AD44" s="709"/>
      <c r="AE44" s="709"/>
      <c r="AF44" s="709"/>
      <c r="AG44" s="709"/>
      <c r="AH44" s="709"/>
    </row>
    <row r="45" spans="1:34" x14ac:dyDescent="0.25">
      <c r="A45" s="118">
        <v>39</v>
      </c>
      <c r="B45" s="711">
        <v>5.9</v>
      </c>
      <c r="C45" s="711">
        <v>7.11</v>
      </c>
      <c r="D45" s="711">
        <v>8.02</v>
      </c>
      <c r="E45" s="711">
        <v>9.56</v>
      </c>
      <c r="F45" s="711">
        <v>12.49</v>
      </c>
      <c r="G45" s="711">
        <v>14.76</v>
      </c>
      <c r="H45" s="711">
        <v>17.75</v>
      </c>
      <c r="I45" s="711">
        <v>78.44</v>
      </c>
      <c r="J45" s="711">
        <v>75.53</v>
      </c>
      <c r="K45" s="711">
        <v>78.44</v>
      </c>
      <c r="M45" s="118">
        <v>39</v>
      </c>
      <c r="N45" s="711">
        <v>7.28</v>
      </c>
      <c r="O45" s="711">
        <v>8.49</v>
      </c>
      <c r="P45" s="711">
        <v>9.41</v>
      </c>
      <c r="Q45" s="711">
        <v>10.95</v>
      </c>
      <c r="R45" s="711">
        <v>13.88</v>
      </c>
      <c r="S45" s="711">
        <v>16.149999999999999</v>
      </c>
      <c r="T45" s="711">
        <v>19.13</v>
      </c>
      <c r="U45" s="711">
        <v>79.819999999999993</v>
      </c>
      <c r="V45" s="711">
        <v>76.92</v>
      </c>
      <c r="W45" s="711">
        <v>79.819999999999993</v>
      </c>
      <c r="Y45" s="709"/>
      <c r="Z45" s="709"/>
      <c r="AA45" s="709"/>
      <c r="AB45" s="709"/>
      <c r="AC45" s="709"/>
      <c r="AD45" s="709"/>
      <c r="AE45" s="709"/>
      <c r="AF45" s="709"/>
      <c r="AG45" s="709"/>
      <c r="AH45" s="709"/>
    </row>
    <row r="46" spans="1:34" x14ac:dyDescent="0.25">
      <c r="A46" s="119">
        <v>40</v>
      </c>
      <c r="B46" s="712">
        <v>5.97</v>
      </c>
      <c r="C46" s="712">
        <v>7.28</v>
      </c>
      <c r="D46" s="712">
        <v>8.1999999999999993</v>
      </c>
      <c r="E46" s="712">
        <v>9.7799999999999994</v>
      </c>
      <c r="F46" s="712">
        <v>12.77</v>
      </c>
      <c r="G46" s="712">
        <v>15.09</v>
      </c>
      <c r="H46" s="712">
        <v>18.059999999999999</v>
      </c>
      <c r="I46" s="712">
        <v>80.11</v>
      </c>
      <c r="J46" s="712">
        <v>77.150000000000006</v>
      </c>
      <c r="K46" s="712">
        <v>80.11</v>
      </c>
      <c r="M46" s="119">
        <v>40</v>
      </c>
      <c r="N46" s="712">
        <v>7.35</v>
      </c>
      <c r="O46" s="712">
        <v>8.66</v>
      </c>
      <c r="P46" s="712">
        <v>9.57</v>
      </c>
      <c r="Q46" s="712">
        <v>11.16</v>
      </c>
      <c r="R46" s="712">
        <v>14.15</v>
      </c>
      <c r="S46" s="712">
        <v>16.48</v>
      </c>
      <c r="T46" s="712">
        <v>19.45</v>
      </c>
      <c r="U46" s="712">
        <v>81.489999999999995</v>
      </c>
      <c r="V46" s="712">
        <v>78.540000000000006</v>
      </c>
      <c r="W46" s="712">
        <v>81.489999999999995</v>
      </c>
      <c r="Y46" s="709"/>
      <c r="Z46" s="709"/>
      <c r="AA46" s="709"/>
      <c r="AB46" s="709"/>
      <c r="AC46" s="709"/>
      <c r="AD46" s="709"/>
      <c r="AE46" s="709"/>
      <c r="AF46" s="709"/>
      <c r="AG46" s="709"/>
      <c r="AH46" s="709"/>
    </row>
    <row r="47" spans="1:34" x14ac:dyDescent="0.25">
      <c r="A47" s="117">
        <v>41</v>
      </c>
      <c r="B47" s="710">
        <v>6.09</v>
      </c>
      <c r="C47" s="710">
        <v>7.39</v>
      </c>
      <c r="D47" s="710">
        <v>8.35</v>
      </c>
      <c r="E47" s="710">
        <v>10</v>
      </c>
      <c r="F47" s="710">
        <v>13.03</v>
      </c>
      <c r="G47" s="710">
        <v>15.43</v>
      </c>
      <c r="H47" s="710">
        <v>18.39</v>
      </c>
      <c r="I47" s="710">
        <v>81.650000000000006</v>
      </c>
      <c r="J47" s="710">
        <v>78.64</v>
      </c>
      <c r="K47" s="710">
        <v>81.650000000000006</v>
      </c>
      <c r="M47" s="117">
        <v>41</v>
      </c>
      <c r="N47" s="710">
        <v>7.46</v>
      </c>
      <c r="O47" s="710">
        <v>8.7799999999999994</v>
      </c>
      <c r="P47" s="710">
        <v>9.73</v>
      </c>
      <c r="Q47" s="710">
        <v>11.37</v>
      </c>
      <c r="R47" s="710">
        <v>14.42</v>
      </c>
      <c r="S47" s="710">
        <v>16.809999999999999</v>
      </c>
      <c r="T47" s="710">
        <v>19.77</v>
      </c>
      <c r="U47" s="710">
        <v>83.04</v>
      </c>
      <c r="V47" s="710">
        <v>80.02</v>
      </c>
      <c r="W47" s="710">
        <v>83.04</v>
      </c>
      <c r="Y47" s="709"/>
      <c r="Z47" s="709"/>
      <c r="AA47" s="709"/>
      <c r="AB47" s="709"/>
      <c r="AC47" s="709"/>
      <c r="AD47" s="709"/>
      <c r="AE47" s="709"/>
      <c r="AF47" s="709"/>
      <c r="AG47" s="709"/>
      <c r="AH47" s="709"/>
    </row>
    <row r="48" spans="1:34" x14ac:dyDescent="0.25">
      <c r="A48" s="118">
        <v>42</v>
      </c>
      <c r="B48" s="711">
        <v>6.18</v>
      </c>
      <c r="C48" s="711">
        <v>7.51</v>
      </c>
      <c r="D48" s="711">
        <v>8.52</v>
      </c>
      <c r="E48" s="711">
        <v>10.210000000000001</v>
      </c>
      <c r="F48" s="711">
        <v>13.28</v>
      </c>
      <c r="G48" s="711">
        <v>15.75</v>
      </c>
      <c r="H48" s="711">
        <v>18.7</v>
      </c>
      <c r="I48" s="711">
        <v>83.18</v>
      </c>
      <c r="J48" s="711">
        <v>80.13</v>
      </c>
      <c r="K48" s="711">
        <v>83.18</v>
      </c>
      <c r="M48" s="118">
        <v>42</v>
      </c>
      <c r="N48" s="711">
        <v>7.57</v>
      </c>
      <c r="O48" s="711">
        <v>8.9</v>
      </c>
      <c r="P48" s="711">
        <v>9.9</v>
      </c>
      <c r="Q48" s="711">
        <v>11.59</v>
      </c>
      <c r="R48" s="711">
        <v>14.66</v>
      </c>
      <c r="S48" s="711">
        <v>17.14</v>
      </c>
      <c r="T48" s="711">
        <v>20.079999999999998</v>
      </c>
      <c r="U48" s="711">
        <v>84.57</v>
      </c>
      <c r="V48" s="711">
        <v>81.510000000000005</v>
      </c>
      <c r="W48" s="711">
        <v>84.57</v>
      </c>
      <c r="Y48" s="709"/>
      <c r="Z48" s="709"/>
      <c r="AA48" s="709"/>
      <c r="AB48" s="709"/>
      <c r="AC48" s="709"/>
      <c r="AD48" s="709"/>
      <c r="AE48" s="709"/>
      <c r="AF48" s="709"/>
      <c r="AG48" s="709"/>
      <c r="AH48" s="709"/>
    </row>
    <row r="49" spans="1:34" x14ac:dyDescent="0.25">
      <c r="A49" s="118">
        <v>43</v>
      </c>
      <c r="B49" s="711">
        <v>6.25</v>
      </c>
      <c r="C49" s="711">
        <v>7.66</v>
      </c>
      <c r="D49" s="711">
        <v>8.6999999999999993</v>
      </c>
      <c r="E49" s="711">
        <v>10.42</v>
      </c>
      <c r="F49" s="711">
        <v>13.52</v>
      </c>
      <c r="G49" s="711">
        <v>16.09</v>
      </c>
      <c r="H49" s="711">
        <v>19.02</v>
      </c>
      <c r="I49" s="711">
        <v>84.88</v>
      </c>
      <c r="J49" s="711">
        <v>81.75</v>
      </c>
      <c r="K49" s="711">
        <v>84.88</v>
      </c>
      <c r="M49" s="118">
        <v>43</v>
      </c>
      <c r="N49" s="711">
        <v>7.64</v>
      </c>
      <c r="O49" s="711">
        <v>9.0399999999999991</v>
      </c>
      <c r="P49" s="711">
        <v>10.08</v>
      </c>
      <c r="Q49" s="711">
        <v>11.8</v>
      </c>
      <c r="R49" s="711">
        <v>14.9</v>
      </c>
      <c r="S49" s="711">
        <v>17.47</v>
      </c>
      <c r="T49" s="711">
        <v>20.41</v>
      </c>
      <c r="U49" s="711">
        <v>86.27</v>
      </c>
      <c r="V49" s="711">
        <v>83.13</v>
      </c>
      <c r="W49" s="711">
        <v>86.27</v>
      </c>
      <c r="Y49" s="709"/>
      <c r="Z49" s="709"/>
      <c r="AA49" s="709"/>
      <c r="AB49" s="709"/>
      <c r="AC49" s="709"/>
      <c r="AD49" s="709"/>
      <c r="AE49" s="709"/>
      <c r="AF49" s="709"/>
      <c r="AG49" s="709"/>
      <c r="AH49" s="709"/>
    </row>
    <row r="50" spans="1:34" x14ac:dyDescent="0.25">
      <c r="A50" s="118">
        <v>44</v>
      </c>
      <c r="B50" s="711">
        <v>6.32</v>
      </c>
      <c r="C50" s="711">
        <v>7.77</v>
      </c>
      <c r="D50" s="711">
        <v>8.83</v>
      </c>
      <c r="E50" s="711">
        <v>10.64</v>
      </c>
      <c r="F50" s="711">
        <v>13.78</v>
      </c>
      <c r="G50" s="711">
        <v>16.420000000000002</v>
      </c>
      <c r="H50" s="711">
        <v>19.34</v>
      </c>
      <c r="I50" s="711">
        <v>86.58</v>
      </c>
      <c r="J50" s="711">
        <v>83.38</v>
      </c>
      <c r="K50" s="711">
        <v>86.58</v>
      </c>
      <c r="M50" s="118">
        <v>44</v>
      </c>
      <c r="N50" s="711">
        <v>7.71</v>
      </c>
      <c r="O50" s="711">
        <v>9.15</v>
      </c>
      <c r="P50" s="711">
        <v>10.210000000000001</v>
      </c>
      <c r="Q50" s="711">
        <v>12.03</v>
      </c>
      <c r="R50" s="711">
        <v>15.15</v>
      </c>
      <c r="S50" s="711">
        <v>17.8</v>
      </c>
      <c r="T50" s="711">
        <v>20.72</v>
      </c>
      <c r="U50" s="711">
        <v>87.96</v>
      </c>
      <c r="V50" s="711">
        <v>84.77</v>
      </c>
      <c r="W50" s="711">
        <v>87.96</v>
      </c>
      <c r="Y50" s="709"/>
      <c r="Z50" s="709"/>
      <c r="AA50" s="709"/>
      <c r="AB50" s="709"/>
      <c r="AC50" s="709"/>
      <c r="AD50" s="709"/>
      <c r="AE50" s="709"/>
      <c r="AF50" s="709"/>
      <c r="AG50" s="709"/>
      <c r="AH50" s="709"/>
    </row>
    <row r="51" spans="1:34" x14ac:dyDescent="0.25">
      <c r="A51" s="119">
        <v>45</v>
      </c>
      <c r="B51" s="712">
        <v>6.4</v>
      </c>
      <c r="C51" s="712">
        <v>7.92</v>
      </c>
      <c r="D51" s="712">
        <v>9</v>
      </c>
      <c r="E51" s="712">
        <v>10.86</v>
      </c>
      <c r="F51" s="712">
        <v>14</v>
      </c>
      <c r="G51" s="712">
        <v>16.760000000000002</v>
      </c>
      <c r="H51" s="712">
        <v>19.670000000000002</v>
      </c>
      <c r="I51" s="712">
        <v>88.25</v>
      </c>
      <c r="J51" s="712">
        <v>84.99</v>
      </c>
      <c r="K51" s="712">
        <v>88.25</v>
      </c>
      <c r="M51" s="119">
        <v>45</v>
      </c>
      <c r="N51" s="712">
        <v>7.78</v>
      </c>
      <c r="O51" s="712">
        <v>9.3000000000000007</v>
      </c>
      <c r="P51" s="712">
        <v>10.39</v>
      </c>
      <c r="Q51" s="712">
        <v>12.24</v>
      </c>
      <c r="R51" s="712">
        <v>15.39</v>
      </c>
      <c r="S51" s="712">
        <v>18.14</v>
      </c>
      <c r="T51" s="712">
        <v>21.05</v>
      </c>
      <c r="U51" s="712">
        <v>89.64</v>
      </c>
      <c r="V51" s="712">
        <v>86.38</v>
      </c>
      <c r="W51" s="712">
        <v>89.64</v>
      </c>
      <c r="Y51" s="709"/>
      <c r="Z51" s="709"/>
      <c r="AA51" s="709"/>
      <c r="AB51" s="709"/>
      <c r="AC51" s="709"/>
      <c r="AD51" s="709"/>
      <c r="AE51" s="709"/>
      <c r="AF51" s="709"/>
      <c r="AG51" s="709"/>
      <c r="AH51" s="709"/>
    </row>
    <row r="52" spans="1:34" x14ac:dyDescent="0.25">
      <c r="A52" s="117">
        <v>46</v>
      </c>
      <c r="B52" s="710">
        <v>6.48</v>
      </c>
      <c r="C52" s="710">
        <v>8.0399999999999991</v>
      </c>
      <c r="D52" s="710">
        <v>9.1300000000000008</v>
      </c>
      <c r="E52" s="710">
        <v>11.06</v>
      </c>
      <c r="F52" s="710">
        <v>14.22</v>
      </c>
      <c r="G52" s="710">
        <v>17.100000000000001</v>
      </c>
      <c r="H52" s="710">
        <v>20</v>
      </c>
      <c r="I52" s="710">
        <v>89.96</v>
      </c>
      <c r="J52" s="710">
        <v>86.64</v>
      </c>
      <c r="K52" s="710">
        <v>89.96</v>
      </c>
      <c r="M52" s="117">
        <v>46</v>
      </c>
      <c r="N52" s="710">
        <v>7.86</v>
      </c>
      <c r="O52" s="710">
        <v>9.43</v>
      </c>
      <c r="P52" s="710">
        <v>10.52</v>
      </c>
      <c r="Q52" s="710">
        <v>12.44</v>
      </c>
      <c r="R52" s="710">
        <v>15.61</v>
      </c>
      <c r="S52" s="710">
        <v>18.47</v>
      </c>
      <c r="T52" s="710">
        <v>21.37</v>
      </c>
      <c r="U52" s="710">
        <v>91.35</v>
      </c>
      <c r="V52" s="710">
        <v>88.03</v>
      </c>
      <c r="W52" s="710">
        <v>91.35</v>
      </c>
      <c r="Y52" s="709"/>
      <c r="Z52" s="709"/>
      <c r="AA52" s="709"/>
      <c r="AB52" s="709"/>
      <c r="AC52" s="709"/>
      <c r="AD52" s="709"/>
      <c r="AE52" s="709"/>
      <c r="AF52" s="709"/>
      <c r="AG52" s="709"/>
      <c r="AH52" s="709"/>
    </row>
    <row r="53" spans="1:34" x14ac:dyDescent="0.25">
      <c r="A53" s="118">
        <v>47</v>
      </c>
      <c r="B53" s="711">
        <v>6.54</v>
      </c>
      <c r="C53" s="711">
        <v>8.17</v>
      </c>
      <c r="D53" s="711">
        <v>9.2799999999999994</v>
      </c>
      <c r="E53" s="711">
        <v>11.25</v>
      </c>
      <c r="F53" s="711">
        <v>14.43</v>
      </c>
      <c r="G53" s="711">
        <v>17.420000000000002</v>
      </c>
      <c r="H53" s="711">
        <v>20.309999999999999</v>
      </c>
      <c r="I53" s="711">
        <v>91.68</v>
      </c>
      <c r="J53" s="711">
        <v>88.29</v>
      </c>
      <c r="K53" s="711">
        <v>91.68</v>
      </c>
      <c r="M53" s="118">
        <v>47</v>
      </c>
      <c r="N53" s="711">
        <v>7.92</v>
      </c>
      <c r="O53" s="711">
        <v>9.5399999999999991</v>
      </c>
      <c r="P53" s="711">
        <v>10.66</v>
      </c>
      <c r="Q53" s="711">
        <v>12.64</v>
      </c>
      <c r="R53" s="711">
        <v>15.8</v>
      </c>
      <c r="S53" s="711">
        <v>18.809999999999999</v>
      </c>
      <c r="T53" s="711">
        <v>21.69</v>
      </c>
      <c r="U53" s="711">
        <v>93.07</v>
      </c>
      <c r="V53" s="711">
        <v>89.67</v>
      </c>
      <c r="W53" s="711">
        <v>93.07</v>
      </c>
      <c r="Y53" s="709"/>
      <c r="Z53" s="709"/>
      <c r="AA53" s="709"/>
      <c r="AB53" s="709"/>
      <c r="AC53" s="709"/>
      <c r="AD53" s="709"/>
      <c r="AE53" s="709"/>
      <c r="AF53" s="709"/>
      <c r="AG53" s="709"/>
      <c r="AH53" s="709"/>
    </row>
    <row r="54" spans="1:34" x14ac:dyDescent="0.25">
      <c r="A54" s="118">
        <v>48</v>
      </c>
      <c r="B54" s="711">
        <v>6.58</v>
      </c>
      <c r="C54" s="711">
        <v>8.2799999999999994</v>
      </c>
      <c r="D54" s="711">
        <v>9.42</v>
      </c>
      <c r="E54" s="711">
        <v>11.46</v>
      </c>
      <c r="F54" s="711">
        <v>14.62</v>
      </c>
      <c r="G54" s="711">
        <v>17.760000000000002</v>
      </c>
      <c r="H54" s="711">
        <v>20.64</v>
      </c>
      <c r="I54" s="711">
        <v>93.25</v>
      </c>
      <c r="J54" s="711">
        <v>89.81</v>
      </c>
      <c r="K54" s="711">
        <v>93.25</v>
      </c>
      <c r="M54" s="118">
        <v>48</v>
      </c>
      <c r="N54" s="711">
        <v>7.96</v>
      </c>
      <c r="O54" s="711">
        <v>9.66</v>
      </c>
      <c r="P54" s="711">
        <v>10.8</v>
      </c>
      <c r="Q54" s="711">
        <v>12.83</v>
      </c>
      <c r="R54" s="711">
        <v>16.010000000000002</v>
      </c>
      <c r="S54" s="711">
        <v>19.14</v>
      </c>
      <c r="T54" s="711">
        <v>22.01</v>
      </c>
      <c r="U54" s="711">
        <v>94.64</v>
      </c>
      <c r="V54" s="711">
        <v>91.18</v>
      </c>
      <c r="W54" s="711">
        <v>94.64</v>
      </c>
      <c r="Y54" s="709"/>
      <c r="Z54" s="709"/>
      <c r="AA54" s="709"/>
      <c r="AB54" s="709"/>
      <c r="AC54" s="709"/>
      <c r="AD54" s="709"/>
      <c r="AE54" s="709"/>
      <c r="AF54" s="709"/>
      <c r="AG54" s="709"/>
      <c r="AH54" s="709"/>
    </row>
    <row r="55" spans="1:34" x14ac:dyDescent="0.25">
      <c r="A55" s="118">
        <v>49</v>
      </c>
      <c r="B55" s="711">
        <v>6.6</v>
      </c>
      <c r="C55" s="711">
        <v>8.2799999999999994</v>
      </c>
      <c r="D55" s="711">
        <v>9.56</v>
      </c>
      <c r="E55" s="711">
        <v>11.64</v>
      </c>
      <c r="F55" s="711">
        <v>14.84</v>
      </c>
      <c r="G55" s="711">
        <v>18.079999999999998</v>
      </c>
      <c r="H55" s="711">
        <v>20.97</v>
      </c>
      <c r="I55" s="711">
        <v>94.85</v>
      </c>
      <c r="J55" s="711">
        <v>91.35</v>
      </c>
      <c r="K55" s="711">
        <v>94.85</v>
      </c>
      <c r="M55" s="118">
        <v>49</v>
      </c>
      <c r="N55" s="711">
        <v>7.98</v>
      </c>
      <c r="O55" s="711">
        <v>9.66</v>
      </c>
      <c r="P55" s="711">
        <v>10.95</v>
      </c>
      <c r="Q55" s="711">
        <v>13.02</v>
      </c>
      <c r="R55" s="711">
        <v>16.22</v>
      </c>
      <c r="S55" s="711">
        <v>19.47</v>
      </c>
      <c r="T55" s="711">
        <v>22.35</v>
      </c>
      <c r="U55" s="711">
        <v>96.22</v>
      </c>
      <c r="V55" s="711">
        <v>92.73</v>
      </c>
      <c r="W55" s="711">
        <v>96.22</v>
      </c>
      <c r="Y55" s="709"/>
      <c r="Z55" s="709"/>
      <c r="AA55" s="709"/>
      <c r="AB55" s="709"/>
      <c r="AC55" s="709"/>
      <c r="AD55" s="709"/>
      <c r="AE55" s="709"/>
      <c r="AF55" s="709"/>
      <c r="AG55" s="709"/>
      <c r="AH55" s="709"/>
    </row>
    <row r="56" spans="1:34" x14ac:dyDescent="0.25">
      <c r="A56" s="119">
        <v>50</v>
      </c>
      <c r="B56" s="712">
        <v>6.62</v>
      </c>
      <c r="C56" s="712">
        <v>8.3000000000000007</v>
      </c>
      <c r="D56" s="712">
        <v>9.57</v>
      </c>
      <c r="E56" s="712">
        <v>11.67</v>
      </c>
      <c r="F56" s="712">
        <v>15.02</v>
      </c>
      <c r="G56" s="712">
        <v>18.420000000000002</v>
      </c>
      <c r="H56" s="712">
        <v>21.28</v>
      </c>
      <c r="I56" s="712">
        <v>96.45</v>
      </c>
      <c r="J56" s="712">
        <v>92.88</v>
      </c>
      <c r="K56" s="712">
        <v>96.45</v>
      </c>
      <c r="M56" s="119">
        <v>50</v>
      </c>
      <c r="N56" s="712">
        <v>8</v>
      </c>
      <c r="O56" s="712">
        <v>9.68</v>
      </c>
      <c r="P56" s="712">
        <v>10.96</v>
      </c>
      <c r="Q56" s="712">
        <v>13.05</v>
      </c>
      <c r="R56" s="712">
        <v>16.39</v>
      </c>
      <c r="S56" s="712">
        <v>19.8</v>
      </c>
      <c r="T56" s="712">
        <v>22.67</v>
      </c>
      <c r="U56" s="712">
        <v>97.83</v>
      </c>
      <c r="V56" s="712">
        <v>94.27</v>
      </c>
      <c r="W56" s="712">
        <v>97.83</v>
      </c>
      <c r="Y56" s="709"/>
      <c r="Z56" s="709"/>
      <c r="AA56" s="709"/>
      <c r="AB56" s="709"/>
      <c r="AC56" s="709"/>
      <c r="AD56" s="709"/>
      <c r="AE56" s="709"/>
      <c r="AF56" s="709"/>
      <c r="AG56" s="709"/>
      <c r="AH56" s="709"/>
    </row>
    <row r="57" spans="1:34" x14ac:dyDescent="0.25">
      <c r="A57" s="117">
        <v>51</v>
      </c>
      <c r="B57" s="710">
        <v>6.64</v>
      </c>
      <c r="C57" s="710">
        <v>8.33</v>
      </c>
      <c r="D57" s="710">
        <v>9.58</v>
      </c>
      <c r="E57" s="710">
        <v>11.71</v>
      </c>
      <c r="F57" s="710">
        <v>15.1</v>
      </c>
      <c r="G57" s="710">
        <v>18.489999999999998</v>
      </c>
      <c r="H57" s="710">
        <v>21.34</v>
      </c>
      <c r="I57" s="710">
        <v>98.08</v>
      </c>
      <c r="J57" s="710">
        <v>94.45</v>
      </c>
      <c r="K57" s="710">
        <v>98.08</v>
      </c>
      <c r="M57" s="117">
        <v>51</v>
      </c>
      <c r="N57" s="710">
        <v>8.02</v>
      </c>
      <c r="O57" s="710">
        <v>9.7100000000000009</v>
      </c>
      <c r="P57" s="710">
        <v>10.97</v>
      </c>
      <c r="Q57" s="710">
        <v>13.08</v>
      </c>
      <c r="R57" s="710">
        <v>16.489999999999998</v>
      </c>
      <c r="S57" s="710">
        <v>19.87</v>
      </c>
      <c r="T57" s="710">
        <v>22.73</v>
      </c>
      <c r="U57" s="710">
        <v>99.45</v>
      </c>
      <c r="V57" s="710">
        <v>95.84</v>
      </c>
      <c r="W57" s="710">
        <v>99.45</v>
      </c>
      <c r="Y57" s="709"/>
      <c r="Z57" s="709"/>
      <c r="AA57" s="709"/>
      <c r="AB57" s="709"/>
      <c r="AC57" s="709"/>
      <c r="AD57" s="709"/>
      <c r="AE57" s="709"/>
      <c r="AF57" s="709"/>
      <c r="AG57" s="709"/>
      <c r="AH57" s="709"/>
    </row>
    <row r="58" spans="1:34" x14ac:dyDescent="0.25">
      <c r="A58" s="118">
        <v>52</v>
      </c>
      <c r="B58" s="711">
        <v>6.66</v>
      </c>
      <c r="C58" s="711">
        <v>8.34</v>
      </c>
      <c r="D58" s="711">
        <v>9.6199999999999992</v>
      </c>
      <c r="E58" s="711">
        <v>11.76</v>
      </c>
      <c r="F58" s="711">
        <v>15.17</v>
      </c>
      <c r="G58" s="711">
        <v>18.54</v>
      </c>
      <c r="H58" s="711">
        <v>21.45</v>
      </c>
      <c r="I58" s="711">
        <v>99.66</v>
      </c>
      <c r="J58" s="711">
        <v>95.98</v>
      </c>
      <c r="K58" s="711">
        <v>99.66</v>
      </c>
      <c r="M58" s="118">
        <v>52</v>
      </c>
      <c r="N58" s="711">
        <v>8.0299999999999994</v>
      </c>
      <c r="O58" s="711">
        <v>9.7200000000000006</v>
      </c>
      <c r="P58" s="711">
        <v>11</v>
      </c>
      <c r="Q58" s="711">
        <v>13.14</v>
      </c>
      <c r="R58" s="711">
        <v>16.559999999999999</v>
      </c>
      <c r="S58" s="711">
        <v>19.920000000000002</v>
      </c>
      <c r="T58" s="711">
        <v>22.83</v>
      </c>
      <c r="U58" s="711">
        <v>101.04</v>
      </c>
      <c r="V58" s="711">
        <v>97.35</v>
      </c>
      <c r="W58" s="711">
        <v>101.04</v>
      </c>
      <c r="Y58" s="709"/>
      <c r="Z58" s="709"/>
      <c r="AA58" s="709"/>
      <c r="AB58" s="709"/>
      <c r="AC58" s="709"/>
      <c r="AD58" s="709"/>
      <c r="AE58" s="709"/>
      <c r="AF58" s="709"/>
      <c r="AG58" s="709"/>
      <c r="AH58" s="709"/>
    </row>
    <row r="59" spans="1:34" x14ac:dyDescent="0.25">
      <c r="A59" s="118">
        <v>53</v>
      </c>
      <c r="B59" s="711">
        <v>6.73</v>
      </c>
      <c r="C59" s="711">
        <v>8.44</v>
      </c>
      <c r="D59" s="711">
        <v>9.7200000000000006</v>
      </c>
      <c r="E59" s="711">
        <v>11.91</v>
      </c>
      <c r="F59" s="711">
        <v>15.2</v>
      </c>
      <c r="G59" s="711">
        <v>18.61</v>
      </c>
      <c r="H59" s="711">
        <v>21.51</v>
      </c>
      <c r="I59" s="711">
        <v>101.17</v>
      </c>
      <c r="J59" s="711">
        <v>97.43</v>
      </c>
      <c r="K59" s="711">
        <v>101.17</v>
      </c>
      <c r="M59" s="118">
        <v>53</v>
      </c>
      <c r="N59" s="711">
        <v>8.11</v>
      </c>
      <c r="O59" s="711">
        <v>9.82</v>
      </c>
      <c r="P59" s="711">
        <v>11.11</v>
      </c>
      <c r="Q59" s="711">
        <v>13.3</v>
      </c>
      <c r="R59" s="711">
        <v>16.59</v>
      </c>
      <c r="S59" s="711">
        <v>20</v>
      </c>
      <c r="T59" s="711">
        <v>22.88</v>
      </c>
      <c r="U59" s="711">
        <v>102.56</v>
      </c>
      <c r="V59" s="711">
        <v>98.81</v>
      </c>
      <c r="W59" s="711">
        <v>102.56</v>
      </c>
      <c r="Y59" s="709"/>
      <c r="Z59" s="709"/>
      <c r="AA59" s="709"/>
      <c r="AB59" s="709"/>
      <c r="AC59" s="709"/>
      <c r="AD59" s="709"/>
      <c r="AE59" s="709"/>
      <c r="AF59" s="709"/>
      <c r="AG59" s="709"/>
      <c r="AH59" s="709"/>
    </row>
    <row r="60" spans="1:34" x14ac:dyDescent="0.25">
      <c r="A60" s="118">
        <v>54</v>
      </c>
      <c r="B60" s="711">
        <v>6.79</v>
      </c>
      <c r="C60" s="711">
        <v>8.51</v>
      </c>
      <c r="D60" s="711">
        <v>9.85</v>
      </c>
      <c r="E60" s="711">
        <v>12.08</v>
      </c>
      <c r="F60" s="711">
        <v>15.21</v>
      </c>
      <c r="G60" s="711">
        <v>18.8</v>
      </c>
      <c r="H60" s="711">
        <v>21.82</v>
      </c>
      <c r="I60" s="711">
        <v>102.78</v>
      </c>
      <c r="J60" s="711">
        <v>98.98</v>
      </c>
      <c r="K60" s="711">
        <v>102.78</v>
      </c>
      <c r="M60" s="118">
        <v>54</v>
      </c>
      <c r="N60" s="711">
        <v>8.18</v>
      </c>
      <c r="O60" s="711">
        <v>9.89</v>
      </c>
      <c r="P60" s="711">
        <v>11.23</v>
      </c>
      <c r="Q60" s="711">
        <v>13.46</v>
      </c>
      <c r="R60" s="711">
        <v>16.600000000000001</v>
      </c>
      <c r="S60" s="711">
        <v>20.170000000000002</v>
      </c>
      <c r="T60" s="711">
        <v>23.2</v>
      </c>
      <c r="U60" s="711">
        <v>104.16</v>
      </c>
      <c r="V60" s="711">
        <v>100.36</v>
      </c>
      <c r="W60" s="711">
        <v>104.16</v>
      </c>
      <c r="Y60" s="709"/>
      <c r="Z60" s="709"/>
      <c r="AA60" s="709"/>
      <c r="AB60" s="709"/>
      <c r="AC60" s="709"/>
      <c r="AD60" s="709"/>
      <c r="AE60" s="709"/>
      <c r="AF60" s="709"/>
      <c r="AG60" s="709"/>
      <c r="AH60" s="709"/>
    </row>
    <row r="61" spans="1:34" x14ac:dyDescent="0.25">
      <c r="A61" s="119">
        <v>55</v>
      </c>
      <c r="B61" s="712">
        <v>6.86</v>
      </c>
      <c r="C61" s="712">
        <v>8.57</v>
      </c>
      <c r="D61" s="712">
        <v>9.9499999999999993</v>
      </c>
      <c r="E61" s="712">
        <v>12.23</v>
      </c>
      <c r="F61" s="712">
        <v>15.41</v>
      </c>
      <c r="G61" s="712">
        <v>18.93</v>
      </c>
      <c r="H61" s="712">
        <v>22.13</v>
      </c>
      <c r="I61" s="712">
        <v>104.37</v>
      </c>
      <c r="J61" s="712">
        <v>100.51</v>
      </c>
      <c r="K61" s="712">
        <v>104.37</v>
      </c>
      <c r="M61" s="119">
        <v>55</v>
      </c>
      <c r="N61" s="712">
        <v>8.25</v>
      </c>
      <c r="O61" s="712">
        <v>9.9600000000000009</v>
      </c>
      <c r="P61" s="712">
        <v>11.32</v>
      </c>
      <c r="Q61" s="712">
        <v>13.61</v>
      </c>
      <c r="R61" s="712">
        <v>16.79</v>
      </c>
      <c r="S61" s="712">
        <v>20.309999999999999</v>
      </c>
      <c r="T61" s="712">
        <v>23.5</v>
      </c>
      <c r="U61" s="712">
        <v>105.76</v>
      </c>
      <c r="V61" s="712">
        <v>101.9</v>
      </c>
      <c r="W61" s="712">
        <v>105.76</v>
      </c>
      <c r="Y61" s="709"/>
      <c r="Z61" s="709"/>
      <c r="AA61" s="709"/>
      <c r="AB61" s="709"/>
      <c r="AC61" s="709"/>
      <c r="AD61" s="709"/>
      <c r="AE61" s="709"/>
      <c r="AF61" s="709"/>
      <c r="AG61" s="709"/>
      <c r="AH61" s="709"/>
    </row>
    <row r="62" spans="1:34" x14ac:dyDescent="0.25">
      <c r="A62" s="117">
        <v>56</v>
      </c>
      <c r="B62" s="710">
        <v>6.92</v>
      </c>
      <c r="C62" s="710">
        <v>8.66</v>
      </c>
      <c r="D62" s="710">
        <v>10.06</v>
      </c>
      <c r="E62" s="710">
        <v>12.41</v>
      </c>
      <c r="F62" s="710">
        <v>15.58</v>
      </c>
      <c r="G62" s="710">
        <v>19.079999999999998</v>
      </c>
      <c r="H62" s="710">
        <v>22.44</v>
      </c>
      <c r="I62" s="710">
        <v>105.98</v>
      </c>
      <c r="J62" s="710">
        <v>102.07</v>
      </c>
      <c r="K62" s="710">
        <v>105.98</v>
      </c>
      <c r="M62" s="117">
        <v>56</v>
      </c>
      <c r="N62" s="710">
        <v>8.31</v>
      </c>
      <c r="O62" s="710">
        <v>10.039999999999999</v>
      </c>
      <c r="P62" s="710">
        <v>11.45</v>
      </c>
      <c r="Q62" s="710">
        <v>13.8</v>
      </c>
      <c r="R62" s="710">
        <v>16.95</v>
      </c>
      <c r="S62" s="710">
        <v>20.46</v>
      </c>
      <c r="T62" s="710">
        <v>23.83</v>
      </c>
      <c r="U62" s="710">
        <v>107.36</v>
      </c>
      <c r="V62" s="710">
        <v>103.45</v>
      </c>
      <c r="W62" s="710">
        <v>107.36</v>
      </c>
      <c r="Y62" s="709"/>
      <c r="Z62" s="709"/>
      <c r="AA62" s="709"/>
      <c r="AB62" s="709"/>
      <c r="AC62" s="709"/>
      <c r="AD62" s="709"/>
      <c r="AE62" s="709"/>
      <c r="AF62" s="709"/>
      <c r="AG62" s="709"/>
      <c r="AH62" s="709"/>
    </row>
    <row r="63" spans="1:34" x14ac:dyDescent="0.25">
      <c r="A63" s="118">
        <v>57</v>
      </c>
      <c r="B63" s="711">
        <v>7</v>
      </c>
      <c r="C63" s="711">
        <v>8.75</v>
      </c>
      <c r="D63" s="711">
        <v>10.16</v>
      </c>
      <c r="E63" s="711">
        <v>12.61</v>
      </c>
      <c r="F63" s="711">
        <v>15.74</v>
      </c>
      <c r="G63" s="711">
        <v>19.21</v>
      </c>
      <c r="H63" s="711">
        <v>22.72</v>
      </c>
      <c r="I63" s="711">
        <v>107.66</v>
      </c>
      <c r="J63" s="711">
        <v>103.69</v>
      </c>
      <c r="K63" s="711">
        <v>107.66</v>
      </c>
      <c r="M63" s="118">
        <v>57</v>
      </c>
      <c r="N63" s="711">
        <v>8.3699999999999992</v>
      </c>
      <c r="O63" s="711">
        <v>10.119999999999999</v>
      </c>
      <c r="P63" s="711">
        <v>11.55</v>
      </c>
      <c r="Q63" s="711">
        <v>13.98</v>
      </c>
      <c r="R63" s="711">
        <v>17.13</v>
      </c>
      <c r="S63" s="711">
        <v>20.6</v>
      </c>
      <c r="T63" s="711">
        <v>24.09</v>
      </c>
      <c r="U63" s="711">
        <v>109.04</v>
      </c>
      <c r="V63" s="711">
        <v>105.06</v>
      </c>
      <c r="W63" s="711">
        <v>109.04</v>
      </c>
      <c r="Y63" s="709"/>
      <c r="Z63" s="709"/>
      <c r="AA63" s="709"/>
      <c r="AB63" s="709"/>
      <c r="AC63" s="709"/>
      <c r="AD63" s="709"/>
      <c r="AE63" s="709"/>
      <c r="AF63" s="709"/>
      <c r="AG63" s="709"/>
      <c r="AH63" s="709"/>
    </row>
    <row r="64" spans="1:34" x14ac:dyDescent="0.25">
      <c r="A64" s="118">
        <v>58</v>
      </c>
      <c r="B64" s="711">
        <v>7.06</v>
      </c>
      <c r="C64" s="711">
        <v>8.83</v>
      </c>
      <c r="D64" s="711">
        <v>10.28</v>
      </c>
      <c r="E64" s="711">
        <v>12.74</v>
      </c>
      <c r="F64" s="711">
        <v>15.93</v>
      </c>
      <c r="G64" s="711">
        <v>19.32</v>
      </c>
      <c r="H64" s="711">
        <v>22.95</v>
      </c>
      <c r="I64" s="711">
        <v>109.26</v>
      </c>
      <c r="J64" s="711">
        <v>105.24</v>
      </c>
      <c r="K64" s="711">
        <v>109.26</v>
      </c>
      <c r="M64" s="118">
        <v>58</v>
      </c>
      <c r="N64" s="711">
        <v>8.44</v>
      </c>
      <c r="O64" s="711">
        <v>10.210000000000001</v>
      </c>
      <c r="P64" s="711">
        <v>11.66</v>
      </c>
      <c r="Q64" s="711">
        <v>14.12</v>
      </c>
      <c r="R64" s="711">
        <v>17.309999999999999</v>
      </c>
      <c r="S64" s="711">
        <v>20.7</v>
      </c>
      <c r="T64" s="711">
        <v>24.33</v>
      </c>
      <c r="U64" s="711">
        <v>110.64</v>
      </c>
      <c r="V64" s="711">
        <v>106.62</v>
      </c>
      <c r="W64" s="711">
        <v>110.64</v>
      </c>
      <c r="Y64" s="709"/>
      <c r="Z64" s="709"/>
      <c r="AA64" s="709"/>
      <c r="AB64" s="709"/>
      <c r="AC64" s="709"/>
      <c r="AD64" s="709"/>
      <c r="AE64" s="709"/>
      <c r="AF64" s="709"/>
      <c r="AG64" s="709"/>
      <c r="AH64" s="709"/>
    </row>
    <row r="65" spans="1:34" x14ac:dyDescent="0.25">
      <c r="A65" s="118">
        <v>59</v>
      </c>
      <c r="B65" s="711">
        <v>7.13</v>
      </c>
      <c r="C65" s="711">
        <v>8.93</v>
      </c>
      <c r="D65" s="711">
        <v>10.4</v>
      </c>
      <c r="E65" s="711">
        <v>12.84</v>
      </c>
      <c r="F65" s="711">
        <v>16.079999999999998</v>
      </c>
      <c r="G65" s="711">
        <v>19.45</v>
      </c>
      <c r="H65" s="711">
        <v>23.1</v>
      </c>
      <c r="I65" s="711">
        <v>110.94</v>
      </c>
      <c r="J65" s="711">
        <v>106.84</v>
      </c>
      <c r="K65" s="711">
        <v>110.94</v>
      </c>
      <c r="M65" s="118">
        <v>59</v>
      </c>
      <c r="N65" s="711">
        <v>8.51</v>
      </c>
      <c r="O65" s="711">
        <v>10.31</v>
      </c>
      <c r="P65" s="711">
        <v>11.78</v>
      </c>
      <c r="Q65" s="711">
        <v>14.22</v>
      </c>
      <c r="R65" s="711">
        <v>17.46</v>
      </c>
      <c r="S65" s="711">
        <v>20.82</v>
      </c>
      <c r="T65" s="711">
        <v>24.49</v>
      </c>
      <c r="U65" s="711">
        <v>112.32</v>
      </c>
      <c r="V65" s="711">
        <v>108.23</v>
      </c>
      <c r="W65" s="711">
        <v>112.32</v>
      </c>
      <c r="Y65" s="709"/>
      <c r="Z65" s="709"/>
      <c r="AA65" s="709"/>
      <c r="AB65" s="709"/>
      <c r="AC65" s="709"/>
      <c r="AD65" s="709"/>
      <c r="AE65" s="709"/>
      <c r="AF65" s="709"/>
      <c r="AG65" s="709"/>
      <c r="AH65" s="709"/>
    </row>
    <row r="66" spans="1:34" x14ac:dyDescent="0.25">
      <c r="A66" s="119">
        <v>60</v>
      </c>
      <c r="B66" s="712">
        <v>7.19</v>
      </c>
      <c r="C66" s="712">
        <v>9.0399999999999991</v>
      </c>
      <c r="D66" s="712">
        <v>10.52</v>
      </c>
      <c r="E66" s="712">
        <v>12.94</v>
      </c>
      <c r="F66" s="712">
        <v>16.2</v>
      </c>
      <c r="G66" s="712">
        <v>19.559999999999999</v>
      </c>
      <c r="H66" s="712">
        <v>23.26</v>
      </c>
      <c r="I66" s="712">
        <v>112.68</v>
      </c>
      <c r="J66" s="712">
        <v>108.51</v>
      </c>
      <c r="K66" s="712">
        <v>112.68</v>
      </c>
      <c r="M66" s="119">
        <v>60</v>
      </c>
      <c r="N66" s="712">
        <v>8.57</v>
      </c>
      <c r="O66" s="712">
        <v>10.42</v>
      </c>
      <c r="P66" s="712">
        <v>11.89</v>
      </c>
      <c r="Q66" s="712">
        <v>14.32</v>
      </c>
      <c r="R66" s="712">
        <v>17.579999999999998</v>
      </c>
      <c r="S66" s="712">
        <v>20.95</v>
      </c>
      <c r="T66" s="712">
        <v>24.63</v>
      </c>
      <c r="U66" s="712">
        <v>114.06</v>
      </c>
      <c r="V66" s="712">
        <v>109.9</v>
      </c>
      <c r="W66" s="712">
        <v>114.06</v>
      </c>
      <c r="Y66" s="709"/>
      <c r="Z66" s="709"/>
      <c r="AA66" s="709"/>
      <c r="AB66" s="709"/>
      <c r="AC66" s="709"/>
      <c r="AD66" s="709"/>
      <c r="AE66" s="709"/>
      <c r="AF66" s="709"/>
      <c r="AG66" s="709"/>
      <c r="AH66" s="709"/>
    </row>
    <row r="67" spans="1:34" x14ac:dyDescent="0.25">
      <c r="A67" s="117">
        <v>61</v>
      </c>
      <c r="B67" s="710">
        <v>7.28</v>
      </c>
      <c r="C67" s="710">
        <v>9.11</v>
      </c>
      <c r="D67" s="710">
        <v>10.63</v>
      </c>
      <c r="E67" s="710">
        <v>13.09</v>
      </c>
      <c r="F67" s="710">
        <v>16.350000000000001</v>
      </c>
      <c r="G67" s="710">
        <v>19.649999999999999</v>
      </c>
      <c r="H67" s="710">
        <v>23.39</v>
      </c>
      <c r="I67" s="710">
        <v>114.05</v>
      </c>
      <c r="J67" s="710">
        <v>109.84</v>
      </c>
      <c r="K67" s="710">
        <v>114.05</v>
      </c>
      <c r="M67" s="117">
        <v>61</v>
      </c>
      <c r="N67" s="710">
        <v>8.66</v>
      </c>
      <c r="O67" s="710">
        <v>10.49</v>
      </c>
      <c r="P67" s="710">
        <v>12.02</v>
      </c>
      <c r="Q67" s="710">
        <v>14.48</v>
      </c>
      <c r="R67" s="710">
        <v>17.739999999999998</v>
      </c>
      <c r="S67" s="710">
        <v>21.04</v>
      </c>
      <c r="T67" s="710">
        <v>24.77</v>
      </c>
      <c r="U67" s="710">
        <v>115.43</v>
      </c>
      <c r="V67" s="710">
        <v>111.22</v>
      </c>
      <c r="W67" s="710">
        <v>115.43</v>
      </c>
      <c r="Y67" s="709"/>
      <c r="Z67" s="709"/>
      <c r="AA67" s="709"/>
      <c r="AB67" s="709"/>
      <c r="AC67" s="709"/>
      <c r="AD67" s="709"/>
      <c r="AE67" s="709"/>
      <c r="AF67" s="709"/>
      <c r="AG67" s="709"/>
      <c r="AH67" s="709"/>
    </row>
    <row r="68" spans="1:34" x14ac:dyDescent="0.25">
      <c r="A68" s="118">
        <v>62</v>
      </c>
      <c r="B68" s="711">
        <v>7.33</v>
      </c>
      <c r="C68" s="711">
        <v>9.18</v>
      </c>
      <c r="D68" s="711">
        <v>10.73</v>
      </c>
      <c r="E68" s="711">
        <v>13.21</v>
      </c>
      <c r="F68" s="711">
        <v>16.48</v>
      </c>
      <c r="G68" s="711">
        <v>19.77</v>
      </c>
      <c r="H68" s="711">
        <v>23.55</v>
      </c>
      <c r="I68" s="711">
        <v>115.94</v>
      </c>
      <c r="J68" s="711">
        <v>111.67</v>
      </c>
      <c r="K68" s="711">
        <v>115.94</v>
      </c>
      <c r="M68" s="118">
        <v>62</v>
      </c>
      <c r="N68" s="711">
        <v>8.7100000000000009</v>
      </c>
      <c r="O68" s="711">
        <v>10.57</v>
      </c>
      <c r="P68" s="711">
        <v>12.12</v>
      </c>
      <c r="Q68" s="711">
        <v>14.58</v>
      </c>
      <c r="R68" s="711">
        <v>17.850000000000001</v>
      </c>
      <c r="S68" s="711">
        <v>21.16</v>
      </c>
      <c r="T68" s="711">
        <v>24.93</v>
      </c>
      <c r="U68" s="711">
        <v>117.32</v>
      </c>
      <c r="V68" s="711">
        <v>113.05</v>
      </c>
      <c r="W68" s="711">
        <v>117.32</v>
      </c>
      <c r="Y68" s="709"/>
      <c r="Z68" s="709"/>
      <c r="AA68" s="709"/>
      <c r="AB68" s="709"/>
      <c r="AC68" s="709"/>
      <c r="AD68" s="709"/>
      <c r="AE68" s="709"/>
      <c r="AF68" s="709"/>
      <c r="AG68" s="709"/>
      <c r="AH68" s="709"/>
    </row>
    <row r="69" spans="1:34" x14ac:dyDescent="0.25">
      <c r="A69" s="118">
        <v>63</v>
      </c>
      <c r="B69" s="711">
        <v>7.39</v>
      </c>
      <c r="C69" s="711">
        <v>9.2799999999999994</v>
      </c>
      <c r="D69" s="711">
        <v>10.82</v>
      </c>
      <c r="E69" s="711">
        <v>13.31</v>
      </c>
      <c r="F69" s="711">
        <v>16.579999999999998</v>
      </c>
      <c r="G69" s="711">
        <v>19.91</v>
      </c>
      <c r="H69" s="711">
        <v>23.68</v>
      </c>
      <c r="I69" s="711">
        <v>117.82</v>
      </c>
      <c r="J69" s="711">
        <v>113.47</v>
      </c>
      <c r="K69" s="711">
        <v>117.82</v>
      </c>
      <c r="M69" s="118">
        <v>63</v>
      </c>
      <c r="N69" s="711">
        <v>8.7799999999999994</v>
      </c>
      <c r="O69" s="711">
        <v>10.66</v>
      </c>
      <c r="P69" s="711">
        <v>12.2</v>
      </c>
      <c r="Q69" s="711">
        <v>14.69</v>
      </c>
      <c r="R69" s="711">
        <v>17.96</v>
      </c>
      <c r="S69" s="711">
        <v>21.29</v>
      </c>
      <c r="T69" s="711">
        <v>25.07</v>
      </c>
      <c r="U69" s="711">
        <v>119.21</v>
      </c>
      <c r="V69" s="711">
        <v>114.85</v>
      </c>
      <c r="W69" s="711">
        <v>119.21</v>
      </c>
      <c r="Y69" s="709"/>
      <c r="Z69" s="709"/>
      <c r="AA69" s="709"/>
      <c r="AB69" s="709"/>
      <c r="AC69" s="709"/>
      <c r="AD69" s="709"/>
      <c r="AE69" s="709"/>
      <c r="AF69" s="709"/>
      <c r="AG69" s="709"/>
      <c r="AH69" s="709"/>
    </row>
    <row r="70" spans="1:34" x14ac:dyDescent="0.25">
      <c r="A70" s="118">
        <v>64</v>
      </c>
      <c r="B70" s="711">
        <v>7.44</v>
      </c>
      <c r="C70" s="711">
        <v>9.3800000000000008</v>
      </c>
      <c r="D70" s="711">
        <v>10.94</v>
      </c>
      <c r="E70" s="711">
        <v>13.41</v>
      </c>
      <c r="F70" s="711">
        <v>16.690000000000001</v>
      </c>
      <c r="G70" s="711">
        <v>20.05</v>
      </c>
      <c r="H70" s="711">
        <v>23.83</v>
      </c>
      <c r="I70" s="711">
        <v>119.79</v>
      </c>
      <c r="J70" s="711">
        <v>115.37</v>
      </c>
      <c r="K70" s="711">
        <v>119.79</v>
      </c>
      <c r="M70" s="118">
        <v>64</v>
      </c>
      <c r="N70" s="711">
        <v>8.83</v>
      </c>
      <c r="O70" s="711">
        <v>10.75</v>
      </c>
      <c r="P70" s="711">
        <v>12.32</v>
      </c>
      <c r="Q70" s="711">
        <v>14.8</v>
      </c>
      <c r="R70" s="711">
        <v>18.07</v>
      </c>
      <c r="S70" s="711">
        <v>21.42</v>
      </c>
      <c r="T70" s="711">
        <v>25.2</v>
      </c>
      <c r="U70" s="711">
        <v>121.17</v>
      </c>
      <c r="V70" s="711">
        <v>116.75</v>
      </c>
      <c r="W70" s="711">
        <v>121.17</v>
      </c>
      <c r="Y70" s="709"/>
      <c r="Z70" s="709"/>
      <c r="AA70" s="709"/>
      <c r="AB70" s="709"/>
      <c r="AC70" s="709"/>
      <c r="AD70" s="709"/>
      <c r="AE70" s="709"/>
      <c r="AF70" s="709"/>
      <c r="AG70" s="709"/>
      <c r="AH70" s="709"/>
    </row>
    <row r="71" spans="1:34" x14ac:dyDescent="0.25">
      <c r="A71" s="119">
        <v>65</v>
      </c>
      <c r="B71" s="712">
        <v>7.5</v>
      </c>
      <c r="C71" s="712">
        <v>9.48</v>
      </c>
      <c r="D71" s="712">
        <v>11.06</v>
      </c>
      <c r="E71" s="712">
        <v>13.5</v>
      </c>
      <c r="F71" s="712">
        <v>16.84</v>
      </c>
      <c r="G71" s="712">
        <v>20.149999999999999</v>
      </c>
      <c r="H71" s="712">
        <v>23.96</v>
      </c>
      <c r="I71" s="712">
        <v>121.74</v>
      </c>
      <c r="J71" s="712">
        <v>117.24</v>
      </c>
      <c r="K71" s="712">
        <v>121.74</v>
      </c>
      <c r="M71" s="119">
        <v>65</v>
      </c>
      <c r="N71" s="712">
        <v>8.89</v>
      </c>
      <c r="O71" s="712">
        <v>10.86</v>
      </c>
      <c r="P71" s="712">
        <v>12.44</v>
      </c>
      <c r="Q71" s="712">
        <v>14.88</v>
      </c>
      <c r="R71" s="712">
        <v>18.23</v>
      </c>
      <c r="S71" s="712">
        <v>21.54</v>
      </c>
      <c r="T71" s="712">
        <v>25.34</v>
      </c>
      <c r="U71" s="712">
        <v>123.12</v>
      </c>
      <c r="V71" s="712">
        <v>118.63</v>
      </c>
      <c r="W71" s="712">
        <v>123.12</v>
      </c>
      <c r="Y71" s="709"/>
      <c r="Z71" s="709"/>
      <c r="AA71" s="709"/>
      <c r="AB71" s="709"/>
      <c r="AC71" s="709"/>
      <c r="AD71" s="709"/>
      <c r="AE71" s="709"/>
      <c r="AF71" s="709"/>
      <c r="AG71" s="709"/>
      <c r="AH71" s="709"/>
    </row>
    <row r="72" spans="1:34" x14ac:dyDescent="0.25">
      <c r="A72" s="117">
        <v>66</v>
      </c>
      <c r="B72" s="710">
        <v>7.58</v>
      </c>
      <c r="C72" s="710">
        <v>9.6</v>
      </c>
      <c r="D72" s="710">
        <v>11.19</v>
      </c>
      <c r="E72" s="710">
        <v>13.58</v>
      </c>
      <c r="F72" s="710">
        <v>17.010000000000002</v>
      </c>
      <c r="G72" s="710">
        <v>20.239999999999998</v>
      </c>
      <c r="H72" s="710">
        <v>24.14</v>
      </c>
      <c r="I72" s="710">
        <v>123.63</v>
      </c>
      <c r="J72" s="710">
        <v>119.06</v>
      </c>
      <c r="K72" s="710">
        <v>123.63</v>
      </c>
      <c r="M72" s="117">
        <v>66</v>
      </c>
      <c r="N72" s="710">
        <v>8.9499999999999993</v>
      </c>
      <c r="O72" s="710">
        <v>10.99</v>
      </c>
      <c r="P72" s="710">
        <v>12.58</v>
      </c>
      <c r="Q72" s="710">
        <v>14.97</v>
      </c>
      <c r="R72" s="710">
        <v>18.39</v>
      </c>
      <c r="S72" s="710">
        <v>21.63</v>
      </c>
      <c r="T72" s="710">
        <v>25.52</v>
      </c>
      <c r="U72" s="710">
        <v>125.01</v>
      </c>
      <c r="V72" s="710">
        <v>120.44</v>
      </c>
      <c r="W72" s="710">
        <v>125.01</v>
      </c>
      <c r="Y72" s="709"/>
      <c r="Z72" s="709"/>
      <c r="AA72" s="709"/>
      <c r="AB72" s="709"/>
      <c r="AC72" s="709"/>
      <c r="AD72" s="709"/>
      <c r="AE72" s="709"/>
      <c r="AF72" s="709"/>
      <c r="AG72" s="709"/>
      <c r="AH72" s="709"/>
    </row>
    <row r="73" spans="1:34" x14ac:dyDescent="0.25">
      <c r="A73" s="118">
        <v>67</v>
      </c>
      <c r="B73" s="711">
        <v>7.64</v>
      </c>
      <c r="C73" s="711">
        <v>9.6999999999999993</v>
      </c>
      <c r="D73" s="711">
        <v>11.31</v>
      </c>
      <c r="E73" s="711">
        <v>13.69</v>
      </c>
      <c r="F73" s="711">
        <v>17.16</v>
      </c>
      <c r="G73" s="711">
        <v>20.34</v>
      </c>
      <c r="H73" s="711">
        <v>24.2</v>
      </c>
      <c r="I73" s="711">
        <v>125.49</v>
      </c>
      <c r="J73" s="711">
        <v>120.87</v>
      </c>
      <c r="K73" s="711">
        <v>125.49</v>
      </c>
      <c r="M73" s="118">
        <v>67</v>
      </c>
      <c r="N73" s="711">
        <v>9.01</v>
      </c>
      <c r="O73" s="711">
        <v>11.08</v>
      </c>
      <c r="P73" s="711">
        <v>12.7</v>
      </c>
      <c r="Q73" s="711">
        <v>15.07</v>
      </c>
      <c r="R73" s="711">
        <v>18.54</v>
      </c>
      <c r="S73" s="711">
        <v>21.72</v>
      </c>
      <c r="T73" s="711">
        <v>25.59</v>
      </c>
      <c r="U73" s="711">
        <v>126.87</v>
      </c>
      <c r="V73" s="711">
        <v>122.24</v>
      </c>
      <c r="W73" s="711">
        <v>126.87</v>
      </c>
      <c r="Y73" s="709"/>
      <c r="Z73" s="709"/>
      <c r="AA73" s="709"/>
      <c r="AB73" s="709"/>
      <c r="AC73" s="709"/>
      <c r="AD73" s="709"/>
      <c r="AE73" s="709"/>
      <c r="AF73" s="709"/>
      <c r="AG73" s="709"/>
      <c r="AH73" s="709"/>
    </row>
    <row r="74" spans="1:34" x14ac:dyDescent="0.25">
      <c r="A74" s="118">
        <v>68</v>
      </c>
      <c r="B74" s="711">
        <v>7.69</v>
      </c>
      <c r="C74" s="711">
        <v>9.7899999999999991</v>
      </c>
      <c r="D74" s="711">
        <v>11.39</v>
      </c>
      <c r="E74" s="711">
        <v>13.74</v>
      </c>
      <c r="F74" s="711">
        <v>17.23</v>
      </c>
      <c r="G74" s="711">
        <v>20.46</v>
      </c>
      <c r="H74" s="711">
        <v>24.25</v>
      </c>
      <c r="I74" s="711">
        <v>127.29</v>
      </c>
      <c r="J74" s="711">
        <v>122.61</v>
      </c>
      <c r="K74" s="711">
        <v>127.29</v>
      </c>
      <c r="M74" s="118">
        <v>68</v>
      </c>
      <c r="N74" s="711">
        <v>9.07</v>
      </c>
      <c r="O74" s="711">
        <v>11.17</v>
      </c>
      <c r="P74" s="711">
        <v>12.77</v>
      </c>
      <c r="Q74" s="711">
        <v>15.12</v>
      </c>
      <c r="R74" s="711">
        <v>18.61</v>
      </c>
      <c r="S74" s="711">
        <v>21.84</v>
      </c>
      <c r="T74" s="711">
        <v>25.64</v>
      </c>
      <c r="U74" s="711">
        <v>128.68</v>
      </c>
      <c r="V74" s="711">
        <v>123.98</v>
      </c>
      <c r="W74" s="711">
        <v>128.68</v>
      </c>
      <c r="Y74" s="709"/>
      <c r="Z74" s="709"/>
      <c r="AA74" s="709"/>
      <c r="AB74" s="709"/>
      <c r="AC74" s="709"/>
      <c r="AD74" s="709"/>
      <c r="AE74" s="709"/>
      <c r="AF74" s="709"/>
      <c r="AG74" s="709"/>
      <c r="AH74" s="709"/>
    </row>
    <row r="75" spans="1:34" x14ac:dyDescent="0.25">
      <c r="A75" s="118">
        <v>69</v>
      </c>
      <c r="B75" s="711">
        <v>7.75</v>
      </c>
      <c r="C75" s="711">
        <v>9.8800000000000008</v>
      </c>
      <c r="D75" s="711">
        <v>11.41</v>
      </c>
      <c r="E75" s="711">
        <v>13.77</v>
      </c>
      <c r="F75" s="711">
        <v>17.329999999999998</v>
      </c>
      <c r="G75" s="711">
        <v>20.58</v>
      </c>
      <c r="H75" s="711">
        <v>24.32</v>
      </c>
      <c r="I75" s="711">
        <v>129.18</v>
      </c>
      <c r="J75" s="711">
        <v>124.4</v>
      </c>
      <c r="K75" s="711">
        <v>129.18</v>
      </c>
      <c r="M75" s="118">
        <v>69</v>
      </c>
      <c r="N75" s="711">
        <v>9.1300000000000008</v>
      </c>
      <c r="O75" s="711">
        <v>11.26</v>
      </c>
      <c r="P75" s="711">
        <v>12.79</v>
      </c>
      <c r="Q75" s="711">
        <v>15.14</v>
      </c>
      <c r="R75" s="711">
        <v>18.71</v>
      </c>
      <c r="S75" s="711">
        <v>21.95</v>
      </c>
      <c r="T75" s="711">
        <v>25.7</v>
      </c>
      <c r="U75" s="711">
        <v>130.55000000000001</v>
      </c>
      <c r="V75" s="711">
        <v>125.77</v>
      </c>
      <c r="W75" s="711">
        <v>130.55000000000001</v>
      </c>
      <c r="Y75" s="709"/>
      <c r="Z75" s="709"/>
      <c r="AA75" s="709"/>
      <c r="AB75" s="709"/>
      <c r="AC75" s="709"/>
      <c r="AD75" s="709"/>
      <c r="AE75" s="709"/>
      <c r="AF75" s="709"/>
      <c r="AG75" s="709"/>
      <c r="AH75" s="709"/>
    </row>
    <row r="76" spans="1:34" x14ac:dyDescent="0.25">
      <c r="A76" s="119">
        <v>70</v>
      </c>
      <c r="B76" s="712">
        <v>7.81</v>
      </c>
      <c r="C76" s="712">
        <v>9.99</v>
      </c>
      <c r="D76" s="712">
        <v>11.42</v>
      </c>
      <c r="E76" s="712">
        <v>13.79</v>
      </c>
      <c r="F76" s="712">
        <v>17.420000000000002</v>
      </c>
      <c r="G76" s="712">
        <v>20.68</v>
      </c>
      <c r="H76" s="712">
        <v>24.38</v>
      </c>
      <c r="I76" s="712">
        <v>131.88999999999999</v>
      </c>
      <c r="J76" s="712">
        <v>127.03</v>
      </c>
      <c r="K76" s="712">
        <v>131.88999999999999</v>
      </c>
      <c r="M76" s="119">
        <v>70</v>
      </c>
      <c r="N76" s="712">
        <v>9.19</v>
      </c>
      <c r="O76" s="712">
        <v>11.36</v>
      </c>
      <c r="P76" s="712">
        <v>12.8</v>
      </c>
      <c r="Q76" s="712">
        <v>15.16</v>
      </c>
      <c r="R76" s="712">
        <v>18.809999999999999</v>
      </c>
      <c r="S76" s="712">
        <v>22.07</v>
      </c>
      <c r="T76" s="712">
        <v>25.76</v>
      </c>
      <c r="U76" s="712">
        <v>133.28</v>
      </c>
      <c r="V76" s="712">
        <v>128.4</v>
      </c>
      <c r="W76" s="712">
        <v>133.28</v>
      </c>
      <c r="Y76" s="709"/>
      <c r="Z76" s="709"/>
      <c r="AA76" s="709"/>
      <c r="AB76" s="709"/>
      <c r="AC76" s="709"/>
      <c r="AD76" s="709"/>
      <c r="AE76" s="709"/>
      <c r="AF76" s="709"/>
      <c r="AG76" s="709"/>
      <c r="AH76" s="709"/>
    </row>
    <row r="77" spans="1:34" x14ac:dyDescent="0.25">
      <c r="A77" s="117">
        <v>71</v>
      </c>
      <c r="B77" s="710">
        <v>7.9</v>
      </c>
      <c r="C77" s="710">
        <v>10.01</v>
      </c>
      <c r="D77" s="710">
        <v>11.43</v>
      </c>
      <c r="E77" s="710">
        <v>13.81</v>
      </c>
      <c r="F77" s="710">
        <v>17.489999999999998</v>
      </c>
      <c r="G77" s="710">
        <v>20.8</v>
      </c>
      <c r="H77" s="710">
        <v>24.45</v>
      </c>
      <c r="I77" s="710">
        <v>133.91</v>
      </c>
      <c r="J77" s="710">
        <v>128.96</v>
      </c>
      <c r="K77" s="710">
        <v>133.91</v>
      </c>
      <c r="M77" s="117">
        <v>71</v>
      </c>
      <c r="N77" s="710">
        <v>9.2799999999999994</v>
      </c>
      <c r="O77" s="710">
        <v>11.39</v>
      </c>
      <c r="P77" s="710">
        <v>12.81</v>
      </c>
      <c r="Q77" s="710">
        <v>15.18</v>
      </c>
      <c r="R77" s="710">
        <v>18.88</v>
      </c>
      <c r="S77" s="710">
        <v>22.19</v>
      </c>
      <c r="T77" s="710">
        <v>25.82</v>
      </c>
      <c r="U77" s="710">
        <v>135.28</v>
      </c>
      <c r="V77" s="710">
        <v>130.35</v>
      </c>
      <c r="W77" s="710">
        <v>135.28</v>
      </c>
      <c r="Y77" s="709"/>
      <c r="Z77" s="709"/>
      <c r="AA77" s="709"/>
      <c r="AB77" s="709"/>
      <c r="AC77" s="709"/>
      <c r="AD77" s="709"/>
      <c r="AE77" s="709"/>
      <c r="AF77" s="709"/>
      <c r="AG77" s="709"/>
      <c r="AH77" s="709"/>
    </row>
    <row r="78" spans="1:34" x14ac:dyDescent="0.25">
      <c r="A78" s="118">
        <v>72</v>
      </c>
      <c r="B78" s="711">
        <v>8.2799999999999994</v>
      </c>
      <c r="C78" s="711">
        <v>10.29</v>
      </c>
      <c r="D78" s="711">
        <v>11.52</v>
      </c>
      <c r="E78" s="711">
        <v>13.91</v>
      </c>
      <c r="F78" s="711">
        <v>17.54</v>
      </c>
      <c r="G78" s="711">
        <v>20.82</v>
      </c>
      <c r="H78" s="711">
        <v>24.47</v>
      </c>
      <c r="I78" s="711">
        <v>135.91</v>
      </c>
      <c r="J78" s="711">
        <v>130.88999999999999</v>
      </c>
      <c r="K78" s="711">
        <v>135.91</v>
      </c>
      <c r="M78" s="118">
        <v>72</v>
      </c>
      <c r="N78" s="711">
        <v>9.66</v>
      </c>
      <c r="O78" s="711">
        <v>11.67</v>
      </c>
      <c r="P78" s="711">
        <v>12.9</v>
      </c>
      <c r="Q78" s="711">
        <v>15.29</v>
      </c>
      <c r="R78" s="711">
        <v>18.93</v>
      </c>
      <c r="S78" s="711">
        <v>22.21</v>
      </c>
      <c r="T78" s="711">
        <v>25.84</v>
      </c>
      <c r="U78" s="711">
        <v>137.28</v>
      </c>
      <c r="V78" s="711">
        <v>132.26</v>
      </c>
      <c r="W78" s="711">
        <v>137.28</v>
      </c>
      <c r="Y78" s="709"/>
      <c r="Z78" s="709"/>
      <c r="AA78" s="709"/>
      <c r="AB78" s="709"/>
      <c r="AC78" s="709"/>
      <c r="AD78" s="709"/>
      <c r="AE78" s="709"/>
      <c r="AF78" s="709"/>
      <c r="AG78" s="709"/>
      <c r="AH78" s="709"/>
    </row>
    <row r="79" spans="1:34" x14ac:dyDescent="0.25">
      <c r="A79" s="118">
        <v>73</v>
      </c>
      <c r="B79" s="711">
        <v>8.6999999999999993</v>
      </c>
      <c r="C79" s="711">
        <v>10.66</v>
      </c>
      <c r="D79" s="711">
        <v>11.78</v>
      </c>
      <c r="E79" s="711">
        <v>14.26</v>
      </c>
      <c r="F79" s="711">
        <v>17.61</v>
      </c>
      <c r="G79" s="711">
        <v>20.88</v>
      </c>
      <c r="H79" s="711">
        <v>24.49</v>
      </c>
      <c r="I79" s="711">
        <v>137.88</v>
      </c>
      <c r="J79" s="711">
        <v>132.80000000000001</v>
      </c>
      <c r="K79" s="711">
        <v>137.88</v>
      </c>
      <c r="M79" s="118">
        <v>73</v>
      </c>
      <c r="N79" s="711">
        <v>10.08</v>
      </c>
      <c r="O79" s="711">
        <v>12.05</v>
      </c>
      <c r="P79" s="711">
        <v>13.17</v>
      </c>
      <c r="Q79" s="711">
        <v>15.64</v>
      </c>
      <c r="R79" s="711">
        <v>18.98</v>
      </c>
      <c r="S79" s="711">
        <v>22.26</v>
      </c>
      <c r="T79" s="711">
        <v>25.86</v>
      </c>
      <c r="U79" s="711">
        <v>139.27000000000001</v>
      </c>
      <c r="V79" s="711">
        <v>134.18</v>
      </c>
      <c r="W79" s="711">
        <v>139.27000000000001</v>
      </c>
      <c r="Y79" s="709"/>
      <c r="Z79" s="709"/>
      <c r="AA79" s="709"/>
      <c r="AB79" s="709"/>
      <c r="AC79" s="709"/>
      <c r="AD79" s="709"/>
      <c r="AE79" s="709"/>
      <c r="AF79" s="709"/>
      <c r="AG79" s="709"/>
      <c r="AH79" s="709"/>
    </row>
    <row r="80" spans="1:34" x14ac:dyDescent="0.25">
      <c r="A80" s="118">
        <v>74</v>
      </c>
      <c r="B80" s="711">
        <v>9.1</v>
      </c>
      <c r="C80" s="711">
        <v>11.05</v>
      </c>
      <c r="D80" s="711">
        <v>12.15</v>
      </c>
      <c r="E80" s="711">
        <v>14.63</v>
      </c>
      <c r="F80" s="711">
        <v>17.940000000000001</v>
      </c>
      <c r="G80" s="711">
        <v>21.03</v>
      </c>
      <c r="H80" s="711">
        <v>24.51</v>
      </c>
      <c r="I80" s="711">
        <v>139.21</v>
      </c>
      <c r="J80" s="711">
        <v>134.06</v>
      </c>
      <c r="K80" s="711">
        <v>139.21</v>
      </c>
      <c r="M80" s="118">
        <v>74</v>
      </c>
      <c r="N80" s="711">
        <v>10.48</v>
      </c>
      <c r="O80" s="711">
        <v>12.43</v>
      </c>
      <c r="P80" s="711">
        <v>13.53</v>
      </c>
      <c r="Q80" s="711">
        <v>16.02</v>
      </c>
      <c r="R80" s="711">
        <v>19.32</v>
      </c>
      <c r="S80" s="711">
        <v>22.41</v>
      </c>
      <c r="T80" s="711">
        <v>25.89</v>
      </c>
      <c r="U80" s="711">
        <v>140.59</v>
      </c>
      <c r="V80" s="711">
        <v>135.44999999999999</v>
      </c>
      <c r="W80" s="711">
        <v>140.59</v>
      </c>
      <c r="Y80" s="709"/>
      <c r="Z80" s="709"/>
      <c r="AA80" s="709"/>
      <c r="AB80" s="709"/>
      <c r="AC80" s="709"/>
      <c r="AD80" s="709"/>
      <c r="AE80" s="709"/>
      <c r="AF80" s="709"/>
      <c r="AG80" s="709"/>
      <c r="AH80" s="709"/>
    </row>
    <row r="81" spans="1:34" x14ac:dyDescent="0.25">
      <c r="A81" s="119">
        <v>75</v>
      </c>
      <c r="B81" s="712">
        <v>9.5</v>
      </c>
      <c r="C81" s="712">
        <v>11.42</v>
      </c>
      <c r="D81" s="712">
        <v>12.49</v>
      </c>
      <c r="E81" s="712">
        <v>15.01</v>
      </c>
      <c r="F81" s="712">
        <v>18.260000000000002</v>
      </c>
      <c r="G81" s="712">
        <v>21.41</v>
      </c>
      <c r="H81" s="712">
        <v>24.53</v>
      </c>
      <c r="I81" s="712">
        <v>140.80000000000001</v>
      </c>
      <c r="J81" s="712">
        <v>135.61000000000001</v>
      </c>
      <c r="K81" s="712">
        <v>140.80000000000001</v>
      </c>
      <c r="M81" s="119">
        <v>75</v>
      </c>
      <c r="N81" s="712">
        <v>10.89</v>
      </c>
      <c r="O81" s="712">
        <v>12.8</v>
      </c>
      <c r="P81" s="712">
        <v>13.88</v>
      </c>
      <c r="Q81" s="712">
        <v>16.38</v>
      </c>
      <c r="R81" s="712">
        <v>19.63</v>
      </c>
      <c r="S81" s="712">
        <v>22.8</v>
      </c>
      <c r="T81" s="712">
        <v>25.91</v>
      </c>
      <c r="U81" s="712">
        <v>142.19</v>
      </c>
      <c r="V81" s="712">
        <v>136.99</v>
      </c>
      <c r="W81" s="712">
        <v>142.19</v>
      </c>
      <c r="Y81" s="709"/>
      <c r="Z81" s="709"/>
      <c r="AA81" s="709"/>
      <c r="AB81" s="709"/>
      <c r="AC81" s="709"/>
      <c r="AD81" s="709"/>
      <c r="AE81" s="709"/>
      <c r="AF81" s="709"/>
      <c r="AG81" s="709"/>
      <c r="AH81" s="709"/>
    </row>
    <row r="82" spans="1:34" x14ac:dyDescent="0.25">
      <c r="A82" s="117">
        <v>76</v>
      </c>
      <c r="B82" s="710">
        <v>9.92</v>
      </c>
      <c r="C82" s="710">
        <v>11.78</v>
      </c>
      <c r="D82" s="710">
        <v>12.85</v>
      </c>
      <c r="E82" s="710">
        <v>15.38</v>
      </c>
      <c r="F82" s="710">
        <v>18.579999999999998</v>
      </c>
      <c r="G82" s="710">
        <v>21.82</v>
      </c>
      <c r="H82" s="710">
        <v>24.57</v>
      </c>
      <c r="I82" s="710">
        <v>142.53</v>
      </c>
      <c r="J82" s="710">
        <v>137.27000000000001</v>
      </c>
      <c r="K82" s="710">
        <v>142.53</v>
      </c>
      <c r="M82" s="117">
        <v>76</v>
      </c>
      <c r="N82" s="710">
        <v>11.29</v>
      </c>
      <c r="O82" s="710">
        <v>13.17</v>
      </c>
      <c r="P82" s="710">
        <v>14.24</v>
      </c>
      <c r="Q82" s="710">
        <v>16.760000000000002</v>
      </c>
      <c r="R82" s="710">
        <v>19.97</v>
      </c>
      <c r="S82" s="710">
        <v>23.2</v>
      </c>
      <c r="T82" s="710">
        <v>25.96</v>
      </c>
      <c r="U82" s="710">
        <v>143.91999999999999</v>
      </c>
      <c r="V82" s="710">
        <v>138.65</v>
      </c>
      <c r="W82" s="710">
        <v>143.91999999999999</v>
      </c>
      <c r="Y82" s="709"/>
      <c r="Z82" s="709"/>
      <c r="AA82" s="709"/>
      <c r="AB82" s="709"/>
      <c r="AC82" s="709"/>
      <c r="AD82" s="709"/>
      <c r="AE82" s="709"/>
      <c r="AF82" s="709"/>
      <c r="AG82" s="709"/>
      <c r="AH82" s="709"/>
    </row>
    <row r="83" spans="1:34" x14ac:dyDescent="0.25">
      <c r="A83" s="118">
        <v>77</v>
      </c>
      <c r="B83" s="711">
        <v>10.33</v>
      </c>
      <c r="C83" s="711">
        <v>12.16</v>
      </c>
      <c r="D83" s="711">
        <v>13.21</v>
      </c>
      <c r="E83" s="711">
        <v>15.71</v>
      </c>
      <c r="F83" s="711">
        <v>18.920000000000002</v>
      </c>
      <c r="G83" s="711">
        <v>22.21</v>
      </c>
      <c r="H83" s="711">
        <v>24.63</v>
      </c>
      <c r="I83" s="711">
        <v>143.72</v>
      </c>
      <c r="J83" s="711">
        <v>138.4</v>
      </c>
      <c r="K83" s="711">
        <v>143.72</v>
      </c>
      <c r="M83" s="118">
        <v>77</v>
      </c>
      <c r="N83" s="711">
        <v>11.71</v>
      </c>
      <c r="O83" s="711">
        <v>13.54</v>
      </c>
      <c r="P83" s="711">
        <v>14.58</v>
      </c>
      <c r="Q83" s="711">
        <v>17.100000000000001</v>
      </c>
      <c r="R83" s="711">
        <v>20.3</v>
      </c>
      <c r="S83" s="711">
        <v>23.59</v>
      </c>
      <c r="T83" s="711">
        <v>26.02</v>
      </c>
      <c r="U83" s="711">
        <v>145.1</v>
      </c>
      <c r="V83" s="711">
        <v>139.79</v>
      </c>
      <c r="W83" s="711">
        <v>145.1</v>
      </c>
      <c r="Y83" s="709"/>
      <c r="Z83" s="709"/>
      <c r="AA83" s="709"/>
      <c r="AB83" s="709"/>
      <c r="AC83" s="709"/>
      <c r="AD83" s="709"/>
      <c r="AE83" s="709"/>
      <c r="AF83" s="709"/>
      <c r="AG83" s="709"/>
      <c r="AH83" s="709"/>
    </row>
    <row r="84" spans="1:34" x14ac:dyDescent="0.25">
      <c r="A84" s="118">
        <v>78</v>
      </c>
      <c r="B84" s="711">
        <v>10.74</v>
      </c>
      <c r="C84" s="711">
        <v>12.53</v>
      </c>
      <c r="D84" s="711">
        <v>13.55</v>
      </c>
      <c r="E84" s="711">
        <v>16.059999999999999</v>
      </c>
      <c r="F84" s="711">
        <v>19.239999999999998</v>
      </c>
      <c r="G84" s="711">
        <v>22.6</v>
      </c>
      <c r="H84" s="711">
        <v>24.66</v>
      </c>
      <c r="I84" s="711">
        <v>144.47999999999999</v>
      </c>
      <c r="J84" s="711">
        <v>139.13999999999999</v>
      </c>
      <c r="K84" s="711">
        <v>144.47999999999999</v>
      </c>
      <c r="M84" s="118">
        <v>78</v>
      </c>
      <c r="N84" s="711">
        <v>12.13</v>
      </c>
      <c r="O84" s="711">
        <v>13.92</v>
      </c>
      <c r="P84" s="711">
        <v>14.94</v>
      </c>
      <c r="Q84" s="711">
        <v>17.440000000000001</v>
      </c>
      <c r="R84" s="711">
        <v>20.63</v>
      </c>
      <c r="S84" s="711">
        <v>23.98</v>
      </c>
      <c r="T84" s="711">
        <v>26.05</v>
      </c>
      <c r="U84" s="711">
        <v>145.85</v>
      </c>
      <c r="V84" s="711">
        <v>140.52000000000001</v>
      </c>
      <c r="W84" s="711">
        <v>145.85</v>
      </c>
      <c r="Y84" s="709"/>
      <c r="Z84" s="709"/>
      <c r="AA84" s="709"/>
      <c r="AB84" s="709"/>
      <c r="AC84" s="709"/>
      <c r="AD84" s="709"/>
      <c r="AE84" s="709"/>
      <c r="AF84" s="709"/>
      <c r="AG84" s="709"/>
      <c r="AH84" s="709"/>
    </row>
    <row r="85" spans="1:34" x14ac:dyDescent="0.25">
      <c r="A85" s="118">
        <v>79</v>
      </c>
      <c r="B85" s="711">
        <v>11.14</v>
      </c>
      <c r="C85" s="711">
        <v>12.91</v>
      </c>
      <c r="D85" s="711">
        <v>13.91</v>
      </c>
      <c r="E85" s="711">
        <v>16.420000000000002</v>
      </c>
      <c r="F85" s="711">
        <v>19.57</v>
      </c>
      <c r="G85" s="711">
        <v>22.93</v>
      </c>
      <c r="H85" s="711">
        <v>24.76</v>
      </c>
      <c r="I85" s="711">
        <v>144.5</v>
      </c>
      <c r="J85" s="711">
        <v>139.16</v>
      </c>
      <c r="K85" s="711">
        <v>144.5</v>
      </c>
      <c r="M85" s="118">
        <v>79</v>
      </c>
      <c r="N85" s="711">
        <v>12.51</v>
      </c>
      <c r="O85" s="711">
        <v>14.29</v>
      </c>
      <c r="P85" s="711">
        <v>15.29</v>
      </c>
      <c r="Q85" s="711">
        <v>17.8</v>
      </c>
      <c r="R85" s="711">
        <v>20.96</v>
      </c>
      <c r="S85" s="711">
        <v>24.31</v>
      </c>
      <c r="T85" s="711">
        <v>26.14</v>
      </c>
      <c r="U85" s="711">
        <v>145.87</v>
      </c>
      <c r="V85" s="711">
        <v>140.54</v>
      </c>
      <c r="W85" s="711">
        <v>145.87</v>
      </c>
      <c r="Y85" s="709"/>
      <c r="Z85" s="709"/>
      <c r="AA85" s="709"/>
      <c r="AB85" s="709"/>
      <c r="AC85" s="709"/>
      <c r="AD85" s="709"/>
      <c r="AE85" s="709"/>
      <c r="AF85" s="709"/>
      <c r="AG85" s="709"/>
      <c r="AH85" s="709"/>
    </row>
    <row r="86" spans="1:34" x14ac:dyDescent="0.25">
      <c r="A86" s="119">
        <v>80</v>
      </c>
      <c r="B86" s="712">
        <v>11.55</v>
      </c>
      <c r="C86" s="712">
        <v>13.29</v>
      </c>
      <c r="D86" s="712">
        <v>14.26</v>
      </c>
      <c r="E86" s="712">
        <v>16.77</v>
      </c>
      <c r="F86" s="712">
        <v>19.899999999999999</v>
      </c>
      <c r="G86" s="712">
        <v>23.24</v>
      </c>
      <c r="H86" s="712">
        <v>25.07</v>
      </c>
      <c r="I86" s="712">
        <v>146.02000000000001</v>
      </c>
      <c r="J86" s="712">
        <v>140.62</v>
      </c>
      <c r="K86" s="712">
        <v>146.02000000000001</v>
      </c>
      <c r="M86" s="119">
        <v>80</v>
      </c>
      <c r="N86" s="712">
        <v>12.93</v>
      </c>
      <c r="O86" s="712">
        <v>14.67</v>
      </c>
      <c r="P86" s="712">
        <v>15.64</v>
      </c>
      <c r="Q86" s="712">
        <v>18.149999999999999</v>
      </c>
      <c r="R86" s="712">
        <v>21.28</v>
      </c>
      <c r="S86" s="712">
        <v>24.61</v>
      </c>
      <c r="T86" s="712">
        <v>26.44</v>
      </c>
      <c r="U86" s="712">
        <v>147.38999999999999</v>
      </c>
      <c r="V86" s="712">
        <v>141.99</v>
      </c>
      <c r="W86" s="712">
        <v>147.38999999999999</v>
      </c>
      <c r="Y86" s="709"/>
      <c r="Z86" s="709"/>
      <c r="AA86" s="709"/>
      <c r="AB86" s="709"/>
      <c r="AC86" s="709"/>
      <c r="AD86" s="709"/>
      <c r="AE86" s="709"/>
      <c r="AF86" s="709"/>
      <c r="AG86" s="709"/>
      <c r="AH86" s="709"/>
    </row>
    <row r="87" spans="1:34" x14ac:dyDescent="0.25">
      <c r="A87" s="117">
        <v>81</v>
      </c>
      <c r="B87" s="710">
        <v>11.84</v>
      </c>
      <c r="C87" s="710">
        <v>13.61</v>
      </c>
      <c r="D87" s="710">
        <v>14.6</v>
      </c>
      <c r="E87" s="710">
        <v>16.989999999999998</v>
      </c>
      <c r="F87" s="710">
        <v>20.16</v>
      </c>
      <c r="G87" s="710">
        <v>23.56</v>
      </c>
      <c r="H87" s="710">
        <v>25.37</v>
      </c>
      <c r="I87" s="710">
        <v>147.25</v>
      </c>
      <c r="J87" s="710">
        <v>141.81</v>
      </c>
      <c r="K87" s="710">
        <v>147.25</v>
      </c>
      <c r="M87" s="117">
        <v>81</v>
      </c>
      <c r="N87" s="710">
        <v>13.23</v>
      </c>
      <c r="O87" s="710">
        <v>15</v>
      </c>
      <c r="P87" s="710">
        <v>15.99</v>
      </c>
      <c r="Q87" s="710">
        <v>18.38</v>
      </c>
      <c r="R87" s="710">
        <v>21.55</v>
      </c>
      <c r="S87" s="710">
        <v>24.94</v>
      </c>
      <c r="T87" s="710">
        <v>26.75</v>
      </c>
      <c r="U87" s="710">
        <v>148.63</v>
      </c>
      <c r="V87" s="710">
        <v>143.19</v>
      </c>
      <c r="W87" s="710">
        <v>148.63</v>
      </c>
      <c r="Y87" s="709"/>
      <c r="Z87" s="709"/>
      <c r="AA87" s="709"/>
      <c r="AB87" s="709"/>
      <c r="AC87" s="709"/>
      <c r="AD87" s="709"/>
      <c r="AE87" s="709"/>
      <c r="AF87" s="709"/>
      <c r="AG87" s="709"/>
      <c r="AH87" s="709"/>
    </row>
    <row r="88" spans="1:34" x14ac:dyDescent="0.25">
      <c r="A88" s="118">
        <v>82</v>
      </c>
      <c r="B88" s="711">
        <v>12.24</v>
      </c>
      <c r="C88" s="711">
        <v>13.94</v>
      </c>
      <c r="D88" s="711">
        <v>14.97</v>
      </c>
      <c r="E88" s="711">
        <v>17.350000000000001</v>
      </c>
      <c r="F88" s="711">
        <v>20.420000000000002</v>
      </c>
      <c r="G88" s="711">
        <v>23.88</v>
      </c>
      <c r="H88" s="711">
        <v>25.66</v>
      </c>
      <c r="I88" s="711">
        <v>147.97</v>
      </c>
      <c r="J88" s="711">
        <v>142.51</v>
      </c>
      <c r="K88" s="711">
        <v>147.97</v>
      </c>
      <c r="M88" s="118">
        <v>82</v>
      </c>
      <c r="N88" s="711">
        <v>13.62</v>
      </c>
      <c r="O88" s="711">
        <v>15.32</v>
      </c>
      <c r="P88" s="711">
        <v>16.34</v>
      </c>
      <c r="Q88" s="711">
        <v>18.73</v>
      </c>
      <c r="R88" s="711">
        <v>21.8</v>
      </c>
      <c r="S88" s="711">
        <v>25.25</v>
      </c>
      <c r="T88" s="711">
        <v>27.03</v>
      </c>
      <c r="U88" s="711">
        <v>149.36000000000001</v>
      </c>
      <c r="V88" s="711">
        <v>143.9</v>
      </c>
      <c r="W88" s="711">
        <v>149.36000000000001</v>
      </c>
      <c r="Y88" s="709"/>
      <c r="Z88" s="709"/>
      <c r="AA88" s="709"/>
      <c r="AB88" s="709"/>
      <c r="AC88" s="709"/>
      <c r="AD88" s="709"/>
      <c r="AE88" s="709"/>
      <c r="AF88" s="709"/>
      <c r="AG88" s="709"/>
      <c r="AH88" s="709"/>
    </row>
    <row r="89" spans="1:34" x14ac:dyDescent="0.25">
      <c r="A89" s="118">
        <v>83</v>
      </c>
      <c r="B89" s="711">
        <v>12.67</v>
      </c>
      <c r="C89" s="711">
        <v>14.28</v>
      </c>
      <c r="D89" s="711">
        <v>15.31</v>
      </c>
      <c r="E89" s="711">
        <v>17.690000000000001</v>
      </c>
      <c r="F89" s="711">
        <v>20.73</v>
      </c>
      <c r="G89" s="711">
        <v>24.2</v>
      </c>
      <c r="H89" s="711">
        <v>25.96</v>
      </c>
      <c r="I89" s="711">
        <v>149.6</v>
      </c>
      <c r="J89" s="711">
        <v>144.07</v>
      </c>
      <c r="K89" s="711">
        <v>149.6</v>
      </c>
      <c r="M89" s="118">
        <v>83</v>
      </c>
      <c r="N89" s="711">
        <v>14.04</v>
      </c>
      <c r="O89" s="711">
        <v>15.66</v>
      </c>
      <c r="P89" s="711">
        <v>16.690000000000001</v>
      </c>
      <c r="Q89" s="711">
        <v>19.059999999999999</v>
      </c>
      <c r="R89" s="711">
        <v>22.12</v>
      </c>
      <c r="S89" s="711">
        <v>25.59</v>
      </c>
      <c r="T89" s="711">
        <v>27.33</v>
      </c>
      <c r="U89" s="711">
        <v>150.99</v>
      </c>
      <c r="V89" s="711">
        <v>145.46</v>
      </c>
      <c r="W89" s="711">
        <v>150.99</v>
      </c>
      <c r="Y89" s="709"/>
      <c r="Z89" s="709"/>
      <c r="AA89" s="709"/>
      <c r="AB89" s="709"/>
      <c r="AC89" s="709"/>
      <c r="AD89" s="709"/>
      <c r="AE89" s="709"/>
      <c r="AF89" s="709"/>
      <c r="AG89" s="709"/>
      <c r="AH89" s="709"/>
    </row>
    <row r="90" spans="1:34" x14ac:dyDescent="0.25">
      <c r="A90" s="118">
        <v>84</v>
      </c>
      <c r="B90" s="711">
        <v>13.08</v>
      </c>
      <c r="C90" s="711">
        <v>14.63</v>
      </c>
      <c r="D90" s="711">
        <v>15.64</v>
      </c>
      <c r="E90" s="711">
        <v>18.02</v>
      </c>
      <c r="F90" s="711">
        <v>21.04</v>
      </c>
      <c r="G90" s="711">
        <v>24.49</v>
      </c>
      <c r="H90" s="711">
        <v>26.24</v>
      </c>
      <c r="I90" s="711">
        <v>151.33000000000001</v>
      </c>
      <c r="J90" s="711">
        <v>145.74</v>
      </c>
      <c r="K90" s="711">
        <v>151.33000000000001</v>
      </c>
      <c r="M90" s="118">
        <v>84</v>
      </c>
      <c r="N90" s="711">
        <v>14.47</v>
      </c>
      <c r="O90" s="711">
        <v>16.02</v>
      </c>
      <c r="P90" s="711">
        <v>17.03</v>
      </c>
      <c r="Q90" s="711">
        <v>19.41</v>
      </c>
      <c r="R90" s="711">
        <v>22.42</v>
      </c>
      <c r="S90" s="711">
        <v>25.86</v>
      </c>
      <c r="T90" s="711">
        <v>27.61</v>
      </c>
      <c r="U90" s="711">
        <v>152.71</v>
      </c>
      <c r="V90" s="711">
        <v>147.13</v>
      </c>
      <c r="W90" s="711">
        <v>152.71</v>
      </c>
      <c r="Y90" s="709"/>
      <c r="Z90" s="709"/>
      <c r="AA90" s="709"/>
      <c r="AB90" s="709"/>
      <c r="AC90" s="709"/>
      <c r="AD90" s="709"/>
      <c r="AE90" s="709"/>
      <c r="AF90" s="709"/>
      <c r="AG90" s="709"/>
      <c r="AH90" s="709"/>
    </row>
    <row r="91" spans="1:34" x14ac:dyDescent="0.25">
      <c r="A91" s="119">
        <v>85</v>
      </c>
      <c r="B91" s="712">
        <v>13.5</v>
      </c>
      <c r="C91" s="712">
        <v>15</v>
      </c>
      <c r="D91" s="712">
        <v>15.98</v>
      </c>
      <c r="E91" s="712">
        <v>18.36</v>
      </c>
      <c r="F91" s="712">
        <v>21.35</v>
      </c>
      <c r="G91" s="712">
        <v>24.76</v>
      </c>
      <c r="H91" s="712">
        <v>26.54</v>
      </c>
      <c r="I91" s="712">
        <v>153.07</v>
      </c>
      <c r="J91" s="712">
        <v>147.41999999999999</v>
      </c>
      <c r="K91" s="712">
        <v>153.07</v>
      </c>
      <c r="M91" s="119">
        <v>85</v>
      </c>
      <c r="N91" s="712">
        <v>14.88</v>
      </c>
      <c r="O91" s="712">
        <v>16.37</v>
      </c>
      <c r="P91" s="712">
        <v>17.36</v>
      </c>
      <c r="Q91" s="712">
        <v>19.739999999999998</v>
      </c>
      <c r="R91" s="712">
        <v>22.74</v>
      </c>
      <c r="S91" s="712">
        <v>26.14</v>
      </c>
      <c r="T91" s="712">
        <v>27.91</v>
      </c>
      <c r="U91" s="712">
        <v>154.44999999999999</v>
      </c>
      <c r="V91" s="712">
        <v>148.80000000000001</v>
      </c>
      <c r="W91" s="712">
        <v>154.44999999999999</v>
      </c>
      <c r="Y91" s="709"/>
      <c r="Z91" s="709"/>
      <c r="AA91" s="709"/>
      <c r="AB91" s="709"/>
      <c r="AC91" s="709"/>
      <c r="AD91" s="709"/>
      <c r="AE91" s="709"/>
      <c r="AF91" s="709"/>
      <c r="AG91" s="709"/>
      <c r="AH91" s="709"/>
    </row>
    <row r="92" spans="1:34" x14ac:dyDescent="0.25">
      <c r="A92" s="117">
        <v>86</v>
      </c>
      <c r="B92" s="710">
        <v>13.94</v>
      </c>
      <c r="C92" s="710">
        <v>15.37</v>
      </c>
      <c r="D92" s="710">
        <v>16.309999999999999</v>
      </c>
      <c r="E92" s="710">
        <v>18.7</v>
      </c>
      <c r="F92" s="710">
        <v>21.66</v>
      </c>
      <c r="G92" s="710">
        <v>25.04</v>
      </c>
      <c r="H92" s="710">
        <v>26.83</v>
      </c>
      <c r="I92" s="710">
        <v>154.68</v>
      </c>
      <c r="J92" s="710">
        <v>148.97</v>
      </c>
      <c r="K92" s="710">
        <v>154.68</v>
      </c>
      <c r="M92" s="117">
        <v>86</v>
      </c>
      <c r="N92" s="710">
        <v>15.32</v>
      </c>
      <c r="O92" s="710">
        <v>16.75</v>
      </c>
      <c r="P92" s="710">
        <v>17.7</v>
      </c>
      <c r="Q92" s="710">
        <v>20.079999999999998</v>
      </c>
      <c r="R92" s="710">
        <v>23.04</v>
      </c>
      <c r="S92" s="710">
        <v>26.41</v>
      </c>
      <c r="T92" s="710">
        <v>28.21</v>
      </c>
      <c r="U92" s="710">
        <v>156.07</v>
      </c>
      <c r="V92" s="710">
        <v>150.34</v>
      </c>
      <c r="W92" s="710">
        <v>156.07</v>
      </c>
      <c r="Y92" s="709"/>
      <c r="Z92" s="709"/>
      <c r="AA92" s="709"/>
      <c r="AB92" s="709"/>
      <c r="AC92" s="709"/>
      <c r="AD92" s="709"/>
      <c r="AE92" s="709"/>
      <c r="AF92" s="709"/>
      <c r="AG92" s="709"/>
      <c r="AH92" s="709"/>
    </row>
    <row r="93" spans="1:34" x14ac:dyDescent="0.25">
      <c r="A93" s="118">
        <v>87</v>
      </c>
      <c r="B93" s="711">
        <v>14.38</v>
      </c>
      <c r="C93" s="711">
        <v>15.72</v>
      </c>
      <c r="D93" s="711">
        <v>16.7</v>
      </c>
      <c r="E93" s="711">
        <v>19.04</v>
      </c>
      <c r="F93" s="711">
        <v>21.94</v>
      </c>
      <c r="G93" s="711">
        <v>25.3</v>
      </c>
      <c r="H93" s="711">
        <v>27.12</v>
      </c>
      <c r="I93" s="711">
        <v>156.41999999999999</v>
      </c>
      <c r="J93" s="711">
        <v>150.63999999999999</v>
      </c>
      <c r="K93" s="711">
        <v>156.41999999999999</v>
      </c>
      <c r="M93" s="118">
        <v>87</v>
      </c>
      <c r="N93" s="711">
        <v>15.75</v>
      </c>
      <c r="O93" s="711">
        <v>17.11</v>
      </c>
      <c r="P93" s="711">
        <v>18.079999999999998</v>
      </c>
      <c r="Q93" s="711">
        <v>20.43</v>
      </c>
      <c r="R93" s="711">
        <v>23.33</v>
      </c>
      <c r="S93" s="711">
        <v>26.68</v>
      </c>
      <c r="T93" s="711">
        <v>28.49</v>
      </c>
      <c r="U93" s="711">
        <v>157.81</v>
      </c>
      <c r="V93" s="711">
        <v>152.02000000000001</v>
      </c>
      <c r="W93" s="711">
        <v>157.81</v>
      </c>
      <c r="Y93" s="709"/>
      <c r="Z93" s="709"/>
      <c r="AA93" s="709"/>
      <c r="AB93" s="709"/>
      <c r="AC93" s="709"/>
      <c r="AD93" s="709"/>
      <c r="AE93" s="709"/>
      <c r="AF93" s="709"/>
      <c r="AG93" s="709"/>
      <c r="AH93" s="709"/>
    </row>
    <row r="94" spans="1:34" x14ac:dyDescent="0.25">
      <c r="A94" s="118">
        <v>88</v>
      </c>
      <c r="B94" s="711">
        <v>14.83</v>
      </c>
      <c r="C94" s="711">
        <v>16.079999999999998</v>
      </c>
      <c r="D94" s="711">
        <v>17.05</v>
      </c>
      <c r="E94" s="711">
        <v>19.38</v>
      </c>
      <c r="F94" s="711">
        <v>22.23</v>
      </c>
      <c r="G94" s="711">
        <v>25.54</v>
      </c>
      <c r="H94" s="711">
        <v>27.43</v>
      </c>
      <c r="I94" s="711">
        <v>158.15</v>
      </c>
      <c r="J94" s="711">
        <v>152.31</v>
      </c>
      <c r="K94" s="711">
        <v>158.15</v>
      </c>
      <c r="M94" s="118">
        <v>88</v>
      </c>
      <c r="N94" s="711">
        <v>16.21</v>
      </c>
      <c r="O94" s="711">
        <v>17.46</v>
      </c>
      <c r="P94" s="711">
        <v>18.420000000000002</v>
      </c>
      <c r="Q94" s="711">
        <v>20.75</v>
      </c>
      <c r="R94" s="711">
        <v>23.61</v>
      </c>
      <c r="S94" s="711">
        <v>26.92</v>
      </c>
      <c r="T94" s="711">
        <v>28.81</v>
      </c>
      <c r="U94" s="711">
        <v>159.53</v>
      </c>
      <c r="V94" s="711">
        <v>153.69</v>
      </c>
      <c r="W94" s="711">
        <v>159.53</v>
      </c>
      <c r="Y94" s="709"/>
      <c r="Z94" s="709"/>
      <c r="AA94" s="709"/>
      <c r="AB94" s="709"/>
      <c r="AC94" s="709"/>
      <c r="AD94" s="709"/>
      <c r="AE94" s="709"/>
      <c r="AF94" s="709"/>
      <c r="AG94" s="709"/>
      <c r="AH94" s="709"/>
    </row>
    <row r="95" spans="1:34" x14ac:dyDescent="0.25">
      <c r="A95" s="118">
        <v>89</v>
      </c>
      <c r="B95" s="711">
        <v>15.26</v>
      </c>
      <c r="C95" s="711">
        <v>16.43</v>
      </c>
      <c r="D95" s="711">
        <v>17.38</v>
      </c>
      <c r="E95" s="711">
        <v>19.71</v>
      </c>
      <c r="F95" s="711">
        <v>22.51</v>
      </c>
      <c r="G95" s="711">
        <v>25.82</v>
      </c>
      <c r="H95" s="711">
        <v>27.73</v>
      </c>
      <c r="I95" s="711">
        <v>159.79</v>
      </c>
      <c r="J95" s="711">
        <v>153.9</v>
      </c>
      <c r="K95" s="711">
        <v>159.79</v>
      </c>
      <c r="M95" s="118">
        <v>89</v>
      </c>
      <c r="N95" s="711">
        <v>16.64</v>
      </c>
      <c r="O95" s="711">
        <v>17.809999999999999</v>
      </c>
      <c r="P95" s="711">
        <v>18.760000000000002</v>
      </c>
      <c r="Q95" s="711">
        <v>21.09</v>
      </c>
      <c r="R95" s="711">
        <v>23.9</v>
      </c>
      <c r="S95" s="711">
        <v>27.21</v>
      </c>
      <c r="T95" s="711">
        <v>29.1</v>
      </c>
      <c r="U95" s="711">
        <v>161.18</v>
      </c>
      <c r="V95" s="711">
        <v>155.28</v>
      </c>
      <c r="W95" s="711">
        <v>161.18</v>
      </c>
      <c r="Y95" s="709"/>
      <c r="Z95" s="709"/>
      <c r="AA95" s="709"/>
      <c r="AB95" s="709"/>
      <c r="AC95" s="709"/>
      <c r="AD95" s="709"/>
      <c r="AE95" s="709"/>
      <c r="AF95" s="709"/>
      <c r="AG95" s="709"/>
      <c r="AH95" s="709"/>
    </row>
    <row r="96" spans="1:34" x14ac:dyDescent="0.25">
      <c r="A96" s="119">
        <v>90</v>
      </c>
      <c r="B96" s="712">
        <v>15.71</v>
      </c>
      <c r="C96" s="712">
        <v>16.8</v>
      </c>
      <c r="D96" s="712">
        <v>17.72</v>
      </c>
      <c r="E96" s="712">
        <v>19.989999999999998</v>
      </c>
      <c r="F96" s="712">
        <v>22.79</v>
      </c>
      <c r="G96" s="712">
        <v>26.08</v>
      </c>
      <c r="H96" s="712">
        <v>28.01</v>
      </c>
      <c r="I96" s="712">
        <v>161.41999999999999</v>
      </c>
      <c r="J96" s="712">
        <v>155.46</v>
      </c>
      <c r="K96" s="712">
        <v>161.41999999999999</v>
      </c>
      <c r="M96" s="119">
        <v>90</v>
      </c>
      <c r="N96" s="712">
        <v>17.100000000000001</v>
      </c>
      <c r="O96" s="712">
        <v>18.18</v>
      </c>
      <c r="P96" s="712">
        <v>19.100000000000001</v>
      </c>
      <c r="Q96" s="712">
        <v>21.36</v>
      </c>
      <c r="R96" s="712">
        <v>24.17</v>
      </c>
      <c r="S96" s="712">
        <v>27.46</v>
      </c>
      <c r="T96" s="712">
        <v>29.39</v>
      </c>
      <c r="U96" s="712">
        <v>162.81</v>
      </c>
      <c r="V96" s="712">
        <v>156.83000000000001</v>
      </c>
      <c r="W96" s="712">
        <v>162.81</v>
      </c>
      <c r="Y96" s="709"/>
      <c r="Z96" s="709"/>
      <c r="AA96" s="709"/>
      <c r="AB96" s="709"/>
      <c r="AC96" s="709"/>
      <c r="AD96" s="709"/>
      <c r="AE96" s="709"/>
      <c r="AF96" s="709"/>
      <c r="AG96" s="709"/>
      <c r="AH96" s="709"/>
    </row>
    <row r="97" spans="1:34" x14ac:dyDescent="0.25">
      <c r="A97" s="117">
        <v>91</v>
      </c>
      <c r="B97" s="710">
        <v>16.100000000000001</v>
      </c>
      <c r="C97" s="710">
        <v>17.170000000000002</v>
      </c>
      <c r="D97" s="710">
        <v>18.11</v>
      </c>
      <c r="E97" s="710">
        <v>20.32</v>
      </c>
      <c r="F97" s="710">
        <v>23.08</v>
      </c>
      <c r="G97" s="710">
        <v>26.34</v>
      </c>
      <c r="H97" s="710">
        <v>28.32</v>
      </c>
      <c r="I97" s="710">
        <v>163.15</v>
      </c>
      <c r="J97" s="710">
        <v>157.13</v>
      </c>
      <c r="K97" s="710">
        <v>163.15</v>
      </c>
      <c r="M97" s="117">
        <v>91</v>
      </c>
      <c r="N97" s="710">
        <v>17.48</v>
      </c>
      <c r="O97" s="710">
        <v>18.55</v>
      </c>
      <c r="P97" s="710">
        <v>19.5</v>
      </c>
      <c r="Q97" s="710">
        <v>21.7</v>
      </c>
      <c r="R97" s="710">
        <v>24.47</v>
      </c>
      <c r="S97" s="710">
        <v>27.73</v>
      </c>
      <c r="T97" s="710">
        <v>29.69</v>
      </c>
      <c r="U97" s="710">
        <v>164.53</v>
      </c>
      <c r="V97" s="710">
        <v>158.51</v>
      </c>
      <c r="W97" s="710">
        <v>164.53</v>
      </c>
      <c r="Y97" s="709"/>
      <c r="Z97" s="709"/>
      <c r="AA97" s="709"/>
      <c r="AB97" s="709"/>
      <c r="AC97" s="709"/>
      <c r="AD97" s="709"/>
      <c r="AE97" s="709"/>
      <c r="AF97" s="709"/>
      <c r="AG97" s="709"/>
      <c r="AH97" s="709"/>
    </row>
    <row r="98" spans="1:34" x14ac:dyDescent="0.25">
      <c r="A98" s="118">
        <v>92</v>
      </c>
      <c r="B98" s="711">
        <v>16.489999999999998</v>
      </c>
      <c r="C98" s="711">
        <v>17.510000000000002</v>
      </c>
      <c r="D98" s="711">
        <v>18.440000000000001</v>
      </c>
      <c r="E98" s="711">
        <v>20.62</v>
      </c>
      <c r="F98" s="711">
        <v>23.36</v>
      </c>
      <c r="G98" s="711">
        <v>26.62</v>
      </c>
      <c r="H98" s="711">
        <v>28.61</v>
      </c>
      <c r="I98" s="711">
        <v>164.69</v>
      </c>
      <c r="J98" s="711">
        <v>158.61000000000001</v>
      </c>
      <c r="K98" s="711">
        <v>164.69</v>
      </c>
      <c r="M98" s="118">
        <v>92</v>
      </c>
      <c r="N98" s="711">
        <v>17.86</v>
      </c>
      <c r="O98" s="711">
        <v>18.899999999999999</v>
      </c>
      <c r="P98" s="711">
        <v>19.829999999999998</v>
      </c>
      <c r="Q98" s="711">
        <v>21.99</v>
      </c>
      <c r="R98" s="711">
        <v>24.74</v>
      </c>
      <c r="S98" s="711">
        <v>28</v>
      </c>
      <c r="T98" s="711">
        <v>29.99</v>
      </c>
      <c r="U98" s="711">
        <v>166.08</v>
      </c>
      <c r="V98" s="711">
        <v>160</v>
      </c>
      <c r="W98" s="711">
        <v>166.08</v>
      </c>
      <c r="Y98" s="709"/>
      <c r="Z98" s="709"/>
      <c r="AA98" s="709"/>
      <c r="AB98" s="709"/>
      <c r="AC98" s="709"/>
      <c r="AD98" s="709"/>
      <c r="AE98" s="709"/>
      <c r="AF98" s="709"/>
      <c r="AG98" s="709"/>
      <c r="AH98" s="709"/>
    </row>
    <row r="99" spans="1:34" x14ac:dyDescent="0.25">
      <c r="A99" s="118">
        <v>93</v>
      </c>
      <c r="B99" s="711">
        <v>16.87</v>
      </c>
      <c r="C99" s="711">
        <v>17.87</v>
      </c>
      <c r="D99" s="711">
        <v>18.850000000000001</v>
      </c>
      <c r="E99" s="711">
        <v>20.95</v>
      </c>
      <c r="F99" s="711">
        <v>23.64</v>
      </c>
      <c r="G99" s="711">
        <v>26.89</v>
      </c>
      <c r="H99" s="711">
        <v>28.91</v>
      </c>
      <c r="I99" s="711">
        <v>166.31</v>
      </c>
      <c r="J99" s="711">
        <v>160.16999999999999</v>
      </c>
      <c r="K99" s="711">
        <v>166.31</v>
      </c>
      <c r="M99" s="118">
        <v>93</v>
      </c>
      <c r="N99" s="711">
        <v>18.260000000000002</v>
      </c>
      <c r="O99" s="711">
        <v>19.260000000000002</v>
      </c>
      <c r="P99" s="711">
        <v>20.22</v>
      </c>
      <c r="Q99" s="711">
        <v>22.32</v>
      </c>
      <c r="R99" s="711">
        <v>25.03</v>
      </c>
      <c r="S99" s="711">
        <v>28.28</v>
      </c>
      <c r="T99" s="711">
        <v>30.28</v>
      </c>
      <c r="U99" s="711">
        <v>167.7</v>
      </c>
      <c r="V99" s="711">
        <v>161.55000000000001</v>
      </c>
      <c r="W99" s="711">
        <v>167.7</v>
      </c>
      <c r="Y99" s="709"/>
      <c r="Z99" s="709"/>
      <c r="AA99" s="709"/>
      <c r="AB99" s="709"/>
      <c r="AC99" s="709"/>
      <c r="AD99" s="709"/>
      <c r="AE99" s="709"/>
      <c r="AF99" s="709"/>
      <c r="AG99" s="709"/>
      <c r="AH99" s="709"/>
    </row>
    <row r="100" spans="1:34" x14ac:dyDescent="0.25">
      <c r="A100" s="118">
        <v>94</v>
      </c>
      <c r="B100" s="711">
        <v>17.27</v>
      </c>
      <c r="C100" s="711">
        <v>18.25</v>
      </c>
      <c r="D100" s="711">
        <v>19.170000000000002</v>
      </c>
      <c r="E100" s="711">
        <v>21.22</v>
      </c>
      <c r="F100" s="711">
        <v>23.93</v>
      </c>
      <c r="G100" s="711">
        <v>27.19</v>
      </c>
      <c r="H100" s="711">
        <v>29.2</v>
      </c>
      <c r="I100" s="711">
        <v>167.88</v>
      </c>
      <c r="J100" s="711">
        <v>161.69</v>
      </c>
      <c r="K100" s="711">
        <v>167.88</v>
      </c>
      <c r="M100" s="118">
        <v>94</v>
      </c>
      <c r="N100" s="711">
        <v>18.649999999999999</v>
      </c>
      <c r="O100" s="711">
        <v>19.62</v>
      </c>
      <c r="P100" s="711">
        <v>20.56</v>
      </c>
      <c r="Q100" s="711">
        <v>22.6</v>
      </c>
      <c r="R100" s="711">
        <v>25.31</v>
      </c>
      <c r="S100" s="711">
        <v>28.57</v>
      </c>
      <c r="T100" s="711">
        <v>30.58</v>
      </c>
      <c r="U100" s="711">
        <v>169.25</v>
      </c>
      <c r="V100" s="711">
        <v>163.06</v>
      </c>
      <c r="W100" s="711">
        <v>169.25</v>
      </c>
      <c r="Y100" s="709"/>
      <c r="Z100" s="709"/>
      <c r="AA100" s="709"/>
      <c r="AB100" s="709"/>
      <c r="AC100" s="709"/>
      <c r="AD100" s="709"/>
      <c r="AE100" s="709"/>
      <c r="AF100" s="709"/>
      <c r="AG100" s="709"/>
      <c r="AH100" s="709"/>
    </row>
    <row r="101" spans="1:34" x14ac:dyDescent="0.25">
      <c r="A101" s="119">
        <v>95</v>
      </c>
      <c r="B101" s="712">
        <v>17.68</v>
      </c>
      <c r="C101" s="712">
        <v>18.59</v>
      </c>
      <c r="D101" s="712">
        <v>19.57</v>
      </c>
      <c r="E101" s="712">
        <v>21.54</v>
      </c>
      <c r="F101" s="712">
        <v>24.2</v>
      </c>
      <c r="G101" s="712">
        <v>27.48</v>
      </c>
      <c r="H101" s="712">
        <v>29.51</v>
      </c>
      <c r="I101" s="712">
        <v>169.49</v>
      </c>
      <c r="J101" s="712">
        <v>163.24</v>
      </c>
      <c r="K101" s="712">
        <v>169.49</v>
      </c>
      <c r="M101" s="119">
        <v>95</v>
      </c>
      <c r="N101" s="712">
        <v>19.05</v>
      </c>
      <c r="O101" s="712">
        <v>19.98</v>
      </c>
      <c r="P101" s="712">
        <v>20.96</v>
      </c>
      <c r="Q101" s="712">
        <v>22.91</v>
      </c>
      <c r="R101" s="712">
        <v>25.59</v>
      </c>
      <c r="S101" s="712">
        <v>28.87</v>
      </c>
      <c r="T101" s="712">
        <v>30.88</v>
      </c>
      <c r="U101" s="712">
        <v>170.87</v>
      </c>
      <c r="V101" s="712">
        <v>164.62</v>
      </c>
      <c r="W101" s="712">
        <v>170.87</v>
      </c>
      <c r="Y101" s="709"/>
      <c r="Z101" s="709"/>
      <c r="AA101" s="709"/>
      <c r="AB101" s="709"/>
      <c r="AC101" s="709"/>
      <c r="AD101" s="709"/>
      <c r="AE101" s="709"/>
      <c r="AF101" s="709"/>
      <c r="AG101" s="709"/>
      <c r="AH101" s="709"/>
    </row>
    <row r="102" spans="1:34" x14ac:dyDescent="0.25">
      <c r="A102" s="117">
        <v>96</v>
      </c>
      <c r="B102" s="710">
        <v>18.07</v>
      </c>
      <c r="C102" s="710">
        <v>18.940000000000001</v>
      </c>
      <c r="D102" s="710">
        <v>19.97</v>
      </c>
      <c r="E102" s="710">
        <v>21.87</v>
      </c>
      <c r="F102" s="710">
        <v>24.49</v>
      </c>
      <c r="G102" s="710">
        <v>27.76</v>
      </c>
      <c r="H102" s="710">
        <v>29.81</v>
      </c>
      <c r="I102" s="710">
        <v>171.05</v>
      </c>
      <c r="J102" s="710">
        <v>164.73</v>
      </c>
      <c r="K102" s="710">
        <v>171.05</v>
      </c>
      <c r="M102" s="117">
        <v>96</v>
      </c>
      <c r="N102" s="710">
        <v>19.46</v>
      </c>
      <c r="O102" s="710">
        <v>20.32</v>
      </c>
      <c r="P102" s="710">
        <v>21.34</v>
      </c>
      <c r="Q102" s="710">
        <v>23.26</v>
      </c>
      <c r="R102" s="710">
        <v>25.86</v>
      </c>
      <c r="S102" s="710">
        <v>29.14</v>
      </c>
      <c r="T102" s="710">
        <v>31.19</v>
      </c>
      <c r="U102" s="710">
        <v>172.43</v>
      </c>
      <c r="V102" s="710">
        <v>166.12</v>
      </c>
      <c r="W102" s="710">
        <v>172.43</v>
      </c>
      <c r="Y102" s="709"/>
      <c r="Z102" s="709"/>
      <c r="AA102" s="709"/>
      <c r="AB102" s="709"/>
      <c r="AC102" s="709"/>
      <c r="AD102" s="709"/>
      <c r="AE102" s="709"/>
      <c r="AF102" s="709"/>
      <c r="AG102" s="709"/>
      <c r="AH102" s="709"/>
    </row>
    <row r="103" spans="1:34" x14ac:dyDescent="0.25">
      <c r="A103" s="118">
        <v>97</v>
      </c>
      <c r="B103" s="711">
        <v>18.489999999999998</v>
      </c>
      <c r="C103" s="711">
        <v>19.3</v>
      </c>
      <c r="D103" s="711">
        <v>20.29</v>
      </c>
      <c r="E103" s="711">
        <v>22.21</v>
      </c>
      <c r="F103" s="711">
        <v>24.77</v>
      </c>
      <c r="G103" s="711">
        <v>28.04</v>
      </c>
      <c r="H103" s="711">
        <v>30.12</v>
      </c>
      <c r="I103" s="711">
        <v>172.7</v>
      </c>
      <c r="J103" s="711">
        <v>166.3</v>
      </c>
      <c r="K103" s="711">
        <v>172.7</v>
      </c>
      <c r="M103" s="118">
        <v>97</v>
      </c>
      <c r="N103" s="711">
        <v>19.87</v>
      </c>
      <c r="O103" s="711">
        <v>20.68</v>
      </c>
      <c r="P103" s="711">
        <v>21.67</v>
      </c>
      <c r="Q103" s="711">
        <v>23.59</v>
      </c>
      <c r="R103" s="711">
        <v>26.15</v>
      </c>
      <c r="S103" s="711">
        <v>29.43</v>
      </c>
      <c r="T103" s="711">
        <v>31.5</v>
      </c>
      <c r="U103" s="711">
        <v>174.08</v>
      </c>
      <c r="V103" s="711">
        <v>167.69</v>
      </c>
      <c r="W103" s="711">
        <v>174.08</v>
      </c>
      <c r="Y103" s="709"/>
      <c r="Z103" s="709"/>
      <c r="AA103" s="709"/>
      <c r="AB103" s="709"/>
      <c r="AC103" s="709"/>
      <c r="AD103" s="709"/>
      <c r="AE103" s="709"/>
      <c r="AF103" s="709"/>
      <c r="AG103" s="709"/>
      <c r="AH103" s="709"/>
    </row>
    <row r="104" spans="1:34" x14ac:dyDescent="0.25">
      <c r="A104" s="118">
        <v>98</v>
      </c>
      <c r="B104" s="711">
        <v>18.91</v>
      </c>
      <c r="C104" s="711">
        <v>19.61</v>
      </c>
      <c r="D104" s="711">
        <v>20.68</v>
      </c>
      <c r="E104" s="711">
        <v>22.48</v>
      </c>
      <c r="F104" s="711">
        <v>25.07</v>
      </c>
      <c r="G104" s="711">
        <v>28.33</v>
      </c>
      <c r="H104" s="711">
        <v>30.42</v>
      </c>
      <c r="I104" s="711">
        <v>174.22</v>
      </c>
      <c r="J104" s="711">
        <v>167.79</v>
      </c>
      <c r="K104" s="711">
        <v>174.22</v>
      </c>
      <c r="M104" s="118">
        <v>98</v>
      </c>
      <c r="N104" s="711">
        <v>20.29</v>
      </c>
      <c r="O104" s="711">
        <v>21</v>
      </c>
      <c r="P104" s="711">
        <v>22.07</v>
      </c>
      <c r="Q104" s="711">
        <v>23.87</v>
      </c>
      <c r="R104" s="711">
        <v>26.44</v>
      </c>
      <c r="S104" s="711">
        <v>29.7</v>
      </c>
      <c r="T104" s="711">
        <v>31.8</v>
      </c>
      <c r="U104" s="711">
        <v>175.61</v>
      </c>
      <c r="V104" s="711">
        <v>169.17</v>
      </c>
      <c r="W104" s="711">
        <v>175.61</v>
      </c>
      <c r="Y104" s="709"/>
      <c r="Z104" s="709"/>
      <c r="AA104" s="709"/>
      <c r="AB104" s="709"/>
      <c r="AC104" s="709"/>
      <c r="AD104" s="709"/>
      <c r="AE104" s="709"/>
      <c r="AF104" s="709"/>
      <c r="AG104" s="709"/>
      <c r="AH104" s="709"/>
    </row>
    <row r="105" spans="1:34" x14ac:dyDescent="0.25">
      <c r="A105" s="118">
        <v>99</v>
      </c>
      <c r="B105" s="711">
        <v>19.309999999999999</v>
      </c>
      <c r="C105" s="711">
        <v>19.93</v>
      </c>
      <c r="D105" s="711">
        <v>21.07</v>
      </c>
      <c r="E105" s="711">
        <v>22.76</v>
      </c>
      <c r="F105" s="711">
        <v>25.35</v>
      </c>
      <c r="G105" s="711">
        <v>28.6</v>
      </c>
      <c r="H105" s="711">
        <v>30.71</v>
      </c>
      <c r="I105" s="711">
        <v>175.86</v>
      </c>
      <c r="J105" s="711">
        <v>169.37</v>
      </c>
      <c r="K105" s="711">
        <v>175.86</v>
      </c>
      <c r="M105" s="118">
        <v>99</v>
      </c>
      <c r="N105" s="711">
        <v>20.69</v>
      </c>
      <c r="O105" s="711">
        <v>21.31</v>
      </c>
      <c r="P105" s="711">
        <v>22.45</v>
      </c>
      <c r="Q105" s="711">
        <v>24.14</v>
      </c>
      <c r="R105" s="711">
        <v>26.73</v>
      </c>
      <c r="S105" s="711">
        <v>29.98</v>
      </c>
      <c r="T105" s="711">
        <v>32.1</v>
      </c>
      <c r="U105" s="711">
        <v>177.24</v>
      </c>
      <c r="V105" s="711">
        <v>170.74</v>
      </c>
      <c r="W105" s="711">
        <v>177.24</v>
      </c>
      <c r="Y105" s="709"/>
      <c r="Z105" s="709"/>
      <c r="AA105" s="709"/>
      <c r="AB105" s="709"/>
      <c r="AC105" s="709"/>
      <c r="AD105" s="709"/>
      <c r="AE105" s="709"/>
      <c r="AF105" s="709"/>
      <c r="AG105" s="709"/>
      <c r="AH105" s="709"/>
    </row>
    <row r="106" spans="1:34" x14ac:dyDescent="0.25">
      <c r="A106" s="119">
        <v>100</v>
      </c>
      <c r="B106" s="712">
        <v>19.73</v>
      </c>
      <c r="C106" s="712">
        <v>20.25</v>
      </c>
      <c r="D106" s="712">
        <v>21.46</v>
      </c>
      <c r="E106" s="712">
        <v>23.1</v>
      </c>
      <c r="F106" s="712">
        <v>25.63</v>
      </c>
      <c r="G106" s="712">
        <v>28.89</v>
      </c>
      <c r="H106" s="712">
        <v>31.02</v>
      </c>
      <c r="I106" s="712">
        <v>177.49</v>
      </c>
      <c r="J106" s="712">
        <v>170.93</v>
      </c>
      <c r="K106" s="712">
        <v>177.49</v>
      </c>
      <c r="M106" s="119">
        <v>100</v>
      </c>
      <c r="N106" s="712">
        <v>21.11</v>
      </c>
      <c r="O106" s="712">
        <v>21.64</v>
      </c>
      <c r="P106" s="712">
        <v>22.84</v>
      </c>
      <c r="Q106" s="712">
        <v>24.49</v>
      </c>
      <c r="R106" s="712">
        <v>27</v>
      </c>
      <c r="S106" s="712">
        <v>30.26</v>
      </c>
      <c r="T106" s="712">
        <v>32.4</v>
      </c>
      <c r="U106" s="712">
        <v>178.88</v>
      </c>
      <c r="V106" s="712">
        <v>172.32</v>
      </c>
      <c r="W106" s="712">
        <v>178.88</v>
      </c>
      <c r="Y106" s="709"/>
      <c r="Z106" s="709"/>
      <c r="AA106" s="709"/>
      <c r="AB106" s="709"/>
      <c r="AC106" s="709"/>
      <c r="AD106" s="709"/>
      <c r="AE106" s="709"/>
      <c r="AF106" s="709"/>
      <c r="AG106" s="709"/>
      <c r="AH106" s="709"/>
    </row>
    <row r="107" spans="1:34" x14ac:dyDescent="0.25">
      <c r="A107" s="117">
        <v>101</v>
      </c>
      <c r="B107" s="710">
        <v>23.2</v>
      </c>
      <c r="C107" s="710">
        <v>23.84</v>
      </c>
      <c r="D107" s="710">
        <v>25.49</v>
      </c>
      <c r="E107" s="710">
        <v>27.32</v>
      </c>
      <c r="F107" s="710">
        <v>29.92</v>
      </c>
      <c r="G107" s="710">
        <v>33.69</v>
      </c>
      <c r="H107" s="710">
        <v>36.14</v>
      </c>
      <c r="I107" s="710">
        <v>179.12</v>
      </c>
      <c r="J107" s="710">
        <v>172.5</v>
      </c>
      <c r="K107" s="710">
        <v>179.12</v>
      </c>
      <c r="M107" s="117">
        <v>101</v>
      </c>
      <c r="N107" s="710">
        <v>24.58</v>
      </c>
      <c r="O107" s="710">
        <v>25.21</v>
      </c>
      <c r="P107" s="710">
        <v>26.87</v>
      </c>
      <c r="Q107" s="710">
        <v>28.7</v>
      </c>
      <c r="R107" s="710">
        <v>31.3</v>
      </c>
      <c r="S107" s="710">
        <v>35.08</v>
      </c>
      <c r="T107" s="710">
        <v>37.520000000000003</v>
      </c>
      <c r="U107" s="710">
        <v>180.49</v>
      </c>
      <c r="V107" s="710">
        <v>173.89</v>
      </c>
      <c r="W107" s="710">
        <v>180.49</v>
      </c>
      <c r="Y107" s="709"/>
      <c r="Z107" s="709"/>
      <c r="AA107" s="709"/>
      <c r="AB107" s="709"/>
      <c r="AC107" s="709"/>
      <c r="AD107" s="709"/>
      <c r="AE107" s="709"/>
      <c r="AF107" s="709"/>
      <c r="AG107" s="709"/>
      <c r="AH107" s="709"/>
    </row>
    <row r="108" spans="1:34" x14ac:dyDescent="0.25">
      <c r="A108" s="118">
        <v>102</v>
      </c>
      <c r="B108" s="711">
        <v>23.43</v>
      </c>
      <c r="C108" s="711">
        <v>24.21</v>
      </c>
      <c r="D108" s="711">
        <v>25.79</v>
      </c>
      <c r="E108" s="711">
        <v>27.7</v>
      </c>
      <c r="F108" s="711">
        <v>30.23</v>
      </c>
      <c r="G108" s="711">
        <v>34.020000000000003</v>
      </c>
      <c r="H108" s="711">
        <v>36.49</v>
      </c>
      <c r="I108" s="711">
        <v>180.76</v>
      </c>
      <c r="J108" s="711">
        <v>174.09</v>
      </c>
      <c r="K108" s="711">
        <v>180.76</v>
      </c>
      <c r="M108" s="118">
        <v>102</v>
      </c>
      <c r="N108" s="711">
        <v>24.81</v>
      </c>
      <c r="O108" s="711">
        <v>25.6</v>
      </c>
      <c r="P108" s="711">
        <v>27.18</v>
      </c>
      <c r="Q108" s="711">
        <v>29.07</v>
      </c>
      <c r="R108" s="711">
        <v>31.62</v>
      </c>
      <c r="S108" s="711">
        <v>35.4</v>
      </c>
      <c r="T108" s="711">
        <v>37.880000000000003</v>
      </c>
      <c r="U108" s="711">
        <v>182.14</v>
      </c>
      <c r="V108" s="711">
        <v>175.46</v>
      </c>
      <c r="W108" s="711">
        <v>182.14</v>
      </c>
      <c r="Y108" s="709"/>
      <c r="Z108" s="709"/>
      <c r="AA108" s="709"/>
      <c r="AB108" s="709"/>
      <c r="AC108" s="709"/>
      <c r="AD108" s="709"/>
      <c r="AE108" s="709"/>
      <c r="AF108" s="709"/>
      <c r="AG108" s="709"/>
      <c r="AH108" s="709"/>
    </row>
    <row r="109" spans="1:34" x14ac:dyDescent="0.25">
      <c r="A109" s="118">
        <v>103</v>
      </c>
      <c r="B109" s="711">
        <v>23.84</v>
      </c>
      <c r="C109" s="711">
        <v>24.58</v>
      </c>
      <c r="D109" s="711">
        <v>26.11</v>
      </c>
      <c r="E109" s="711">
        <v>27.99</v>
      </c>
      <c r="F109" s="711">
        <v>30.55</v>
      </c>
      <c r="G109" s="711">
        <v>34.35</v>
      </c>
      <c r="H109" s="711">
        <v>36.83</v>
      </c>
      <c r="I109" s="711">
        <v>182.4</v>
      </c>
      <c r="J109" s="711">
        <v>175.66</v>
      </c>
      <c r="K109" s="711">
        <v>182.4</v>
      </c>
      <c r="M109" s="118">
        <v>103</v>
      </c>
      <c r="N109" s="711">
        <v>25.21</v>
      </c>
      <c r="O109" s="711">
        <v>25.97</v>
      </c>
      <c r="P109" s="711">
        <v>27.49</v>
      </c>
      <c r="Q109" s="711">
        <v>29.37</v>
      </c>
      <c r="R109" s="711">
        <v>31.93</v>
      </c>
      <c r="S109" s="711">
        <v>35.729999999999997</v>
      </c>
      <c r="T109" s="711">
        <v>38.200000000000003</v>
      </c>
      <c r="U109" s="711">
        <v>183.77</v>
      </c>
      <c r="V109" s="711">
        <v>177.04</v>
      </c>
      <c r="W109" s="711">
        <v>183.77</v>
      </c>
      <c r="Y109" s="709"/>
      <c r="Z109" s="709"/>
      <c r="AA109" s="709"/>
      <c r="AB109" s="709"/>
      <c r="AC109" s="709"/>
      <c r="AD109" s="709"/>
      <c r="AE109" s="709"/>
      <c r="AF109" s="709"/>
      <c r="AG109" s="709"/>
      <c r="AH109" s="709"/>
    </row>
    <row r="110" spans="1:34" x14ac:dyDescent="0.25">
      <c r="A110" s="118">
        <v>104</v>
      </c>
      <c r="B110" s="711">
        <v>24.21</v>
      </c>
      <c r="C110" s="711">
        <v>24.96</v>
      </c>
      <c r="D110" s="711">
        <v>26.43</v>
      </c>
      <c r="E110" s="711">
        <v>28.29</v>
      </c>
      <c r="F110" s="711">
        <v>30.85</v>
      </c>
      <c r="G110" s="711">
        <v>34.67</v>
      </c>
      <c r="H110" s="711">
        <v>37.17</v>
      </c>
      <c r="I110" s="711">
        <v>184.13</v>
      </c>
      <c r="J110" s="711">
        <v>177.33</v>
      </c>
      <c r="K110" s="711">
        <v>184.13</v>
      </c>
      <c r="M110" s="118">
        <v>104</v>
      </c>
      <c r="N110" s="711">
        <v>25.6</v>
      </c>
      <c r="O110" s="711">
        <v>26.34</v>
      </c>
      <c r="P110" s="711">
        <v>27.82</v>
      </c>
      <c r="Q110" s="711">
        <v>29.66</v>
      </c>
      <c r="R110" s="711">
        <v>32.24</v>
      </c>
      <c r="S110" s="711">
        <v>36.06</v>
      </c>
      <c r="T110" s="711">
        <v>38.54</v>
      </c>
      <c r="U110" s="711">
        <v>185.5</v>
      </c>
      <c r="V110" s="711">
        <v>178.7</v>
      </c>
      <c r="W110" s="711">
        <v>185.5</v>
      </c>
      <c r="Y110" s="709"/>
      <c r="Z110" s="709"/>
      <c r="AA110" s="709"/>
      <c r="AB110" s="709"/>
      <c r="AC110" s="709"/>
      <c r="AD110" s="709"/>
      <c r="AE110" s="709"/>
      <c r="AF110" s="709"/>
      <c r="AG110" s="709"/>
      <c r="AH110" s="709"/>
    </row>
    <row r="111" spans="1:34" x14ac:dyDescent="0.25">
      <c r="A111" s="119">
        <v>105</v>
      </c>
      <c r="B111" s="712">
        <v>24.62</v>
      </c>
      <c r="C111" s="712">
        <v>25.35</v>
      </c>
      <c r="D111" s="712">
        <v>26.75</v>
      </c>
      <c r="E111" s="712">
        <v>28.59</v>
      </c>
      <c r="F111" s="712">
        <v>31.18</v>
      </c>
      <c r="G111" s="712">
        <v>35.01</v>
      </c>
      <c r="H111" s="712">
        <v>37.49</v>
      </c>
      <c r="I111" s="712">
        <v>185.76</v>
      </c>
      <c r="J111" s="712">
        <v>178.9</v>
      </c>
      <c r="K111" s="712">
        <v>185.76</v>
      </c>
      <c r="M111" s="119">
        <v>105</v>
      </c>
      <c r="N111" s="712">
        <v>26.01</v>
      </c>
      <c r="O111" s="712">
        <v>26.73</v>
      </c>
      <c r="P111" s="712">
        <v>28.13</v>
      </c>
      <c r="Q111" s="712">
        <v>29.97</v>
      </c>
      <c r="R111" s="712">
        <v>32.56</v>
      </c>
      <c r="S111" s="712">
        <v>36.39</v>
      </c>
      <c r="T111" s="712">
        <v>38.869999999999997</v>
      </c>
      <c r="U111" s="712">
        <v>187.14</v>
      </c>
      <c r="V111" s="712">
        <v>180.28</v>
      </c>
      <c r="W111" s="712">
        <v>187.14</v>
      </c>
      <c r="Y111" s="709"/>
      <c r="Z111" s="709"/>
      <c r="AA111" s="709"/>
      <c r="AB111" s="709"/>
      <c r="AC111" s="709"/>
      <c r="AD111" s="709"/>
      <c r="AE111" s="709"/>
      <c r="AF111" s="709"/>
      <c r="AG111" s="709"/>
      <c r="AH111" s="709"/>
    </row>
    <row r="112" spans="1:34" x14ac:dyDescent="0.25">
      <c r="A112" s="117">
        <v>106</v>
      </c>
      <c r="B112" s="710">
        <v>25.03</v>
      </c>
      <c r="C112" s="710">
        <v>25.73</v>
      </c>
      <c r="D112" s="710">
        <v>27.09</v>
      </c>
      <c r="E112" s="710">
        <v>28.89</v>
      </c>
      <c r="F112" s="710">
        <v>31.48</v>
      </c>
      <c r="G112" s="710">
        <v>35.32</v>
      </c>
      <c r="H112" s="710">
        <v>37.83</v>
      </c>
      <c r="I112" s="710">
        <v>187.47</v>
      </c>
      <c r="J112" s="710">
        <v>180.56</v>
      </c>
      <c r="K112" s="710">
        <v>187.47</v>
      </c>
      <c r="M112" s="117">
        <v>106</v>
      </c>
      <c r="N112" s="710">
        <v>26.4</v>
      </c>
      <c r="O112" s="710">
        <v>27.12</v>
      </c>
      <c r="P112" s="710">
        <v>28.46</v>
      </c>
      <c r="Q112" s="710">
        <v>30.26</v>
      </c>
      <c r="R112" s="710">
        <v>32.869999999999997</v>
      </c>
      <c r="S112" s="710">
        <v>36.71</v>
      </c>
      <c r="T112" s="710">
        <v>39.21</v>
      </c>
      <c r="U112" s="710">
        <v>188.85</v>
      </c>
      <c r="V112" s="710">
        <v>181.93</v>
      </c>
      <c r="W112" s="710">
        <v>188.85</v>
      </c>
      <c r="Y112" s="709"/>
      <c r="Z112" s="709"/>
      <c r="AA112" s="709"/>
      <c r="AB112" s="709"/>
      <c r="AC112" s="709"/>
      <c r="AD112" s="709"/>
      <c r="AE112" s="709"/>
      <c r="AF112" s="709"/>
      <c r="AG112" s="709"/>
      <c r="AH112" s="709"/>
    </row>
    <row r="113" spans="1:34" x14ac:dyDescent="0.25">
      <c r="A113" s="118">
        <v>107</v>
      </c>
      <c r="B113" s="711">
        <v>25.43</v>
      </c>
      <c r="C113" s="711">
        <v>26.12</v>
      </c>
      <c r="D113" s="711">
        <v>27.4</v>
      </c>
      <c r="E113" s="711">
        <v>29.19</v>
      </c>
      <c r="F113" s="711">
        <v>31.82</v>
      </c>
      <c r="G113" s="711">
        <v>35.659999999999997</v>
      </c>
      <c r="H113" s="711">
        <v>38.17</v>
      </c>
      <c r="I113" s="711">
        <v>189.21</v>
      </c>
      <c r="J113" s="711">
        <v>182.22</v>
      </c>
      <c r="K113" s="711">
        <v>189.21</v>
      </c>
      <c r="M113" s="118">
        <v>107</v>
      </c>
      <c r="N113" s="711">
        <v>26.81</v>
      </c>
      <c r="O113" s="711">
        <v>27.5</v>
      </c>
      <c r="P113" s="711">
        <v>28.78</v>
      </c>
      <c r="Q113" s="711">
        <v>30.57</v>
      </c>
      <c r="R113" s="711">
        <v>33.19</v>
      </c>
      <c r="S113" s="711">
        <v>37.03</v>
      </c>
      <c r="T113" s="711">
        <v>39.56</v>
      </c>
      <c r="U113" s="711">
        <v>190.6</v>
      </c>
      <c r="V113" s="711">
        <v>183.6</v>
      </c>
      <c r="W113" s="711">
        <v>190.6</v>
      </c>
      <c r="Y113" s="709"/>
      <c r="Z113" s="709"/>
      <c r="AA113" s="709"/>
      <c r="AB113" s="709"/>
      <c r="AC113" s="709"/>
      <c r="AD113" s="709"/>
      <c r="AE113" s="709"/>
      <c r="AF113" s="709"/>
      <c r="AG113" s="709"/>
      <c r="AH113" s="709"/>
    </row>
    <row r="114" spans="1:34" x14ac:dyDescent="0.25">
      <c r="A114" s="118">
        <v>108</v>
      </c>
      <c r="B114" s="711">
        <v>25.84</v>
      </c>
      <c r="C114" s="711">
        <v>26.52</v>
      </c>
      <c r="D114" s="711">
        <v>27.73</v>
      </c>
      <c r="E114" s="711">
        <v>29.5</v>
      </c>
      <c r="F114" s="711">
        <v>32.14</v>
      </c>
      <c r="G114" s="711">
        <v>35.979999999999997</v>
      </c>
      <c r="H114" s="711">
        <v>38.51</v>
      </c>
      <c r="I114" s="711">
        <v>190.93</v>
      </c>
      <c r="J114" s="711">
        <v>183.89</v>
      </c>
      <c r="K114" s="711">
        <v>190.93</v>
      </c>
      <c r="M114" s="118">
        <v>108</v>
      </c>
      <c r="N114" s="711">
        <v>27.23</v>
      </c>
      <c r="O114" s="711">
        <v>27.89</v>
      </c>
      <c r="P114" s="711">
        <v>29.1</v>
      </c>
      <c r="Q114" s="711">
        <v>30.87</v>
      </c>
      <c r="R114" s="711">
        <v>33.51</v>
      </c>
      <c r="S114" s="711">
        <v>37.36</v>
      </c>
      <c r="T114" s="711">
        <v>39.89</v>
      </c>
      <c r="U114" s="711">
        <v>192.31</v>
      </c>
      <c r="V114" s="711">
        <v>185.27</v>
      </c>
      <c r="W114" s="711">
        <v>192.31</v>
      </c>
      <c r="Y114" s="709"/>
      <c r="Z114" s="709"/>
      <c r="AA114" s="709"/>
      <c r="AB114" s="709"/>
      <c r="AC114" s="709"/>
      <c r="AD114" s="709"/>
      <c r="AE114" s="709"/>
      <c r="AF114" s="709"/>
      <c r="AG114" s="709"/>
      <c r="AH114" s="709"/>
    </row>
    <row r="115" spans="1:34" x14ac:dyDescent="0.25">
      <c r="A115" s="118">
        <v>109</v>
      </c>
      <c r="B115" s="711">
        <v>26.24</v>
      </c>
      <c r="C115" s="711">
        <v>26.89</v>
      </c>
      <c r="D115" s="711">
        <v>28.03</v>
      </c>
      <c r="E115" s="711">
        <v>29.81</v>
      </c>
      <c r="F115" s="711">
        <v>32.43</v>
      </c>
      <c r="G115" s="711">
        <v>36.32</v>
      </c>
      <c r="H115" s="711">
        <v>38.85</v>
      </c>
      <c r="I115" s="711">
        <v>192.57</v>
      </c>
      <c r="J115" s="711">
        <v>185.45</v>
      </c>
      <c r="K115" s="711">
        <v>192.57</v>
      </c>
      <c r="M115" s="118">
        <v>109</v>
      </c>
      <c r="N115" s="711">
        <v>27.61</v>
      </c>
      <c r="O115" s="711">
        <v>28.28</v>
      </c>
      <c r="P115" s="711">
        <v>29.41</v>
      </c>
      <c r="Q115" s="711">
        <v>31.19</v>
      </c>
      <c r="R115" s="711">
        <v>33.81</v>
      </c>
      <c r="S115" s="711">
        <v>37.71</v>
      </c>
      <c r="T115" s="711">
        <v>40.229999999999997</v>
      </c>
      <c r="U115" s="711">
        <v>193.96</v>
      </c>
      <c r="V115" s="711">
        <v>186.84</v>
      </c>
      <c r="W115" s="711">
        <v>193.96</v>
      </c>
      <c r="Y115" s="709"/>
      <c r="Z115" s="709"/>
      <c r="AA115" s="709"/>
      <c r="AB115" s="709"/>
      <c r="AC115" s="709"/>
      <c r="AD115" s="709"/>
      <c r="AE115" s="709"/>
      <c r="AF115" s="709"/>
      <c r="AG115" s="709"/>
      <c r="AH115" s="709"/>
    </row>
    <row r="116" spans="1:34" x14ac:dyDescent="0.25">
      <c r="A116" s="119">
        <v>110</v>
      </c>
      <c r="B116" s="712">
        <v>26.68</v>
      </c>
      <c r="C116" s="712">
        <v>27.29</v>
      </c>
      <c r="D116" s="712">
        <v>28.37</v>
      </c>
      <c r="E116" s="712">
        <v>30.11</v>
      </c>
      <c r="F116" s="712">
        <v>32.770000000000003</v>
      </c>
      <c r="G116" s="712">
        <v>36.65</v>
      </c>
      <c r="H116" s="712">
        <v>39.200000000000003</v>
      </c>
      <c r="I116" s="712">
        <v>194.2</v>
      </c>
      <c r="J116" s="712">
        <v>187.02</v>
      </c>
      <c r="K116" s="712">
        <v>194.2</v>
      </c>
      <c r="M116" s="119">
        <v>110</v>
      </c>
      <c r="N116" s="712">
        <v>28.06</v>
      </c>
      <c r="O116" s="712">
        <v>28.67</v>
      </c>
      <c r="P116" s="712">
        <v>29.75</v>
      </c>
      <c r="Q116" s="712">
        <v>31.48</v>
      </c>
      <c r="R116" s="712">
        <v>34.14</v>
      </c>
      <c r="S116" s="712">
        <v>38.03</v>
      </c>
      <c r="T116" s="712">
        <v>40.58</v>
      </c>
      <c r="U116" s="712">
        <v>195.58</v>
      </c>
      <c r="V116" s="712">
        <v>188.41</v>
      </c>
      <c r="W116" s="712">
        <v>195.58</v>
      </c>
      <c r="Y116" s="709"/>
      <c r="Z116" s="709"/>
      <c r="AA116" s="709"/>
      <c r="AB116" s="709"/>
      <c r="AC116" s="709"/>
      <c r="AD116" s="709"/>
      <c r="AE116" s="709"/>
      <c r="AF116" s="709"/>
      <c r="AG116" s="709"/>
      <c r="AH116" s="709"/>
    </row>
    <row r="117" spans="1:34" x14ac:dyDescent="0.25">
      <c r="A117" s="117">
        <v>111</v>
      </c>
      <c r="B117" s="710">
        <v>26.97</v>
      </c>
      <c r="C117" s="710">
        <v>27.6</v>
      </c>
      <c r="D117" s="710">
        <v>28.7</v>
      </c>
      <c r="E117" s="710">
        <v>30.42</v>
      </c>
      <c r="F117" s="710">
        <v>33.07</v>
      </c>
      <c r="G117" s="710">
        <v>36.97</v>
      </c>
      <c r="H117" s="710">
        <v>39.520000000000003</v>
      </c>
      <c r="I117" s="710">
        <v>196.4</v>
      </c>
      <c r="J117" s="710">
        <v>189.15</v>
      </c>
      <c r="K117" s="710">
        <v>196.4</v>
      </c>
      <c r="M117" s="117">
        <v>111</v>
      </c>
      <c r="N117" s="710">
        <v>28.36</v>
      </c>
      <c r="O117" s="710">
        <v>28.99</v>
      </c>
      <c r="P117" s="710">
        <v>30.09</v>
      </c>
      <c r="Q117" s="710">
        <v>31.8</v>
      </c>
      <c r="R117" s="710">
        <v>34.46</v>
      </c>
      <c r="S117" s="710">
        <v>38.36</v>
      </c>
      <c r="T117" s="710">
        <v>40.89</v>
      </c>
      <c r="U117" s="710">
        <v>197.78</v>
      </c>
      <c r="V117" s="710">
        <v>190.52</v>
      </c>
      <c r="W117" s="710">
        <v>197.78</v>
      </c>
      <c r="Y117" s="709"/>
      <c r="Z117" s="709"/>
      <c r="AA117" s="709"/>
      <c r="AB117" s="709"/>
      <c r="AC117" s="709"/>
      <c r="AD117" s="709"/>
      <c r="AE117" s="709"/>
      <c r="AF117" s="709"/>
      <c r="AG117" s="709"/>
      <c r="AH117" s="709"/>
    </row>
    <row r="118" spans="1:34" x14ac:dyDescent="0.25">
      <c r="A118" s="118">
        <v>112</v>
      </c>
      <c r="B118" s="711">
        <v>27.25</v>
      </c>
      <c r="C118" s="711">
        <v>27.91</v>
      </c>
      <c r="D118" s="711">
        <v>29.02</v>
      </c>
      <c r="E118" s="711">
        <v>30.72</v>
      </c>
      <c r="F118" s="711">
        <v>33.39</v>
      </c>
      <c r="G118" s="711">
        <v>37.299999999999997</v>
      </c>
      <c r="H118" s="711">
        <v>39.85</v>
      </c>
      <c r="I118" s="711">
        <v>198.63</v>
      </c>
      <c r="J118" s="711">
        <v>191.29</v>
      </c>
      <c r="K118" s="711">
        <v>198.63</v>
      </c>
      <c r="M118" s="118">
        <v>112</v>
      </c>
      <c r="N118" s="711">
        <v>28.63</v>
      </c>
      <c r="O118" s="711">
        <v>29.3</v>
      </c>
      <c r="P118" s="711">
        <v>30.4</v>
      </c>
      <c r="Q118" s="711">
        <v>32.11</v>
      </c>
      <c r="R118" s="711">
        <v>34.770000000000003</v>
      </c>
      <c r="S118" s="711">
        <v>38.68</v>
      </c>
      <c r="T118" s="711">
        <v>41.23</v>
      </c>
      <c r="U118" s="711">
        <v>200</v>
      </c>
      <c r="V118" s="711">
        <v>192.67</v>
      </c>
      <c r="W118" s="711">
        <v>200</v>
      </c>
      <c r="Y118" s="709"/>
      <c r="Z118" s="709"/>
      <c r="AA118" s="709"/>
      <c r="AB118" s="709"/>
      <c r="AC118" s="709"/>
      <c r="AD118" s="709"/>
      <c r="AE118" s="709"/>
      <c r="AF118" s="709"/>
      <c r="AG118" s="709"/>
      <c r="AH118" s="709"/>
    </row>
    <row r="119" spans="1:34" x14ac:dyDescent="0.25">
      <c r="A119" s="118">
        <v>113</v>
      </c>
      <c r="B119" s="711">
        <v>27.54</v>
      </c>
      <c r="C119" s="711">
        <v>28.23</v>
      </c>
      <c r="D119" s="711">
        <v>29.36</v>
      </c>
      <c r="E119" s="711">
        <v>31.03</v>
      </c>
      <c r="F119" s="711">
        <v>33.69</v>
      </c>
      <c r="G119" s="711">
        <v>37.61</v>
      </c>
      <c r="H119" s="711">
        <v>40.17</v>
      </c>
      <c r="I119" s="711">
        <v>200.36</v>
      </c>
      <c r="J119" s="711">
        <v>192.96</v>
      </c>
      <c r="K119" s="711">
        <v>200.36</v>
      </c>
      <c r="M119" s="118">
        <v>113</v>
      </c>
      <c r="N119" s="711">
        <v>28.93</v>
      </c>
      <c r="O119" s="711">
        <v>29.61</v>
      </c>
      <c r="P119" s="711">
        <v>30.74</v>
      </c>
      <c r="Q119" s="711">
        <v>32.409999999999997</v>
      </c>
      <c r="R119" s="711">
        <v>35.08</v>
      </c>
      <c r="S119" s="711">
        <v>39</v>
      </c>
      <c r="T119" s="711">
        <v>41.54</v>
      </c>
      <c r="U119" s="711">
        <v>201.74</v>
      </c>
      <c r="V119" s="711">
        <v>194.33</v>
      </c>
      <c r="W119" s="711">
        <v>201.74</v>
      </c>
      <c r="Y119" s="709"/>
      <c r="Z119" s="709"/>
      <c r="AA119" s="709"/>
      <c r="AB119" s="709"/>
      <c r="AC119" s="709"/>
      <c r="AD119" s="709"/>
      <c r="AE119" s="709"/>
      <c r="AF119" s="709"/>
      <c r="AG119" s="709"/>
      <c r="AH119" s="709"/>
    </row>
    <row r="120" spans="1:34" x14ac:dyDescent="0.25">
      <c r="A120" s="118">
        <v>114</v>
      </c>
      <c r="B120" s="711">
        <v>27.83</v>
      </c>
      <c r="C120" s="711">
        <v>28.55</v>
      </c>
      <c r="D120" s="711">
        <v>29.67</v>
      </c>
      <c r="E120" s="711">
        <v>31.33</v>
      </c>
      <c r="F120" s="711">
        <v>34.020000000000003</v>
      </c>
      <c r="G120" s="711">
        <v>37.94</v>
      </c>
      <c r="H120" s="711">
        <v>40.51</v>
      </c>
      <c r="I120" s="711">
        <v>202.09</v>
      </c>
      <c r="J120" s="711">
        <v>194.63</v>
      </c>
      <c r="K120" s="711">
        <v>202.09</v>
      </c>
      <c r="M120" s="118">
        <v>114</v>
      </c>
      <c r="N120" s="711">
        <v>29.21</v>
      </c>
      <c r="O120" s="711">
        <v>29.93</v>
      </c>
      <c r="P120" s="711">
        <v>31.06</v>
      </c>
      <c r="Q120" s="711">
        <v>32.72</v>
      </c>
      <c r="R120" s="711">
        <v>35.4</v>
      </c>
      <c r="S120" s="711">
        <v>39.32</v>
      </c>
      <c r="T120" s="711">
        <v>41.89</v>
      </c>
      <c r="U120" s="711">
        <v>203.48</v>
      </c>
      <c r="V120" s="711">
        <v>196.01</v>
      </c>
      <c r="W120" s="711">
        <v>203.48</v>
      </c>
      <c r="Y120" s="709"/>
      <c r="Z120" s="709"/>
      <c r="AA120" s="709"/>
      <c r="AB120" s="709"/>
      <c r="AC120" s="709"/>
      <c r="AD120" s="709"/>
      <c r="AE120" s="709"/>
      <c r="AF120" s="709"/>
      <c r="AG120" s="709"/>
      <c r="AH120" s="709"/>
    </row>
    <row r="121" spans="1:34" x14ac:dyDescent="0.25">
      <c r="A121" s="119">
        <v>115</v>
      </c>
      <c r="B121" s="712">
        <v>28.13</v>
      </c>
      <c r="C121" s="712">
        <v>28.89</v>
      </c>
      <c r="D121" s="712">
        <v>30.02</v>
      </c>
      <c r="E121" s="712">
        <v>31.64</v>
      </c>
      <c r="F121" s="712">
        <v>34.33</v>
      </c>
      <c r="G121" s="712">
        <v>38.270000000000003</v>
      </c>
      <c r="H121" s="712">
        <v>40.840000000000003</v>
      </c>
      <c r="I121" s="712">
        <v>203.81</v>
      </c>
      <c r="J121" s="712">
        <v>196.29</v>
      </c>
      <c r="K121" s="712">
        <v>203.81</v>
      </c>
      <c r="M121" s="119">
        <v>115</v>
      </c>
      <c r="N121" s="712">
        <v>29.52</v>
      </c>
      <c r="O121" s="712">
        <v>30.26</v>
      </c>
      <c r="P121" s="712">
        <v>31.39</v>
      </c>
      <c r="Q121" s="712">
        <v>33.020000000000003</v>
      </c>
      <c r="R121" s="712">
        <v>35.71</v>
      </c>
      <c r="S121" s="712">
        <v>39.65</v>
      </c>
      <c r="T121" s="712">
        <v>42.23</v>
      </c>
      <c r="U121" s="712">
        <v>205.2</v>
      </c>
      <c r="V121" s="712">
        <v>197.66</v>
      </c>
      <c r="W121" s="712">
        <v>205.2</v>
      </c>
      <c r="Y121" s="709"/>
      <c r="Z121" s="709"/>
      <c r="AA121" s="709"/>
      <c r="AB121" s="709"/>
      <c r="AC121" s="709"/>
      <c r="AD121" s="709"/>
      <c r="AE121" s="709"/>
      <c r="AF121" s="709"/>
      <c r="AG121" s="709"/>
      <c r="AH121" s="709"/>
    </row>
    <row r="122" spans="1:34" x14ac:dyDescent="0.25">
      <c r="A122" s="117">
        <v>116</v>
      </c>
      <c r="B122" s="710">
        <v>28.43</v>
      </c>
      <c r="C122" s="710">
        <v>29.19</v>
      </c>
      <c r="D122" s="710">
        <v>30.34</v>
      </c>
      <c r="E122" s="710">
        <v>31.94</v>
      </c>
      <c r="F122" s="710">
        <v>34.65</v>
      </c>
      <c r="G122" s="710">
        <v>38.6</v>
      </c>
      <c r="H122" s="710">
        <v>41.17</v>
      </c>
      <c r="I122" s="710">
        <v>205.48</v>
      </c>
      <c r="J122" s="710">
        <v>197.88</v>
      </c>
      <c r="K122" s="710">
        <v>205.48</v>
      </c>
      <c r="M122" s="117">
        <v>116</v>
      </c>
      <c r="N122" s="710">
        <v>29.81</v>
      </c>
      <c r="O122" s="710">
        <v>30.57</v>
      </c>
      <c r="P122" s="710">
        <v>31.72</v>
      </c>
      <c r="Q122" s="710">
        <v>33.33</v>
      </c>
      <c r="R122" s="710">
        <v>36.04</v>
      </c>
      <c r="S122" s="710">
        <v>39.979999999999997</v>
      </c>
      <c r="T122" s="710">
        <v>42.55</v>
      </c>
      <c r="U122" s="710">
        <v>206.87</v>
      </c>
      <c r="V122" s="710">
        <v>199.26</v>
      </c>
      <c r="W122" s="710">
        <v>206.87</v>
      </c>
      <c r="Y122" s="709"/>
      <c r="Z122" s="709"/>
      <c r="AA122" s="709"/>
      <c r="AB122" s="709"/>
      <c r="AC122" s="709"/>
      <c r="AD122" s="709"/>
      <c r="AE122" s="709"/>
      <c r="AF122" s="709"/>
      <c r="AG122" s="709"/>
      <c r="AH122" s="709"/>
    </row>
    <row r="123" spans="1:34" x14ac:dyDescent="0.25">
      <c r="A123" s="118">
        <v>117</v>
      </c>
      <c r="B123" s="711">
        <v>28.72</v>
      </c>
      <c r="C123" s="711">
        <v>29.52</v>
      </c>
      <c r="D123" s="711">
        <v>30.67</v>
      </c>
      <c r="E123" s="711">
        <v>32.25</v>
      </c>
      <c r="F123" s="711">
        <v>34.96</v>
      </c>
      <c r="G123" s="711">
        <v>38.93</v>
      </c>
      <c r="H123" s="711">
        <v>41.5</v>
      </c>
      <c r="I123" s="711">
        <v>207.11</v>
      </c>
      <c r="J123" s="711">
        <v>199.45</v>
      </c>
      <c r="K123" s="711">
        <v>207.11</v>
      </c>
      <c r="M123" s="118">
        <v>117</v>
      </c>
      <c r="N123" s="711">
        <v>30.11</v>
      </c>
      <c r="O123" s="711">
        <v>30.89</v>
      </c>
      <c r="P123" s="711">
        <v>32.04</v>
      </c>
      <c r="Q123" s="711">
        <v>33.630000000000003</v>
      </c>
      <c r="R123" s="711">
        <v>36.340000000000003</v>
      </c>
      <c r="S123" s="711">
        <v>40.299999999999997</v>
      </c>
      <c r="T123" s="711">
        <v>42.89</v>
      </c>
      <c r="U123" s="711">
        <v>208.5</v>
      </c>
      <c r="V123" s="711">
        <v>200.84</v>
      </c>
      <c r="W123" s="711">
        <v>208.5</v>
      </c>
      <c r="Y123" s="709"/>
      <c r="Z123" s="709"/>
      <c r="AA123" s="709"/>
      <c r="AB123" s="709"/>
      <c r="AC123" s="709"/>
      <c r="AD123" s="709"/>
      <c r="AE123" s="709"/>
      <c r="AF123" s="709"/>
      <c r="AG123" s="709"/>
      <c r="AH123" s="709"/>
    </row>
    <row r="124" spans="1:34" x14ac:dyDescent="0.25">
      <c r="A124" s="118">
        <v>118</v>
      </c>
      <c r="B124" s="711">
        <v>29.02</v>
      </c>
      <c r="C124" s="711">
        <v>29.84</v>
      </c>
      <c r="D124" s="711">
        <v>31.02</v>
      </c>
      <c r="E124" s="711">
        <v>32.56</v>
      </c>
      <c r="F124" s="711">
        <v>35.28</v>
      </c>
      <c r="G124" s="711">
        <v>39.25</v>
      </c>
      <c r="H124" s="711">
        <v>41.82</v>
      </c>
      <c r="I124" s="711">
        <v>208.76</v>
      </c>
      <c r="J124" s="711">
        <v>201.04</v>
      </c>
      <c r="K124" s="711">
        <v>208.76</v>
      </c>
      <c r="M124" s="118">
        <v>118</v>
      </c>
      <c r="N124" s="711">
        <v>30.4</v>
      </c>
      <c r="O124" s="711">
        <v>31.23</v>
      </c>
      <c r="P124" s="711">
        <v>32.4</v>
      </c>
      <c r="Q124" s="711">
        <v>33.950000000000003</v>
      </c>
      <c r="R124" s="711">
        <v>36.67</v>
      </c>
      <c r="S124" s="711">
        <v>40.630000000000003</v>
      </c>
      <c r="T124" s="711">
        <v>43.2</v>
      </c>
      <c r="U124" s="711">
        <v>210.15</v>
      </c>
      <c r="V124" s="711">
        <v>202.43</v>
      </c>
      <c r="W124" s="711">
        <v>210.15</v>
      </c>
      <c r="Y124" s="709"/>
      <c r="Z124" s="709"/>
      <c r="AA124" s="709"/>
      <c r="AB124" s="709"/>
      <c r="AC124" s="709"/>
      <c r="AD124" s="709"/>
      <c r="AE124" s="709"/>
      <c r="AF124" s="709"/>
      <c r="AG124" s="709"/>
      <c r="AH124" s="709"/>
    </row>
    <row r="125" spans="1:34" x14ac:dyDescent="0.25">
      <c r="A125" s="118">
        <v>119</v>
      </c>
      <c r="B125" s="711">
        <v>29.32</v>
      </c>
      <c r="C125" s="711">
        <v>30.18</v>
      </c>
      <c r="D125" s="711">
        <v>31.34</v>
      </c>
      <c r="E125" s="711">
        <v>32.869999999999997</v>
      </c>
      <c r="F125" s="711">
        <v>35.61</v>
      </c>
      <c r="G125" s="711">
        <v>39.58</v>
      </c>
      <c r="H125" s="711">
        <v>42.17</v>
      </c>
      <c r="I125" s="711">
        <v>211.78</v>
      </c>
      <c r="J125" s="711">
        <v>203.96</v>
      </c>
      <c r="K125" s="711">
        <v>211.78</v>
      </c>
      <c r="M125" s="118">
        <v>119</v>
      </c>
      <c r="N125" s="711">
        <v>30.7</v>
      </c>
      <c r="O125" s="711">
        <v>31.57</v>
      </c>
      <c r="P125" s="711">
        <v>32.729999999999997</v>
      </c>
      <c r="Q125" s="711">
        <v>34.25</v>
      </c>
      <c r="R125" s="711">
        <v>36.99</v>
      </c>
      <c r="S125" s="711">
        <v>40.950000000000003</v>
      </c>
      <c r="T125" s="711">
        <v>43.54</v>
      </c>
      <c r="U125" s="711">
        <v>213.16</v>
      </c>
      <c r="V125" s="711">
        <v>205.33</v>
      </c>
      <c r="W125" s="711">
        <v>213.16</v>
      </c>
      <c r="Y125" s="709"/>
      <c r="Z125" s="709"/>
      <c r="AA125" s="709"/>
      <c r="AB125" s="709"/>
      <c r="AC125" s="709"/>
      <c r="AD125" s="709"/>
      <c r="AE125" s="709"/>
      <c r="AF125" s="709"/>
      <c r="AG125" s="709"/>
      <c r="AH125" s="709"/>
    </row>
    <row r="126" spans="1:34" x14ac:dyDescent="0.25">
      <c r="A126" s="119">
        <v>120</v>
      </c>
      <c r="B126" s="712">
        <v>29.83</v>
      </c>
      <c r="C126" s="712">
        <v>30.51</v>
      </c>
      <c r="D126" s="712">
        <v>31.68</v>
      </c>
      <c r="E126" s="712">
        <v>33.17</v>
      </c>
      <c r="F126" s="712">
        <v>35.909999999999997</v>
      </c>
      <c r="G126" s="712">
        <v>39.89</v>
      </c>
      <c r="H126" s="712">
        <v>42.5</v>
      </c>
      <c r="I126" s="712">
        <v>213.52</v>
      </c>
      <c r="J126" s="712">
        <v>205.63</v>
      </c>
      <c r="K126" s="712">
        <v>213.52</v>
      </c>
      <c r="M126" s="119">
        <v>120</v>
      </c>
      <c r="N126" s="712">
        <v>31.22</v>
      </c>
      <c r="O126" s="712">
        <v>31.89</v>
      </c>
      <c r="P126" s="712">
        <v>33.06</v>
      </c>
      <c r="Q126" s="712">
        <v>34.56</v>
      </c>
      <c r="R126" s="712">
        <v>37.299999999999997</v>
      </c>
      <c r="S126" s="712">
        <v>41.28</v>
      </c>
      <c r="T126" s="712">
        <v>43.88</v>
      </c>
      <c r="U126" s="712">
        <v>214.9</v>
      </c>
      <c r="V126" s="712">
        <v>207.01</v>
      </c>
      <c r="W126" s="712">
        <v>214.9</v>
      </c>
      <c r="Y126" s="709"/>
      <c r="Z126" s="709"/>
      <c r="AA126" s="709"/>
      <c r="AB126" s="709"/>
      <c r="AC126" s="709"/>
      <c r="AD126" s="709"/>
      <c r="AE126" s="709"/>
      <c r="AF126" s="709"/>
      <c r="AG126" s="709"/>
      <c r="AH126" s="709"/>
    </row>
    <row r="127" spans="1:34" x14ac:dyDescent="0.25">
      <c r="A127" s="117">
        <v>121</v>
      </c>
      <c r="B127" s="710">
        <v>30.2</v>
      </c>
      <c r="C127" s="710">
        <v>30.83</v>
      </c>
      <c r="D127" s="710">
        <v>32</v>
      </c>
      <c r="E127" s="710">
        <v>33.49</v>
      </c>
      <c r="F127" s="710">
        <v>36.26</v>
      </c>
      <c r="G127" s="710">
        <v>40.229999999999997</v>
      </c>
      <c r="H127" s="710">
        <v>42.83</v>
      </c>
      <c r="I127" s="710">
        <v>215.36</v>
      </c>
      <c r="J127" s="710">
        <v>207.4</v>
      </c>
      <c r="K127" s="710">
        <v>215.36</v>
      </c>
      <c r="M127" s="117">
        <v>121</v>
      </c>
      <c r="N127" s="710">
        <v>31.59</v>
      </c>
      <c r="O127" s="710">
        <v>32.22</v>
      </c>
      <c r="P127" s="710">
        <v>33.39</v>
      </c>
      <c r="Q127" s="710">
        <v>34.880000000000003</v>
      </c>
      <c r="R127" s="710">
        <v>37.630000000000003</v>
      </c>
      <c r="S127" s="710">
        <v>41.62</v>
      </c>
      <c r="T127" s="710">
        <v>44.2</v>
      </c>
      <c r="U127" s="710">
        <v>216.74</v>
      </c>
      <c r="V127" s="710">
        <v>208.78</v>
      </c>
      <c r="W127" s="710">
        <v>216.74</v>
      </c>
      <c r="Y127" s="709"/>
      <c r="Z127" s="709"/>
      <c r="AA127" s="709"/>
      <c r="AB127" s="709"/>
      <c r="AC127" s="709"/>
      <c r="AD127" s="709"/>
      <c r="AE127" s="709"/>
      <c r="AF127" s="709"/>
      <c r="AG127" s="709"/>
      <c r="AH127" s="709"/>
    </row>
    <row r="128" spans="1:34" x14ac:dyDescent="0.25">
      <c r="A128" s="118">
        <v>122</v>
      </c>
      <c r="B128" s="711">
        <v>30.52</v>
      </c>
      <c r="C128" s="711">
        <v>31.16</v>
      </c>
      <c r="D128" s="711">
        <v>32.35</v>
      </c>
      <c r="E128" s="711">
        <v>33.799999999999997</v>
      </c>
      <c r="F128" s="711">
        <v>36.57</v>
      </c>
      <c r="G128" s="711">
        <v>40.549999999999997</v>
      </c>
      <c r="H128" s="711">
        <v>43.17</v>
      </c>
      <c r="I128" s="711">
        <v>217.17</v>
      </c>
      <c r="J128" s="711">
        <v>209.16</v>
      </c>
      <c r="K128" s="711">
        <v>217.17</v>
      </c>
      <c r="M128" s="118">
        <v>122</v>
      </c>
      <c r="N128" s="711">
        <v>31.9</v>
      </c>
      <c r="O128" s="711">
        <v>32.54</v>
      </c>
      <c r="P128" s="711">
        <v>33.729999999999997</v>
      </c>
      <c r="Q128" s="711">
        <v>35.18</v>
      </c>
      <c r="R128" s="711">
        <v>37.94</v>
      </c>
      <c r="S128" s="711">
        <v>41.93</v>
      </c>
      <c r="T128" s="711">
        <v>44.56</v>
      </c>
      <c r="U128" s="711">
        <v>218.56</v>
      </c>
      <c r="V128" s="711">
        <v>210.54</v>
      </c>
      <c r="W128" s="711">
        <v>218.56</v>
      </c>
      <c r="Y128" s="709"/>
      <c r="Z128" s="709"/>
      <c r="AA128" s="709"/>
      <c r="AB128" s="709"/>
      <c r="AC128" s="709"/>
      <c r="AD128" s="709"/>
      <c r="AE128" s="709"/>
      <c r="AF128" s="709"/>
      <c r="AG128" s="709"/>
      <c r="AH128" s="709"/>
    </row>
    <row r="129" spans="1:34" x14ac:dyDescent="0.25">
      <c r="A129" s="118">
        <v>123</v>
      </c>
      <c r="B129" s="711">
        <v>30.82</v>
      </c>
      <c r="C129" s="711">
        <v>31.47</v>
      </c>
      <c r="D129" s="711">
        <v>32.71</v>
      </c>
      <c r="E129" s="711">
        <v>34.1</v>
      </c>
      <c r="F129" s="711">
        <v>36.89</v>
      </c>
      <c r="G129" s="711">
        <v>40.869999999999997</v>
      </c>
      <c r="H129" s="711">
        <v>43.5</v>
      </c>
      <c r="I129" s="711">
        <v>219.04</v>
      </c>
      <c r="J129" s="711">
        <v>210.94</v>
      </c>
      <c r="K129" s="711">
        <v>219.04</v>
      </c>
      <c r="M129" s="118">
        <v>123</v>
      </c>
      <c r="N129" s="711">
        <v>32.21</v>
      </c>
      <c r="O129" s="711">
        <v>32.86</v>
      </c>
      <c r="P129" s="711">
        <v>34.08</v>
      </c>
      <c r="Q129" s="711">
        <v>35.49</v>
      </c>
      <c r="R129" s="711">
        <v>38.270000000000003</v>
      </c>
      <c r="S129" s="711">
        <v>42.26</v>
      </c>
      <c r="T129" s="711">
        <v>44.88</v>
      </c>
      <c r="U129" s="711">
        <v>220.41</v>
      </c>
      <c r="V129" s="711">
        <v>212.33</v>
      </c>
      <c r="W129" s="711">
        <v>220.41</v>
      </c>
      <c r="Y129" s="709"/>
      <c r="Z129" s="709"/>
      <c r="AA129" s="709"/>
      <c r="AB129" s="709"/>
      <c r="AC129" s="709"/>
      <c r="AD129" s="709"/>
      <c r="AE129" s="709"/>
      <c r="AF129" s="709"/>
      <c r="AG129" s="709"/>
      <c r="AH129" s="709"/>
    </row>
    <row r="130" spans="1:34" x14ac:dyDescent="0.25">
      <c r="A130" s="118">
        <v>124</v>
      </c>
      <c r="B130" s="711">
        <v>31.13</v>
      </c>
      <c r="C130" s="711">
        <v>31.83</v>
      </c>
      <c r="D130" s="711">
        <v>33.04</v>
      </c>
      <c r="E130" s="711">
        <v>34.43</v>
      </c>
      <c r="F130" s="711">
        <v>37.21</v>
      </c>
      <c r="G130" s="711">
        <v>41.2</v>
      </c>
      <c r="H130" s="711">
        <v>43.85</v>
      </c>
      <c r="I130" s="711">
        <v>220.86</v>
      </c>
      <c r="J130" s="711">
        <v>212.7</v>
      </c>
      <c r="K130" s="711">
        <v>220.86</v>
      </c>
      <c r="M130" s="118">
        <v>124</v>
      </c>
      <c r="N130" s="711">
        <v>32.51</v>
      </c>
      <c r="O130" s="711">
        <v>33.21</v>
      </c>
      <c r="P130" s="711">
        <v>34.42</v>
      </c>
      <c r="Q130" s="711">
        <v>35.81</v>
      </c>
      <c r="R130" s="711">
        <v>38.58</v>
      </c>
      <c r="S130" s="711">
        <v>42.58</v>
      </c>
      <c r="T130" s="711">
        <v>45.23</v>
      </c>
      <c r="U130" s="711">
        <v>222.24</v>
      </c>
      <c r="V130" s="711">
        <v>214.09</v>
      </c>
      <c r="W130" s="711">
        <v>222.24</v>
      </c>
      <c r="Y130" s="709"/>
      <c r="Z130" s="709"/>
      <c r="AA130" s="709"/>
      <c r="AB130" s="709"/>
      <c r="AC130" s="709"/>
      <c r="AD130" s="709"/>
      <c r="AE130" s="709"/>
      <c r="AF130" s="709"/>
      <c r="AG130" s="709"/>
      <c r="AH130" s="709"/>
    </row>
    <row r="131" spans="1:34" x14ac:dyDescent="0.25">
      <c r="A131" s="119">
        <v>125</v>
      </c>
      <c r="B131" s="712">
        <v>31.42</v>
      </c>
      <c r="C131" s="712">
        <v>32.159999999999997</v>
      </c>
      <c r="D131" s="712">
        <v>33.39</v>
      </c>
      <c r="E131" s="712">
        <v>34.72</v>
      </c>
      <c r="F131" s="712">
        <v>37.520000000000003</v>
      </c>
      <c r="G131" s="712">
        <v>41.51</v>
      </c>
      <c r="H131" s="712">
        <v>44.17</v>
      </c>
      <c r="I131" s="712">
        <v>222.7</v>
      </c>
      <c r="J131" s="712">
        <v>214.47</v>
      </c>
      <c r="K131" s="712">
        <v>222.7</v>
      </c>
      <c r="M131" s="119">
        <v>125</v>
      </c>
      <c r="N131" s="712">
        <v>32.81</v>
      </c>
      <c r="O131" s="712">
        <v>33.53</v>
      </c>
      <c r="P131" s="712">
        <v>34.770000000000003</v>
      </c>
      <c r="Q131" s="712">
        <v>36.11</v>
      </c>
      <c r="R131" s="712">
        <v>38.909999999999997</v>
      </c>
      <c r="S131" s="712">
        <v>42.9</v>
      </c>
      <c r="T131" s="712">
        <v>45.56</v>
      </c>
      <c r="U131" s="712">
        <v>224.09</v>
      </c>
      <c r="V131" s="712">
        <v>215.86</v>
      </c>
      <c r="W131" s="712">
        <v>224.09</v>
      </c>
      <c r="Y131" s="709"/>
      <c r="Z131" s="709"/>
      <c r="AA131" s="709"/>
      <c r="AB131" s="709"/>
      <c r="AC131" s="709"/>
      <c r="AD131" s="709"/>
      <c r="AE131" s="709"/>
      <c r="AF131" s="709"/>
      <c r="AG131" s="709"/>
      <c r="AH131" s="709"/>
    </row>
    <row r="132" spans="1:34" x14ac:dyDescent="0.25">
      <c r="A132" s="117">
        <v>126</v>
      </c>
      <c r="B132" s="710">
        <v>31.74</v>
      </c>
      <c r="C132" s="710">
        <v>32.479999999999997</v>
      </c>
      <c r="D132" s="710">
        <v>33.72</v>
      </c>
      <c r="E132" s="710">
        <v>35.06</v>
      </c>
      <c r="F132" s="710">
        <v>37.85</v>
      </c>
      <c r="G132" s="710">
        <v>41.85</v>
      </c>
      <c r="H132" s="710">
        <v>44.53</v>
      </c>
      <c r="I132" s="710">
        <v>224.51</v>
      </c>
      <c r="J132" s="710">
        <v>216.23</v>
      </c>
      <c r="K132" s="710">
        <v>224.51</v>
      </c>
      <c r="M132" s="117">
        <v>126</v>
      </c>
      <c r="N132" s="710">
        <v>33.119999999999997</v>
      </c>
      <c r="O132" s="710">
        <v>33.869999999999997</v>
      </c>
      <c r="P132" s="710">
        <v>35.11</v>
      </c>
      <c r="Q132" s="710">
        <v>36.43</v>
      </c>
      <c r="R132" s="710">
        <v>39.229999999999997</v>
      </c>
      <c r="S132" s="710">
        <v>43.22</v>
      </c>
      <c r="T132" s="710">
        <v>45.9</v>
      </c>
      <c r="U132" s="710">
        <v>225.9</v>
      </c>
      <c r="V132" s="710">
        <v>217.61</v>
      </c>
      <c r="W132" s="710">
        <v>225.9</v>
      </c>
      <c r="Y132" s="709"/>
      <c r="Z132" s="709"/>
      <c r="AA132" s="709"/>
      <c r="AB132" s="709"/>
      <c r="AC132" s="709"/>
      <c r="AD132" s="709"/>
      <c r="AE132" s="709"/>
      <c r="AF132" s="709"/>
      <c r="AG132" s="709"/>
      <c r="AH132" s="709"/>
    </row>
    <row r="133" spans="1:34" x14ac:dyDescent="0.25">
      <c r="A133" s="118">
        <v>127</v>
      </c>
      <c r="B133" s="711">
        <v>32.03</v>
      </c>
      <c r="C133" s="711">
        <v>32.82</v>
      </c>
      <c r="D133" s="711">
        <v>34.07</v>
      </c>
      <c r="E133" s="711">
        <v>35.36</v>
      </c>
      <c r="F133" s="711">
        <v>38.159999999999997</v>
      </c>
      <c r="G133" s="711">
        <v>42.18</v>
      </c>
      <c r="H133" s="711">
        <v>44.86</v>
      </c>
      <c r="I133" s="711">
        <v>226.36</v>
      </c>
      <c r="J133" s="711">
        <v>218</v>
      </c>
      <c r="K133" s="711">
        <v>226.36</v>
      </c>
      <c r="M133" s="118">
        <v>127</v>
      </c>
      <c r="N133" s="711">
        <v>33.42</v>
      </c>
      <c r="O133" s="711">
        <v>34.200000000000003</v>
      </c>
      <c r="P133" s="711">
        <v>35.46</v>
      </c>
      <c r="Q133" s="711">
        <v>36.74</v>
      </c>
      <c r="R133" s="711">
        <v>39.549999999999997</v>
      </c>
      <c r="S133" s="711">
        <v>43.55</v>
      </c>
      <c r="T133" s="711">
        <v>46.24</v>
      </c>
      <c r="U133" s="711">
        <v>227.74</v>
      </c>
      <c r="V133" s="711">
        <v>219.38</v>
      </c>
      <c r="W133" s="711">
        <v>227.74</v>
      </c>
      <c r="Y133" s="709"/>
      <c r="Z133" s="709"/>
      <c r="AA133" s="709"/>
      <c r="AB133" s="709"/>
      <c r="AC133" s="709"/>
      <c r="AD133" s="709"/>
      <c r="AE133" s="709"/>
      <c r="AF133" s="709"/>
      <c r="AG133" s="709"/>
      <c r="AH133" s="709"/>
    </row>
    <row r="134" spans="1:34" x14ac:dyDescent="0.25">
      <c r="A134" s="118">
        <v>128</v>
      </c>
      <c r="B134" s="711">
        <v>32.35</v>
      </c>
      <c r="C134" s="711">
        <v>33.15</v>
      </c>
      <c r="D134" s="711">
        <v>34.43</v>
      </c>
      <c r="E134" s="711">
        <v>35.68</v>
      </c>
      <c r="F134" s="711">
        <v>38.49</v>
      </c>
      <c r="G134" s="711">
        <v>42.49</v>
      </c>
      <c r="H134" s="711">
        <v>45.2</v>
      </c>
      <c r="I134" s="711">
        <v>228.2</v>
      </c>
      <c r="J134" s="711">
        <v>219.77</v>
      </c>
      <c r="K134" s="711">
        <v>228.2</v>
      </c>
      <c r="M134" s="118">
        <v>128</v>
      </c>
      <c r="N134" s="711">
        <v>33.729999999999997</v>
      </c>
      <c r="O134" s="711">
        <v>34.54</v>
      </c>
      <c r="P134" s="711">
        <v>35.81</v>
      </c>
      <c r="Q134" s="711">
        <v>37.049999999999997</v>
      </c>
      <c r="R134" s="711">
        <v>39.869999999999997</v>
      </c>
      <c r="S134" s="711">
        <v>43.87</v>
      </c>
      <c r="T134" s="711">
        <v>46.58</v>
      </c>
      <c r="U134" s="711">
        <v>229.57</v>
      </c>
      <c r="V134" s="711">
        <v>221.15</v>
      </c>
      <c r="W134" s="711">
        <v>229.57</v>
      </c>
      <c r="Y134" s="709"/>
      <c r="Z134" s="709"/>
      <c r="AA134" s="709"/>
      <c r="AB134" s="709"/>
      <c r="AC134" s="709"/>
      <c r="AD134" s="709"/>
      <c r="AE134" s="709"/>
      <c r="AF134" s="709"/>
      <c r="AG134" s="709"/>
      <c r="AH134" s="709"/>
    </row>
    <row r="135" spans="1:34" x14ac:dyDescent="0.25">
      <c r="A135" s="118">
        <v>129</v>
      </c>
      <c r="B135" s="711">
        <v>32.65</v>
      </c>
      <c r="C135" s="711">
        <v>33.49</v>
      </c>
      <c r="D135" s="711">
        <v>34.770000000000003</v>
      </c>
      <c r="E135" s="711">
        <v>36</v>
      </c>
      <c r="F135" s="711">
        <v>38.81</v>
      </c>
      <c r="G135" s="711">
        <v>42.82</v>
      </c>
      <c r="H135" s="711">
        <v>45.54</v>
      </c>
      <c r="I135" s="711">
        <v>230.03</v>
      </c>
      <c r="J135" s="711">
        <v>221.53</v>
      </c>
      <c r="K135" s="711">
        <v>230.03</v>
      </c>
      <c r="M135" s="118">
        <v>129</v>
      </c>
      <c r="N135" s="711">
        <v>34.03</v>
      </c>
      <c r="O135" s="711">
        <v>34.880000000000003</v>
      </c>
      <c r="P135" s="711">
        <v>36.15</v>
      </c>
      <c r="Q135" s="711">
        <v>37.369999999999997</v>
      </c>
      <c r="R135" s="711">
        <v>40.19</v>
      </c>
      <c r="S135" s="711">
        <v>44.19</v>
      </c>
      <c r="T135" s="711">
        <v>46.92</v>
      </c>
      <c r="U135" s="711">
        <v>231.42</v>
      </c>
      <c r="V135" s="711">
        <v>222.92</v>
      </c>
      <c r="W135" s="711">
        <v>231.42</v>
      </c>
      <c r="Y135" s="709"/>
      <c r="Z135" s="709"/>
      <c r="AA135" s="709"/>
      <c r="AB135" s="709"/>
      <c r="AC135" s="709"/>
      <c r="AD135" s="709"/>
      <c r="AE135" s="709"/>
      <c r="AF135" s="709"/>
      <c r="AG135" s="709"/>
      <c r="AH135" s="709"/>
    </row>
    <row r="136" spans="1:34" x14ac:dyDescent="0.25">
      <c r="A136" s="119">
        <v>130</v>
      </c>
      <c r="B136" s="712">
        <v>32.96</v>
      </c>
      <c r="C136" s="712">
        <v>33.82</v>
      </c>
      <c r="D136" s="712">
        <v>35.11</v>
      </c>
      <c r="E136" s="712">
        <v>36.31</v>
      </c>
      <c r="F136" s="712">
        <v>39.119999999999997</v>
      </c>
      <c r="G136" s="712">
        <v>43.15</v>
      </c>
      <c r="H136" s="712">
        <v>45.87</v>
      </c>
      <c r="I136" s="712">
        <v>231.87</v>
      </c>
      <c r="J136" s="712">
        <v>223.3</v>
      </c>
      <c r="K136" s="712">
        <v>231.87</v>
      </c>
      <c r="M136" s="119">
        <v>130</v>
      </c>
      <c r="N136" s="712">
        <v>34.35</v>
      </c>
      <c r="O136" s="712">
        <v>35.200000000000003</v>
      </c>
      <c r="P136" s="712">
        <v>36.479999999999997</v>
      </c>
      <c r="Q136" s="712">
        <v>37.69</v>
      </c>
      <c r="R136" s="712">
        <v>40.51</v>
      </c>
      <c r="S136" s="712">
        <v>44.54</v>
      </c>
      <c r="T136" s="712">
        <v>47.26</v>
      </c>
      <c r="U136" s="712">
        <v>233.25</v>
      </c>
      <c r="V136" s="712">
        <v>224.69</v>
      </c>
      <c r="W136" s="712">
        <v>233.25</v>
      </c>
      <c r="Y136" s="709"/>
      <c r="Z136" s="709"/>
      <c r="AA136" s="709"/>
      <c r="AB136" s="709"/>
      <c r="AC136" s="709"/>
      <c r="AD136" s="709"/>
      <c r="AE136" s="709"/>
      <c r="AF136" s="709"/>
      <c r="AG136" s="709"/>
      <c r="AH136" s="709"/>
    </row>
    <row r="137" spans="1:34" x14ac:dyDescent="0.25">
      <c r="A137" s="117">
        <v>131</v>
      </c>
      <c r="B137" s="710">
        <v>33.299999999999997</v>
      </c>
      <c r="C137" s="710">
        <v>34.18</v>
      </c>
      <c r="D137" s="710">
        <v>35.47</v>
      </c>
      <c r="E137" s="710">
        <v>36.630000000000003</v>
      </c>
      <c r="F137" s="710">
        <v>39.450000000000003</v>
      </c>
      <c r="G137" s="710">
        <v>43.48</v>
      </c>
      <c r="H137" s="710">
        <v>46.21</v>
      </c>
      <c r="I137" s="710">
        <v>234.83</v>
      </c>
      <c r="J137" s="710">
        <v>226.15</v>
      </c>
      <c r="K137" s="710">
        <v>234.83</v>
      </c>
      <c r="M137" s="117">
        <v>131</v>
      </c>
      <c r="N137" s="710">
        <v>34.67</v>
      </c>
      <c r="O137" s="710">
        <v>35.56</v>
      </c>
      <c r="P137" s="710">
        <v>36.85</v>
      </c>
      <c r="Q137" s="710">
        <v>38.01</v>
      </c>
      <c r="R137" s="710">
        <v>40.83</v>
      </c>
      <c r="S137" s="710">
        <v>44.86</v>
      </c>
      <c r="T137" s="710">
        <v>47.59</v>
      </c>
      <c r="U137" s="710">
        <v>236.21</v>
      </c>
      <c r="V137" s="710">
        <v>227.53</v>
      </c>
      <c r="W137" s="710">
        <v>236.21</v>
      </c>
      <c r="Y137" s="709"/>
      <c r="Z137" s="709"/>
      <c r="AA137" s="709"/>
      <c r="AB137" s="709"/>
      <c r="AC137" s="709"/>
      <c r="AD137" s="709"/>
      <c r="AE137" s="709"/>
      <c r="AF137" s="709"/>
      <c r="AG137" s="709"/>
      <c r="AH137" s="709"/>
    </row>
    <row r="138" spans="1:34" x14ac:dyDescent="0.25">
      <c r="A138" s="118">
        <v>132</v>
      </c>
      <c r="B138" s="711">
        <v>33.590000000000003</v>
      </c>
      <c r="C138" s="711">
        <v>34.520000000000003</v>
      </c>
      <c r="D138" s="711">
        <v>35.82</v>
      </c>
      <c r="E138" s="711">
        <v>36.94</v>
      </c>
      <c r="F138" s="711">
        <v>39.78</v>
      </c>
      <c r="G138" s="711">
        <v>43.81</v>
      </c>
      <c r="H138" s="711">
        <v>46.54</v>
      </c>
      <c r="I138" s="711">
        <v>236.66</v>
      </c>
      <c r="J138" s="711">
        <v>227.92</v>
      </c>
      <c r="K138" s="711">
        <v>236.66</v>
      </c>
      <c r="M138" s="118">
        <v>132</v>
      </c>
      <c r="N138" s="711">
        <v>34.97</v>
      </c>
      <c r="O138" s="711">
        <v>35.89</v>
      </c>
      <c r="P138" s="711">
        <v>37.21</v>
      </c>
      <c r="Q138" s="711">
        <v>38.33</v>
      </c>
      <c r="R138" s="711">
        <v>41.16</v>
      </c>
      <c r="S138" s="711">
        <v>45.19</v>
      </c>
      <c r="T138" s="711">
        <v>47.93</v>
      </c>
      <c r="U138" s="711">
        <v>238.05</v>
      </c>
      <c r="V138" s="711">
        <v>229.3</v>
      </c>
      <c r="W138" s="711">
        <v>238.05</v>
      </c>
      <c r="Y138" s="709"/>
      <c r="Z138" s="709"/>
      <c r="AA138" s="709"/>
      <c r="AB138" s="709"/>
      <c r="AC138" s="709"/>
      <c r="AD138" s="709"/>
      <c r="AE138" s="709"/>
      <c r="AF138" s="709"/>
      <c r="AG138" s="709"/>
      <c r="AH138" s="709"/>
    </row>
    <row r="139" spans="1:34" x14ac:dyDescent="0.25">
      <c r="A139" s="118">
        <v>133</v>
      </c>
      <c r="B139" s="711">
        <v>33.93</v>
      </c>
      <c r="C139" s="711">
        <v>34.85</v>
      </c>
      <c r="D139" s="711">
        <v>36.18</v>
      </c>
      <c r="E139" s="711">
        <v>37.25</v>
      </c>
      <c r="F139" s="711">
        <v>40.1</v>
      </c>
      <c r="G139" s="711">
        <v>44.12</v>
      </c>
      <c r="H139" s="711">
        <v>46.89</v>
      </c>
      <c r="I139" s="711">
        <v>238.51</v>
      </c>
      <c r="J139" s="711">
        <v>229.71</v>
      </c>
      <c r="K139" s="711">
        <v>238.51</v>
      </c>
      <c r="M139" s="118">
        <v>133</v>
      </c>
      <c r="N139" s="711">
        <v>35.299999999999997</v>
      </c>
      <c r="O139" s="711">
        <v>36.24</v>
      </c>
      <c r="P139" s="711">
        <v>37.56</v>
      </c>
      <c r="Q139" s="711">
        <v>38.630000000000003</v>
      </c>
      <c r="R139" s="711">
        <v>41.47</v>
      </c>
      <c r="S139" s="711">
        <v>45.51</v>
      </c>
      <c r="T139" s="711">
        <v>48.27</v>
      </c>
      <c r="U139" s="711">
        <v>239.89</v>
      </c>
      <c r="V139" s="711">
        <v>231.08</v>
      </c>
      <c r="W139" s="711">
        <v>239.89</v>
      </c>
      <c r="Y139" s="709"/>
      <c r="Z139" s="709"/>
      <c r="AA139" s="709"/>
      <c r="AB139" s="709"/>
      <c r="AC139" s="709"/>
      <c r="AD139" s="709"/>
      <c r="AE139" s="709"/>
      <c r="AF139" s="709"/>
      <c r="AG139" s="709"/>
      <c r="AH139" s="709"/>
    </row>
    <row r="140" spans="1:34" x14ac:dyDescent="0.25">
      <c r="A140" s="118">
        <v>134</v>
      </c>
      <c r="B140" s="711">
        <v>34.22</v>
      </c>
      <c r="C140" s="711">
        <v>35.200000000000003</v>
      </c>
      <c r="D140" s="711">
        <v>36.53</v>
      </c>
      <c r="E140" s="711">
        <v>37.58</v>
      </c>
      <c r="F140" s="711">
        <v>40.42</v>
      </c>
      <c r="G140" s="711">
        <v>44.45</v>
      </c>
      <c r="H140" s="711">
        <v>47.23</v>
      </c>
      <c r="I140" s="711">
        <v>240.36</v>
      </c>
      <c r="J140" s="711">
        <v>231.48</v>
      </c>
      <c r="K140" s="711">
        <v>240.36</v>
      </c>
      <c r="M140" s="118">
        <v>134</v>
      </c>
      <c r="N140" s="711">
        <v>35.6</v>
      </c>
      <c r="O140" s="711">
        <v>36.590000000000003</v>
      </c>
      <c r="P140" s="711">
        <v>37.909999999999997</v>
      </c>
      <c r="Q140" s="711">
        <v>38.97</v>
      </c>
      <c r="R140" s="711">
        <v>41.8</v>
      </c>
      <c r="S140" s="711">
        <v>45.83</v>
      </c>
      <c r="T140" s="711">
        <v>48.6</v>
      </c>
      <c r="U140" s="711">
        <v>241.73</v>
      </c>
      <c r="V140" s="711">
        <v>232.85</v>
      </c>
      <c r="W140" s="711">
        <v>241.73</v>
      </c>
      <c r="Y140" s="709"/>
      <c r="Z140" s="709"/>
      <c r="AA140" s="709"/>
      <c r="AB140" s="709"/>
      <c r="AC140" s="709"/>
      <c r="AD140" s="709"/>
      <c r="AE140" s="709"/>
      <c r="AF140" s="709"/>
      <c r="AG140" s="709"/>
      <c r="AH140" s="709"/>
    </row>
    <row r="141" spans="1:34" x14ac:dyDescent="0.25">
      <c r="A141" s="119">
        <v>135</v>
      </c>
      <c r="B141" s="712">
        <v>34.549999999999997</v>
      </c>
      <c r="C141" s="712">
        <v>35.549999999999997</v>
      </c>
      <c r="D141" s="712">
        <v>36.89</v>
      </c>
      <c r="E141" s="712">
        <v>37.9</v>
      </c>
      <c r="F141" s="712">
        <v>40.75</v>
      </c>
      <c r="G141" s="712">
        <v>44.76</v>
      </c>
      <c r="H141" s="712">
        <v>47.56</v>
      </c>
      <c r="I141" s="712">
        <v>242.2</v>
      </c>
      <c r="J141" s="712">
        <v>233.25</v>
      </c>
      <c r="K141" s="712">
        <v>242.2</v>
      </c>
      <c r="M141" s="119">
        <v>135</v>
      </c>
      <c r="N141" s="712">
        <v>35.92</v>
      </c>
      <c r="O141" s="712">
        <v>36.93</v>
      </c>
      <c r="P141" s="712">
        <v>38.270000000000003</v>
      </c>
      <c r="Q141" s="712">
        <v>39.28</v>
      </c>
      <c r="R141" s="712">
        <v>42.13</v>
      </c>
      <c r="S141" s="712">
        <v>46.15</v>
      </c>
      <c r="T141" s="712">
        <v>48.95</v>
      </c>
      <c r="U141" s="712">
        <v>243.59</v>
      </c>
      <c r="V141" s="712">
        <v>234.63</v>
      </c>
      <c r="W141" s="712">
        <v>243.59</v>
      </c>
      <c r="Y141" s="709"/>
      <c r="Z141" s="709"/>
      <c r="AA141" s="709"/>
      <c r="AB141" s="709"/>
      <c r="AC141" s="709"/>
      <c r="AD141" s="709"/>
      <c r="AE141" s="709"/>
      <c r="AF141" s="709"/>
      <c r="AG141" s="709"/>
      <c r="AH141" s="709"/>
    </row>
    <row r="142" spans="1:34" x14ac:dyDescent="0.25">
      <c r="A142" s="117">
        <v>136</v>
      </c>
      <c r="B142" s="710">
        <v>34.85</v>
      </c>
      <c r="C142" s="710">
        <v>35.880000000000003</v>
      </c>
      <c r="D142" s="710">
        <v>37.25</v>
      </c>
      <c r="E142" s="710">
        <v>38.200000000000003</v>
      </c>
      <c r="F142" s="710">
        <v>41.08</v>
      </c>
      <c r="G142" s="710">
        <v>45.09</v>
      </c>
      <c r="H142" s="710">
        <v>47.91</v>
      </c>
      <c r="I142" s="710">
        <v>244.03</v>
      </c>
      <c r="J142" s="710">
        <v>235.02</v>
      </c>
      <c r="K142" s="710">
        <v>244.03</v>
      </c>
      <c r="M142" s="117">
        <v>136</v>
      </c>
      <c r="N142" s="710">
        <v>36.24</v>
      </c>
      <c r="O142" s="710">
        <v>37.270000000000003</v>
      </c>
      <c r="P142" s="710">
        <v>38.630000000000003</v>
      </c>
      <c r="Q142" s="710">
        <v>39.590000000000003</v>
      </c>
      <c r="R142" s="710">
        <v>42.46</v>
      </c>
      <c r="S142" s="710">
        <v>46.47</v>
      </c>
      <c r="T142" s="710">
        <v>49.29</v>
      </c>
      <c r="U142" s="710">
        <v>245.42</v>
      </c>
      <c r="V142" s="710">
        <v>236.4</v>
      </c>
      <c r="W142" s="710">
        <v>245.42</v>
      </c>
      <c r="Y142" s="709"/>
      <c r="Z142" s="709"/>
      <c r="AA142" s="709"/>
      <c r="AB142" s="709"/>
      <c r="AC142" s="709"/>
      <c r="AD142" s="709"/>
      <c r="AE142" s="709"/>
      <c r="AF142" s="709"/>
      <c r="AG142" s="709"/>
      <c r="AH142" s="709"/>
    </row>
    <row r="143" spans="1:34" x14ac:dyDescent="0.25">
      <c r="A143" s="118">
        <v>137</v>
      </c>
      <c r="B143" s="711">
        <v>35.17</v>
      </c>
      <c r="C143" s="711">
        <v>36.25</v>
      </c>
      <c r="D143" s="711">
        <v>37.6</v>
      </c>
      <c r="E143" s="711">
        <v>38.520000000000003</v>
      </c>
      <c r="F143" s="711">
        <v>41.4</v>
      </c>
      <c r="G143" s="711">
        <v>45.41</v>
      </c>
      <c r="H143" s="711">
        <v>48.24</v>
      </c>
      <c r="I143" s="711">
        <v>245.9</v>
      </c>
      <c r="J143" s="711">
        <v>236.81</v>
      </c>
      <c r="K143" s="711">
        <v>245.9</v>
      </c>
      <c r="M143" s="118">
        <v>137</v>
      </c>
      <c r="N143" s="711">
        <v>36.56</v>
      </c>
      <c r="O143" s="711">
        <v>37.619999999999997</v>
      </c>
      <c r="P143" s="711">
        <v>38.99</v>
      </c>
      <c r="Q143" s="711">
        <v>39.909999999999997</v>
      </c>
      <c r="R143" s="711">
        <v>42.79</v>
      </c>
      <c r="S143" s="711">
        <v>46.79</v>
      </c>
      <c r="T143" s="711">
        <v>49.63</v>
      </c>
      <c r="U143" s="711">
        <v>247.27</v>
      </c>
      <c r="V143" s="711">
        <v>238.19</v>
      </c>
      <c r="W143" s="711">
        <v>247.27</v>
      </c>
      <c r="Y143" s="709"/>
      <c r="Z143" s="709"/>
      <c r="AA143" s="709"/>
      <c r="AB143" s="709"/>
      <c r="AC143" s="709"/>
      <c r="AD143" s="709"/>
      <c r="AE143" s="709"/>
      <c r="AF143" s="709"/>
      <c r="AG143" s="709"/>
      <c r="AH143" s="709"/>
    </row>
    <row r="144" spans="1:34" x14ac:dyDescent="0.25">
      <c r="A144" s="118">
        <v>138</v>
      </c>
      <c r="B144" s="711">
        <v>35.479999999999997</v>
      </c>
      <c r="C144" s="711">
        <v>36.590000000000003</v>
      </c>
      <c r="D144" s="711">
        <v>37.96</v>
      </c>
      <c r="E144" s="711">
        <v>38.85</v>
      </c>
      <c r="F144" s="711">
        <v>41.73</v>
      </c>
      <c r="G144" s="711">
        <v>45.74</v>
      </c>
      <c r="H144" s="711">
        <v>48.58</v>
      </c>
      <c r="I144" s="711">
        <v>247.74</v>
      </c>
      <c r="J144" s="711">
        <v>238.6</v>
      </c>
      <c r="K144" s="711">
        <v>247.74</v>
      </c>
      <c r="M144" s="118">
        <v>138</v>
      </c>
      <c r="N144" s="711">
        <v>36.86</v>
      </c>
      <c r="O144" s="711">
        <v>37.96</v>
      </c>
      <c r="P144" s="711">
        <v>39.35</v>
      </c>
      <c r="Q144" s="711">
        <v>40.229999999999997</v>
      </c>
      <c r="R144" s="711">
        <v>43.11</v>
      </c>
      <c r="S144" s="711">
        <v>47.11</v>
      </c>
      <c r="T144" s="711">
        <v>49.97</v>
      </c>
      <c r="U144" s="711">
        <v>249.11</v>
      </c>
      <c r="V144" s="711">
        <v>239.98</v>
      </c>
      <c r="W144" s="711">
        <v>249.11</v>
      </c>
      <c r="Y144" s="709"/>
      <c r="Z144" s="709"/>
      <c r="AA144" s="709"/>
      <c r="AB144" s="709"/>
      <c r="AC144" s="709"/>
      <c r="AD144" s="709"/>
      <c r="AE144" s="709"/>
      <c r="AF144" s="709"/>
      <c r="AG144" s="709"/>
      <c r="AH144" s="709"/>
    </row>
    <row r="145" spans="1:34" x14ac:dyDescent="0.25">
      <c r="A145" s="118">
        <v>139</v>
      </c>
      <c r="B145" s="711">
        <v>35.799999999999997</v>
      </c>
      <c r="C145" s="711">
        <v>36.94</v>
      </c>
      <c r="D145" s="711">
        <v>38.32</v>
      </c>
      <c r="E145" s="711">
        <v>39.17</v>
      </c>
      <c r="F145" s="711">
        <v>42.05</v>
      </c>
      <c r="G145" s="711">
        <v>46.07</v>
      </c>
      <c r="H145" s="711">
        <v>48.92</v>
      </c>
      <c r="I145" s="711">
        <v>249.57</v>
      </c>
      <c r="J145" s="711">
        <v>240.37</v>
      </c>
      <c r="K145" s="711">
        <v>249.57</v>
      </c>
      <c r="M145" s="118">
        <v>139</v>
      </c>
      <c r="N145" s="711">
        <v>37.19</v>
      </c>
      <c r="O145" s="711">
        <v>38.33</v>
      </c>
      <c r="P145" s="711">
        <v>39.69</v>
      </c>
      <c r="Q145" s="711">
        <v>40.56</v>
      </c>
      <c r="R145" s="711">
        <v>43.44</v>
      </c>
      <c r="S145" s="711">
        <v>47.44</v>
      </c>
      <c r="T145" s="711">
        <v>50.3</v>
      </c>
      <c r="U145" s="711">
        <v>250.96</v>
      </c>
      <c r="V145" s="711">
        <v>241.74</v>
      </c>
      <c r="W145" s="711">
        <v>250.96</v>
      </c>
      <c r="Y145" s="709"/>
      <c r="Z145" s="709"/>
      <c r="AA145" s="709"/>
      <c r="AB145" s="709"/>
      <c r="AC145" s="709"/>
      <c r="AD145" s="709"/>
      <c r="AE145" s="709"/>
      <c r="AF145" s="709"/>
      <c r="AG145" s="709"/>
      <c r="AH145" s="709"/>
    </row>
    <row r="146" spans="1:34" x14ac:dyDescent="0.25">
      <c r="A146" s="119">
        <v>140</v>
      </c>
      <c r="B146" s="712">
        <v>36.119999999999997</v>
      </c>
      <c r="C146" s="712">
        <v>37.299999999999997</v>
      </c>
      <c r="D146" s="712">
        <v>38.68</v>
      </c>
      <c r="E146" s="712">
        <v>39.49</v>
      </c>
      <c r="F146" s="712">
        <v>42.37</v>
      </c>
      <c r="G146" s="712">
        <v>46.39</v>
      </c>
      <c r="H146" s="712">
        <v>49.27</v>
      </c>
      <c r="I146" s="712">
        <v>251.31</v>
      </c>
      <c r="J146" s="712">
        <v>242.03</v>
      </c>
      <c r="K146" s="712">
        <v>251.31</v>
      </c>
      <c r="M146" s="119">
        <v>140</v>
      </c>
      <c r="N146" s="712">
        <v>37.5</v>
      </c>
      <c r="O146" s="712">
        <v>38.68</v>
      </c>
      <c r="P146" s="712">
        <v>40.06</v>
      </c>
      <c r="Q146" s="712">
        <v>40.86</v>
      </c>
      <c r="R146" s="712">
        <v>43.75</v>
      </c>
      <c r="S146" s="712">
        <v>47.78</v>
      </c>
      <c r="T146" s="712">
        <v>50.65</v>
      </c>
      <c r="U146" s="712">
        <v>252.7</v>
      </c>
      <c r="V146" s="712">
        <v>243.41</v>
      </c>
      <c r="W146" s="712">
        <v>252.7</v>
      </c>
      <c r="Y146" s="709"/>
      <c r="Z146" s="709"/>
      <c r="AA146" s="709"/>
      <c r="AB146" s="709"/>
      <c r="AC146" s="709"/>
      <c r="AD146" s="709"/>
      <c r="AE146" s="709"/>
      <c r="AF146" s="709"/>
      <c r="AG146" s="709"/>
      <c r="AH146" s="709"/>
    </row>
    <row r="147" spans="1:34" x14ac:dyDescent="0.25">
      <c r="A147" s="117">
        <v>141</v>
      </c>
      <c r="B147" s="710">
        <v>36.43</v>
      </c>
      <c r="C147" s="710">
        <v>37.630000000000003</v>
      </c>
      <c r="D147" s="710">
        <v>39.04</v>
      </c>
      <c r="E147" s="710">
        <v>39.81</v>
      </c>
      <c r="F147" s="710">
        <v>42.7</v>
      </c>
      <c r="G147" s="710">
        <v>46.71</v>
      </c>
      <c r="H147" s="710">
        <v>49.61</v>
      </c>
      <c r="I147" s="710">
        <v>253.07</v>
      </c>
      <c r="J147" s="710">
        <v>243.72</v>
      </c>
      <c r="K147" s="710">
        <v>253.07</v>
      </c>
      <c r="M147" s="117">
        <v>141</v>
      </c>
      <c r="N147" s="710">
        <v>37.82</v>
      </c>
      <c r="O147" s="710">
        <v>39.020000000000003</v>
      </c>
      <c r="P147" s="710">
        <v>40.42</v>
      </c>
      <c r="Q147" s="710">
        <v>41.19</v>
      </c>
      <c r="R147" s="710">
        <v>44.08</v>
      </c>
      <c r="S147" s="710">
        <v>48.09</v>
      </c>
      <c r="T147" s="710">
        <v>50.98</v>
      </c>
      <c r="U147" s="710">
        <v>254.44</v>
      </c>
      <c r="V147" s="710">
        <v>245.1</v>
      </c>
      <c r="W147" s="710">
        <v>254.44</v>
      </c>
      <c r="Y147" s="709"/>
      <c r="Z147" s="709"/>
      <c r="AA147" s="709"/>
      <c r="AB147" s="709"/>
      <c r="AC147" s="709"/>
      <c r="AD147" s="709"/>
      <c r="AE147" s="709"/>
      <c r="AF147" s="709"/>
      <c r="AG147" s="709"/>
      <c r="AH147" s="709"/>
    </row>
    <row r="148" spans="1:34" x14ac:dyDescent="0.25">
      <c r="A148" s="118">
        <v>142</v>
      </c>
      <c r="B148" s="711">
        <v>36.76</v>
      </c>
      <c r="C148" s="711">
        <v>38.01</v>
      </c>
      <c r="D148" s="711">
        <v>39.4</v>
      </c>
      <c r="E148" s="711">
        <v>40.130000000000003</v>
      </c>
      <c r="F148" s="711">
        <v>43.01</v>
      </c>
      <c r="G148" s="711">
        <v>47.02</v>
      </c>
      <c r="H148" s="711">
        <v>49.93</v>
      </c>
      <c r="I148" s="711">
        <v>254.85</v>
      </c>
      <c r="J148" s="711">
        <v>245.44</v>
      </c>
      <c r="K148" s="711">
        <v>254.85</v>
      </c>
      <c r="M148" s="118">
        <v>142</v>
      </c>
      <c r="N148" s="711">
        <v>38.14</v>
      </c>
      <c r="O148" s="711">
        <v>39.39</v>
      </c>
      <c r="P148" s="711">
        <v>40.78</v>
      </c>
      <c r="Q148" s="711">
        <v>41.5</v>
      </c>
      <c r="R148" s="711">
        <v>44.4</v>
      </c>
      <c r="S148" s="711">
        <v>48.41</v>
      </c>
      <c r="T148" s="711">
        <v>51.32</v>
      </c>
      <c r="U148" s="711">
        <v>256.22000000000003</v>
      </c>
      <c r="V148" s="711">
        <v>246.82</v>
      </c>
      <c r="W148" s="711">
        <v>256.22000000000003</v>
      </c>
      <c r="Y148" s="709"/>
      <c r="Z148" s="709"/>
      <c r="AA148" s="709"/>
      <c r="AB148" s="709"/>
      <c r="AC148" s="709"/>
      <c r="AD148" s="709"/>
      <c r="AE148" s="709"/>
      <c r="AF148" s="709"/>
      <c r="AG148" s="709"/>
      <c r="AH148" s="709"/>
    </row>
    <row r="149" spans="1:34" x14ac:dyDescent="0.25">
      <c r="A149" s="118">
        <v>143</v>
      </c>
      <c r="B149" s="711">
        <v>37.08</v>
      </c>
      <c r="C149" s="711">
        <v>38.35</v>
      </c>
      <c r="D149" s="711">
        <v>39.76</v>
      </c>
      <c r="E149" s="711">
        <v>40.46</v>
      </c>
      <c r="F149" s="711">
        <v>43.36</v>
      </c>
      <c r="G149" s="711">
        <v>47.36</v>
      </c>
      <c r="H149" s="711">
        <v>50.28</v>
      </c>
      <c r="I149" s="711">
        <v>256.58</v>
      </c>
      <c r="J149" s="711">
        <v>247.11</v>
      </c>
      <c r="K149" s="711">
        <v>256.58</v>
      </c>
      <c r="M149" s="118">
        <v>143</v>
      </c>
      <c r="N149" s="711">
        <v>38.47</v>
      </c>
      <c r="O149" s="711">
        <v>39.72</v>
      </c>
      <c r="P149" s="711">
        <v>41.15</v>
      </c>
      <c r="Q149" s="711">
        <v>41.83</v>
      </c>
      <c r="R149" s="711">
        <v>44.73</v>
      </c>
      <c r="S149" s="711">
        <v>48.74</v>
      </c>
      <c r="T149" s="711">
        <v>51.67</v>
      </c>
      <c r="U149" s="711">
        <v>257.95</v>
      </c>
      <c r="V149" s="711">
        <v>248.48</v>
      </c>
      <c r="W149" s="711">
        <v>257.95</v>
      </c>
      <c r="Y149" s="709"/>
      <c r="Z149" s="709"/>
      <c r="AA149" s="709"/>
      <c r="AB149" s="709"/>
      <c r="AC149" s="709"/>
      <c r="AD149" s="709"/>
      <c r="AE149" s="709"/>
      <c r="AF149" s="709"/>
      <c r="AG149" s="709"/>
      <c r="AH149" s="709"/>
    </row>
    <row r="150" spans="1:34" x14ac:dyDescent="0.25">
      <c r="A150" s="118">
        <v>144</v>
      </c>
      <c r="B150" s="711">
        <v>37.42</v>
      </c>
      <c r="C150" s="711">
        <v>38.700000000000003</v>
      </c>
      <c r="D150" s="711">
        <v>40.130000000000003</v>
      </c>
      <c r="E150" s="711">
        <v>40.76</v>
      </c>
      <c r="F150" s="711">
        <v>43.67</v>
      </c>
      <c r="G150" s="711">
        <v>47.67</v>
      </c>
      <c r="H150" s="711">
        <v>50.61</v>
      </c>
      <c r="I150" s="711">
        <v>258.35000000000002</v>
      </c>
      <c r="J150" s="711">
        <v>248.8</v>
      </c>
      <c r="K150" s="711">
        <v>258.35000000000002</v>
      </c>
      <c r="M150" s="118">
        <v>144</v>
      </c>
      <c r="N150" s="711">
        <v>38.799999999999997</v>
      </c>
      <c r="O150" s="711">
        <v>40.090000000000003</v>
      </c>
      <c r="P150" s="711">
        <v>41.5</v>
      </c>
      <c r="Q150" s="711">
        <v>42.15</v>
      </c>
      <c r="R150" s="711">
        <v>45.05</v>
      </c>
      <c r="S150" s="711">
        <v>49.06</v>
      </c>
      <c r="T150" s="711">
        <v>51.99</v>
      </c>
      <c r="U150" s="711">
        <v>259.72000000000003</v>
      </c>
      <c r="V150" s="711">
        <v>250.18</v>
      </c>
      <c r="W150" s="711">
        <v>259.72000000000003</v>
      </c>
      <c r="Y150" s="709"/>
      <c r="Z150" s="709"/>
      <c r="AA150" s="709"/>
      <c r="AB150" s="709"/>
      <c r="AC150" s="709"/>
      <c r="AD150" s="709"/>
      <c r="AE150" s="709"/>
      <c r="AF150" s="709"/>
      <c r="AG150" s="709"/>
      <c r="AH150" s="709"/>
    </row>
    <row r="151" spans="1:34" x14ac:dyDescent="0.25">
      <c r="A151" s="119">
        <v>145</v>
      </c>
      <c r="B151" s="712">
        <v>37.729999999999997</v>
      </c>
      <c r="C151" s="712">
        <v>39.06</v>
      </c>
      <c r="D151" s="712">
        <v>40.51</v>
      </c>
      <c r="E151" s="712">
        <v>41.1</v>
      </c>
      <c r="F151" s="712">
        <v>44.01</v>
      </c>
      <c r="G151" s="712">
        <v>47.99</v>
      </c>
      <c r="H151" s="712">
        <v>50.94</v>
      </c>
      <c r="I151" s="712">
        <v>260.16000000000003</v>
      </c>
      <c r="J151" s="712">
        <v>250.55</v>
      </c>
      <c r="K151" s="712">
        <v>260.16000000000003</v>
      </c>
      <c r="M151" s="119">
        <v>145</v>
      </c>
      <c r="N151" s="712">
        <v>39.1</v>
      </c>
      <c r="O151" s="712">
        <v>40.44</v>
      </c>
      <c r="P151" s="712">
        <v>41.89</v>
      </c>
      <c r="Q151" s="712">
        <v>42.48</v>
      </c>
      <c r="R151" s="712">
        <v>45.38</v>
      </c>
      <c r="S151" s="712">
        <v>49.37</v>
      </c>
      <c r="T151" s="712">
        <v>52.33</v>
      </c>
      <c r="U151" s="712">
        <v>261.54000000000002</v>
      </c>
      <c r="V151" s="712">
        <v>251.94</v>
      </c>
      <c r="W151" s="712">
        <v>261.54000000000002</v>
      </c>
      <c r="Y151" s="709"/>
      <c r="Z151" s="709"/>
      <c r="AA151" s="709"/>
      <c r="AB151" s="709"/>
      <c r="AC151" s="709"/>
      <c r="AD151" s="709"/>
      <c r="AE151" s="709"/>
      <c r="AF151" s="709"/>
      <c r="AG151" s="709"/>
      <c r="AH151" s="709"/>
    </row>
    <row r="152" spans="1:34" x14ac:dyDescent="0.25">
      <c r="A152" s="117">
        <v>146</v>
      </c>
      <c r="B152" s="710">
        <v>38.06</v>
      </c>
      <c r="C152" s="710">
        <v>39.409999999999997</v>
      </c>
      <c r="D152" s="710">
        <v>40.869999999999997</v>
      </c>
      <c r="E152" s="710">
        <v>41.43</v>
      </c>
      <c r="F152" s="710">
        <v>44.33</v>
      </c>
      <c r="G152" s="710">
        <v>48.32</v>
      </c>
      <c r="H152" s="710">
        <v>51.28</v>
      </c>
      <c r="I152" s="710">
        <v>262.02</v>
      </c>
      <c r="J152" s="710">
        <v>252.34</v>
      </c>
      <c r="K152" s="710">
        <v>262.02</v>
      </c>
      <c r="M152" s="117">
        <v>146</v>
      </c>
      <c r="N152" s="710">
        <v>39.44</v>
      </c>
      <c r="O152" s="710">
        <v>40.79</v>
      </c>
      <c r="P152" s="710">
        <v>42.26</v>
      </c>
      <c r="Q152" s="710">
        <v>42.82</v>
      </c>
      <c r="R152" s="710">
        <v>45.72</v>
      </c>
      <c r="S152" s="710">
        <v>49.7</v>
      </c>
      <c r="T152" s="710">
        <v>52.66</v>
      </c>
      <c r="U152" s="710">
        <v>263.39999999999998</v>
      </c>
      <c r="V152" s="710">
        <v>253.73</v>
      </c>
      <c r="W152" s="710">
        <v>263.39999999999998</v>
      </c>
      <c r="Y152" s="709"/>
      <c r="Z152" s="709"/>
      <c r="AA152" s="709"/>
      <c r="AB152" s="709"/>
      <c r="AC152" s="709"/>
      <c r="AD152" s="709"/>
      <c r="AE152" s="709"/>
      <c r="AF152" s="709"/>
      <c r="AG152" s="709"/>
      <c r="AH152" s="709"/>
    </row>
    <row r="153" spans="1:34" x14ac:dyDescent="0.25">
      <c r="A153" s="118">
        <v>147</v>
      </c>
      <c r="B153" s="711">
        <v>38.380000000000003</v>
      </c>
      <c r="C153" s="711">
        <v>39.78</v>
      </c>
      <c r="D153" s="711">
        <v>41.24</v>
      </c>
      <c r="E153" s="711">
        <v>41.75</v>
      </c>
      <c r="F153" s="711">
        <v>44.66</v>
      </c>
      <c r="G153" s="711">
        <v>48.63</v>
      </c>
      <c r="H153" s="711">
        <v>51.64</v>
      </c>
      <c r="I153" s="711">
        <v>263.86</v>
      </c>
      <c r="J153" s="711">
        <v>254.11</v>
      </c>
      <c r="K153" s="711">
        <v>263.86</v>
      </c>
      <c r="M153" s="118">
        <v>147</v>
      </c>
      <c r="N153" s="711">
        <v>39.75</v>
      </c>
      <c r="O153" s="711">
        <v>41.16</v>
      </c>
      <c r="P153" s="711">
        <v>42.62</v>
      </c>
      <c r="Q153" s="711">
        <v>43.13</v>
      </c>
      <c r="R153" s="711">
        <v>46.05</v>
      </c>
      <c r="S153" s="711">
        <v>50.02</v>
      </c>
      <c r="T153" s="711">
        <v>53.01</v>
      </c>
      <c r="U153" s="711">
        <v>265.24</v>
      </c>
      <c r="V153" s="711">
        <v>255.5</v>
      </c>
      <c r="W153" s="711">
        <v>265.24</v>
      </c>
      <c r="Y153" s="709"/>
      <c r="Z153" s="709"/>
      <c r="AA153" s="709"/>
      <c r="AB153" s="709"/>
      <c r="AC153" s="709"/>
      <c r="AD153" s="709"/>
      <c r="AE153" s="709"/>
      <c r="AF153" s="709"/>
      <c r="AG153" s="709"/>
      <c r="AH153" s="709"/>
    </row>
    <row r="154" spans="1:34" x14ac:dyDescent="0.25">
      <c r="A154" s="118">
        <v>148</v>
      </c>
      <c r="B154" s="711">
        <v>38.700000000000003</v>
      </c>
      <c r="C154" s="711">
        <v>40.130000000000003</v>
      </c>
      <c r="D154" s="711">
        <v>41.62</v>
      </c>
      <c r="E154" s="711">
        <v>42.07</v>
      </c>
      <c r="F154" s="711">
        <v>44.99</v>
      </c>
      <c r="G154" s="711">
        <v>48.98</v>
      </c>
      <c r="H154" s="711">
        <v>51.97</v>
      </c>
      <c r="I154" s="711">
        <v>265.70999999999998</v>
      </c>
      <c r="J154" s="711">
        <v>255.89</v>
      </c>
      <c r="K154" s="711">
        <v>265.70999999999998</v>
      </c>
      <c r="M154" s="118">
        <v>148</v>
      </c>
      <c r="N154" s="711">
        <v>40.090000000000003</v>
      </c>
      <c r="O154" s="711">
        <v>41.5</v>
      </c>
      <c r="P154" s="711">
        <v>42.99</v>
      </c>
      <c r="Q154" s="711">
        <v>43.46</v>
      </c>
      <c r="R154" s="711">
        <v>46.37</v>
      </c>
      <c r="S154" s="711">
        <v>50.35</v>
      </c>
      <c r="T154" s="711">
        <v>53.35</v>
      </c>
      <c r="U154" s="711">
        <v>267.08999999999997</v>
      </c>
      <c r="V154" s="711">
        <v>257.27</v>
      </c>
      <c r="W154" s="711">
        <v>267.08999999999997</v>
      </c>
      <c r="Y154" s="709"/>
      <c r="Z154" s="709"/>
      <c r="AA154" s="709"/>
      <c r="AB154" s="709"/>
      <c r="AC154" s="709"/>
      <c r="AD154" s="709"/>
      <c r="AE154" s="709"/>
      <c r="AF154" s="709"/>
      <c r="AG154" s="709"/>
      <c r="AH154" s="709"/>
    </row>
    <row r="155" spans="1:34" x14ac:dyDescent="0.25">
      <c r="A155" s="118">
        <v>149</v>
      </c>
      <c r="B155" s="711">
        <v>39.03</v>
      </c>
      <c r="C155" s="711">
        <v>40.49</v>
      </c>
      <c r="D155" s="711">
        <v>41.99</v>
      </c>
      <c r="E155" s="711">
        <v>42.39</v>
      </c>
      <c r="F155" s="711">
        <v>45.3</v>
      </c>
      <c r="G155" s="711">
        <v>49.28</v>
      </c>
      <c r="H155" s="711">
        <v>52.3</v>
      </c>
      <c r="I155" s="711">
        <v>268.83999999999997</v>
      </c>
      <c r="J155" s="711">
        <v>258.91000000000003</v>
      </c>
      <c r="K155" s="711">
        <v>268.83999999999997</v>
      </c>
      <c r="M155" s="118">
        <v>149</v>
      </c>
      <c r="N155" s="711">
        <v>40.409999999999997</v>
      </c>
      <c r="O155" s="711">
        <v>41.87</v>
      </c>
      <c r="P155" s="711">
        <v>43.38</v>
      </c>
      <c r="Q155" s="711">
        <v>43.77</v>
      </c>
      <c r="R155" s="711">
        <v>46.69</v>
      </c>
      <c r="S155" s="711">
        <v>50.66</v>
      </c>
      <c r="T155" s="711">
        <v>53.68</v>
      </c>
      <c r="U155" s="711">
        <v>270.22000000000003</v>
      </c>
      <c r="V155" s="711">
        <v>260.27999999999997</v>
      </c>
      <c r="W155" s="711">
        <v>270.22000000000003</v>
      </c>
      <c r="Y155" s="709"/>
      <c r="Z155" s="709"/>
      <c r="AA155" s="709"/>
      <c r="AB155" s="709"/>
      <c r="AC155" s="709"/>
      <c r="AD155" s="709"/>
      <c r="AE155" s="709"/>
      <c r="AF155" s="709"/>
      <c r="AG155" s="709"/>
      <c r="AH155" s="709"/>
    </row>
    <row r="156" spans="1:34" x14ac:dyDescent="0.25">
      <c r="A156" s="119">
        <v>150</v>
      </c>
      <c r="B156" s="712">
        <v>39.369999999999997</v>
      </c>
      <c r="C156" s="712">
        <v>40.86</v>
      </c>
      <c r="D156" s="712">
        <v>42.36</v>
      </c>
      <c r="E156" s="712">
        <v>42.74</v>
      </c>
      <c r="F156" s="712">
        <v>45.64</v>
      </c>
      <c r="G156" s="712">
        <v>49.62</v>
      </c>
      <c r="H156" s="712">
        <v>52.64</v>
      </c>
      <c r="I156" s="712">
        <v>270.68</v>
      </c>
      <c r="J156" s="712">
        <v>260.69</v>
      </c>
      <c r="K156" s="712">
        <v>270.68</v>
      </c>
      <c r="M156" s="119">
        <v>150</v>
      </c>
      <c r="N156" s="712">
        <v>40.75</v>
      </c>
      <c r="O156" s="712">
        <v>42.25</v>
      </c>
      <c r="P156" s="712">
        <v>43.74</v>
      </c>
      <c r="Q156" s="712">
        <v>44.11</v>
      </c>
      <c r="R156" s="712">
        <v>47.02</v>
      </c>
      <c r="S156" s="712">
        <v>50.99</v>
      </c>
      <c r="T156" s="712">
        <v>54.03</v>
      </c>
      <c r="U156" s="712">
        <v>272.07</v>
      </c>
      <c r="V156" s="712">
        <v>262.07</v>
      </c>
      <c r="W156" s="712">
        <v>272.07</v>
      </c>
      <c r="Y156" s="709"/>
      <c r="Z156" s="709"/>
      <c r="AA156" s="709"/>
      <c r="AB156" s="709"/>
      <c r="AC156" s="709"/>
      <c r="AD156" s="709"/>
      <c r="AE156" s="709"/>
      <c r="AF156" s="709"/>
      <c r="AG156" s="709"/>
      <c r="AH156" s="709"/>
    </row>
    <row r="157" spans="1:34" x14ac:dyDescent="0.25">
      <c r="A157" s="119" t="s">
        <v>49</v>
      </c>
      <c r="B157" s="712">
        <v>0.2636</v>
      </c>
      <c r="C157" s="712">
        <v>0.2742</v>
      </c>
      <c r="D157" s="712">
        <v>0.28470000000000001</v>
      </c>
      <c r="E157" s="712">
        <v>0.28470000000000001</v>
      </c>
      <c r="F157" s="712">
        <v>0.30580000000000002</v>
      </c>
      <c r="G157" s="712">
        <v>0.32700000000000001</v>
      </c>
      <c r="H157" s="712">
        <v>0.34799999999999998</v>
      </c>
      <c r="I157" s="712">
        <v>1.8032999999999999</v>
      </c>
      <c r="J157" s="712">
        <v>1.74</v>
      </c>
      <c r="K157" s="712">
        <v>1.8032999999999999</v>
      </c>
      <c r="M157" s="119" t="s">
        <v>49</v>
      </c>
      <c r="N157" s="712">
        <v>0.28470000000000001</v>
      </c>
      <c r="O157" s="712">
        <v>0.28470000000000001</v>
      </c>
      <c r="P157" s="712">
        <v>0.29530000000000001</v>
      </c>
      <c r="Q157" s="712">
        <v>0.30580000000000002</v>
      </c>
      <c r="R157" s="712">
        <v>0.32700000000000001</v>
      </c>
      <c r="S157" s="712">
        <v>0.34799999999999998</v>
      </c>
      <c r="T157" s="712">
        <v>0.36909999999999998</v>
      </c>
      <c r="U157" s="712">
        <v>1.8138000000000001</v>
      </c>
      <c r="V157" s="712">
        <v>1.7505999999999999</v>
      </c>
      <c r="W157" s="712">
        <v>1.8138000000000001</v>
      </c>
    </row>
  </sheetData>
  <mergeCells count="6">
    <mergeCell ref="W3:W4"/>
    <mergeCell ref="I3:I4"/>
    <mergeCell ref="J3:J4"/>
    <mergeCell ref="K3:K4"/>
    <mergeCell ref="U3:U4"/>
    <mergeCell ref="V3:V4"/>
  </mergeCells>
  <phoneticPr fontId="0" type="noConversion"/>
  <printOptions horizontalCentered="1" verticalCentered="1"/>
  <pageMargins left="0" right="0" top="0.5" bottom="0.5" header="0" footer="0"/>
  <pageSetup scale="97" fitToHeight="3" orientation="portrait" r:id="rId1"/>
  <headerFooter alignWithMargins="0">
    <oddHeader>&amp;CMulti MBG</oddHeader>
    <oddFooter>&amp;CMulti MBG</oddFooter>
  </headerFooter>
  <rowBreaks count="2" manualBreakCount="2">
    <brk id="56" max="22" man="1"/>
    <brk id="106" max="22" man="1"/>
  </rowBreaks>
  <colBreaks count="1" manualBreakCount="1">
    <brk id="11" min="6" max="15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39997558519241921"/>
  </sheetPr>
  <dimension ref="A1:AA52"/>
  <sheetViews>
    <sheetView view="pageBreakPreview" zoomScaleNormal="100" zoomScaleSheetLayoutView="100" workbookViewId="0">
      <selection activeCell="A19" sqref="A1:XFD1048576"/>
    </sheetView>
  </sheetViews>
  <sheetFormatPr defaultColWidth="9.109375" defaultRowHeight="13.2" x14ac:dyDescent="0.25"/>
  <cols>
    <col min="1" max="1" width="22" style="713" bestFit="1" customWidth="1"/>
    <col min="2" max="11" width="13.88671875" style="713" bestFit="1" customWidth="1"/>
    <col min="12" max="12" width="9.109375" style="120"/>
    <col min="13" max="13" width="30.6640625" style="120" bestFit="1" customWidth="1"/>
    <col min="14" max="19" width="6.88671875" style="120" bestFit="1" customWidth="1"/>
    <col min="20" max="23" width="7.109375" style="120" bestFit="1" customWidth="1"/>
    <col min="24" max="26" width="9.109375" style="120"/>
    <col min="27" max="27" width="3.33203125" style="120" bestFit="1" customWidth="1"/>
    <col min="28" max="16384" width="9.109375" style="120"/>
  </cols>
  <sheetData>
    <row r="1" spans="1:23" ht="14.4" x14ac:dyDescent="0.3">
      <c r="A1" s="736" t="s">
        <v>169</v>
      </c>
      <c r="B1" s="745"/>
      <c r="C1" s="745"/>
      <c r="D1" s="746"/>
      <c r="E1" s="746"/>
      <c r="F1" s="747"/>
      <c r="G1" s="747"/>
      <c r="H1" s="747"/>
      <c r="I1" s="747"/>
      <c r="J1" s="748"/>
      <c r="K1" s="748"/>
      <c r="M1" s="749"/>
      <c r="N1" s="750"/>
      <c r="O1" s="750"/>
      <c r="P1" s="751"/>
      <c r="Q1" s="752"/>
      <c r="R1" s="750"/>
      <c r="S1" s="750"/>
      <c r="T1" s="750"/>
      <c r="U1" s="750"/>
      <c r="V1" s="753"/>
      <c r="W1" s="753"/>
    </row>
    <row r="2" spans="1:23" ht="13.8" x14ac:dyDescent="0.3">
      <c r="A2" s="720" t="s">
        <v>123</v>
      </c>
      <c r="B2" s="720"/>
      <c r="C2" s="720"/>
      <c r="D2" s="720"/>
      <c r="E2" s="720"/>
      <c r="F2" s="720"/>
      <c r="G2" s="720"/>
      <c r="H2" s="720"/>
      <c r="I2" s="720"/>
      <c r="J2" s="720"/>
      <c r="K2" s="720"/>
      <c r="M2" s="754"/>
      <c r="N2" s="754"/>
      <c r="O2" s="754"/>
      <c r="P2" s="754"/>
      <c r="Q2" s="754"/>
      <c r="R2" s="754"/>
      <c r="S2" s="754"/>
      <c r="T2" s="754"/>
      <c r="U2" s="754"/>
      <c r="V2" s="754"/>
      <c r="W2" s="754"/>
    </row>
    <row r="3" spans="1:23" ht="9" customHeight="1" x14ac:dyDescent="0.3">
      <c r="A3" s="747"/>
      <c r="B3" s="747"/>
      <c r="C3" s="747"/>
      <c r="D3" s="747"/>
      <c r="E3" s="747"/>
      <c r="F3" s="747"/>
      <c r="G3" s="747"/>
      <c r="H3" s="747"/>
      <c r="I3" s="747"/>
      <c r="J3" s="747"/>
      <c r="K3" s="747"/>
      <c r="M3" s="750"/>
      <c r="N3" s="750"/>
      <c r="O3" s="750"/>
      <c r="P3" s="750"/>
      <c r="Q3" s="750"/>
      <c r="R3" s="750"/>
      <c r="S3" s="750"/>
      <c r="T3" s="750"/>
      <c r="U3" s="750"/>
      <c r="V3" s="750"/>
      <c r="W3" s="750"/>
    </row>
    <row r="4" spans="1:23" ht="12.75" customHeight="1" x14ac:dyDescent="0.3">
      <c r="A4" s="755" t="s">
        <v>88</v>
      </c>
      <c r="B4" s="756" t="s">
        <v>109</v>
      </c>
      <c r="C4" s="757"/>
      <c r="D4" s="757"/>
      <c r="E4" s="757"/>
      <c r="F4" s="757"/>
      <c r="G4" s="757"/>
      <c r="H4" s="757"/>
      <c r="I4" s="757"/>
      <c r="J4" s="757"/>
      <c r="K4" s="758"/>
      <c r="M4" s="759"/>
      <c r="N4" s="760"/>
      <c r="O4" s="760"/>
      <c r="P4" s="760"/>
      <c r="Q4" s="760"/>
      <c r="R4" s="760"/>
      <c r="S4" s="760"/>
      <c r="T4" s="760"/>
      <c r="U4" s="760"/>
      <c r="V4" s="760"/>
      <c r="W4" s="760"/>
    </row>
    <row r="5" spans="1:23" x14ac:dyDescent="0.25">
      <c r="A5" s="761"/>
      <c r="B5" s="705" t="s">
        <v>122</v>
      </c>
      <c r="C5" s="705" t="s">
        <v>121</v>
      </c>
      <c r="D5" s="705" t="s">
        <v>120</v>
      </c>
      <c r="E5" s="705" t="s">
        <v>119</v>
      </c>
      <c r="F5" s="705" t="s">
        <v>118</v>
      </c>
      <c r="G5" s="705" t="s">
        <v>117</v>
      </c>
      <c r="H5" s="705" t="s">
        <v>116</v>
      </c>
      <c r="I5" s="705" t="s">
        <v>115</v>
      </c>
      <c r="J5" s="705" t="s">
        <v>114</v>
      </c>
      <c r="K5" s="705" t="s">
        <v>113</v>
      </c>
      <c r="M5" s="762"/>
      <c r="N5" s="706"/>
      <c r="O5" s="706"/>
      <c r="P5" s="706"/>
      <c r="Q5" s="706"/>
      <c r="R5" s="706"/>
      <c r="S5" s="706"/>
      <c r="T5" s="706"/>
      <c r="U5" s="706"/>
      <c r="V5" s="706"/>
      <c r="W5" s="706"/>
    </row>
    <row r="6" spans="1:23" ht="13.8" x14ac:dyDescent="0.3">
      <c r="A6" s="763" t="s">
        <v>98</v>
      </c>
      <c r="B6" s="763">
        <v>0.65380000000000005</v>
      </c>
      <c r="C6" s="763">
        <v>0.97019999999999995</v>
      </c>
      <c r="D6" s="763">
        <v>1.5185999999999999</v>
      </c>
      <c r="E6" s="763">
        <v>1.7083999999999999</v>
      </c>
      <c r="F6" s="763">
        <v>1.8771</v>
      </c>
      <c r="G6" s="763">
        <v>1.9510000000000001</v>
      </c>
      <c r="H6" s="763">
        <v>2.0459000000000001</v>
      </c>
      <c r="I6" s="763">
        <v>2.6469</v>
      </c>
      <c r="J6" s="763">
        <v>2.4887999999999999</v>
      </c>
      <c r="K6" s="763">
        <v>2.6890999999999998</v>
      </c>
      <c r="M6" s="764"/>
      <c r="N6" s="764"/>
      <c r="O6" s="764"/>
      <c r="P6" s="764"/>
      <c r="Q6" s="764"/>
      <c r="R6" s="764"/>
      <c r="S6" s="764"/>
      <c r="T6" s="764"/>
      <c r="U6" s="764"/>
      <c r="V6" s="764"/>
      <c r="W6" s="764"/>
    </row>
    <row r="7" spans="1:23" ht="13.8" x14ac:dyDescent="0.3">
      <c r="A7" s="765" t="s">
        <v>75</v>
      </c>
      <c r="B7" s="763">
        <v>0.65380000000000005</v>
      </c>
      <c r="C7" s="763">
        <v>0.97019999999999995</v>
      </c>
      <c r="D7" s="763">
        <v>1.5185999999999999</v>
      </c>
      <c r="E7" s="763">
        <v>1.7083999999999999</v>
      </c>
      <c r="F7" s="763">
        <v>1.8771</v>
      </c>
      <c r="G7" s="763">
        <v>1.9510000000000001</v>
      </c>
      <c r="H7" s="763">
        <v>2.0459000000000001</v>
      </c>
      <c r="I7" s="763">
        <v>2.6469</v>
      </c>
      <c r="J7" s="763">
        <v>2.4887999999999999</v>
      </c>
      <c r="K7" s="763">
        <v>2.6890999999999998</v>
      </c>
      <c r="M7" s="766"/>
      <c r="N7" s="764"/>
      <c r="O7" s="764"/>
      <c r="P7" s="764"/>
      <c r="Q7" s="764"/>
      <c r="R7" s="764"/>
      <c r="S7" s="764"/>
      <c r="T7" s="764"/>
      <c r="U7" s="764"/>
      <c r="V7" s="764"/>
      <c r="W7" s="764"/>
    </row>
    <row r="8" spans="1:23" ht="13.8" x14ac:dyDescent="0.3">
      <c r="A8" s="765" t="s">
        <v>74</v>
      </c>
      <c r="B8" s="763">
        <v>0.65380000000000005</v>
      </c>
      <c r="C8" s="763">
        <v>0.97019999999999995</v>
      </c>
      <c r="D8" s="763">
        <v>1.5185999999999999</v>
      </c>
      <c r="E8" s="763">
        <v>1.7083999999999999</v>
      </c>
      <c r="F8" s="763">
        <v>1.8771</v>
      </c>
      <c r="G8" s="763">
        <v>1.9510000000000001</v>
      </c>
      <c r="H8" s="763">
        <v>2.0459000000000001</v>
      </c>
      <c r="I8" s="763">
        <v>2.6469</v>
      </c>
      <c r="J8" s="763">
        <v>2.4887999999999999</v>
      </c>
      <c r="K8" s="763">
        <v>2.6890999999999998</v>
      </c>
      <c r="M8" s="766"/>
      <c r="N8" s="764"/>
      <c r="O8" s="764"/>
      <c r="P8" s="764"/>
      <c r="Q8" s="764"/>
      <c r="R8" s="764"/>
      <c r="S8" s="764"/>
      <c r="T8" s="764"/>
      <c r="U8" s="764"/>
      <c r="V8" s="764"/>
      <c r="W8" s="764"/>
    </row>
    <row r="9" spans="1:23" ht="9" customHeight="1" x14ac:dyDescent="0.3">
      <c r="A9" s="766"/>
      <c r="B9" s="764"/>
      <c r="C9" s="764"/>
      <c r="D9" s="764"/>
      <c r="E9" s="764"/>
      <c r="F9" s="764"/>
      <c r="G9" s="764"/>
      <c r="H9" s="764"/>
      <c r="I9" s="764"/>
      <c r="J9" s="764"/>
      <c r="K9" s="764"/>
      <c r="M9" s="766"/>
      <c r="N9" s="764"/>
      <c r="O9" s="764"/>
      <c r="P9" s="764"/>
      <c r="Q9" s="764"/>
      <c r="R9" s="764"/>
      <c r="S9" s="764"/>
      <c r="T9" s="764"/>
      <c r="U9" s="764"/>
      <c r="V9" s="764"/>
      <c r="W9" s="764"/>
    </row>
    <row r="10" spans="1:23" ht="13.8" x14ac:dyDescent="0.3">
      <c r="A10" s="720" t="s">
        <v>112</v>
      </c>
      <c r="B10" s="720"/>
      <c r="C10" s="720"/>
      <c r="D10" s="720"/>
      <c r="E10" s="720"/>
      <c r="F10" s="720"/>
      <c r="G10" s="720"/>
      <c r="H10" s="720"/>
      <c r="I10" s="720"/>
      <c r="J10" s="720"/>
      <c r="K10" s="720"/>
      <c r="M10" s="754"/>
      <c r="N10" s="754"/>
      <c r="O10" s="754"/>
      <c r="P10" s="754"/>
      <c r="Q10" s="754"/>
      <c r="R10" s="754"/>
      <c r="S10" s="754"/>
      <c r="T10" s="754"/>
      <c r="U10" s="754"/>
      <c r="V10" s="754"/>
      <c r="W10" s="754"/>
    </row>
    <row r="11" spans="1:23" ht="9" customHeight="1" x14ac:dyDescent="0.3">
      <c r="A11" s="747"/>
      <c r="B11" s="747"/>
      <c r="C11" s="747"/>
      <c r="D11" s="747"/>
      <c r="E11" s="747"/>
      <c r="F11" s="747"/>
      <c r="G11" s="747"/>
      <c r="H11" s="747"/>
      <c r="I11" s="747"/>
      <c r="J11" s="747"/>
      <c r="K11" s="747"/>
      <c r="M11" s="750"/>
      <c r="N11" s="750"/>
      <c r="O11" s="750"/>
      <c r="P11" s="750"/>
      <c r="Q11" s="750"/>
      <c r="R11" s="750"/>
      <c r="S11" s="750"/>
      <c r="T11" s="750"/>
      <c r="U11" s="750"/>
      <c r="V11" s="750"/>
      <c r="W11" s="750"/>
    </row>
    <row r="12" spans="1:23" ht="12.75" customHeight="1" x14ac:dyDescent="0.3">
      <c r="A12" s="755" t="s">
        <v>88</v>
      </c>
      <c r="B12" s="756" t="s">
        <v>109</v>
      </c>
      <c r="C12" s="757"/>
      <c r="D12" s="757"/>
      <c r="E12" s="757"/>
      <c r="F12" s="757"/>
      <c r="G12" s="757"/>
      <c r="H12" s="758"/>
      <c r="I12" s="767"/>
      <c r="J12" s="767"/>
      <c r="K12" s="767"/>
      <c r="M12" s="759"/>
      <c r="N12" s="760"/>
      <c r="O12" s="760"/>
      <c r="P12" s="760"/>
      <c r="Q12" s="760"/>
      <c r="R12" s="760"/>
      <c r="S12" s="760"/>
      <c r="T12" s="760"/>
      <c r="U12" s="767"/>
      <c r="V12" s="767"/>
      <c r="W12" s="767"/>
    </row>
    <row r="13" spans="1:23" x14ac:dyDescent="0.25">
      <c r="A13" s="761"/>
      <c r="B13" s="705" t="s">
        <v>66</v>
      </c>
      <c r="C13" s="705" t="s">
        <v>65</v>
      </c>
      <c r="D13" s="705" t="s">
        <v>64</v>
      </c>
      <c r="E13" s="705" t="s">
        <v>63</v>
      </c>
      <c r="F13" s="705" t="s">
        <v>62</v>
      </c>
      <c r="G13" s="705" t="s">
        <v>61</v>
      </c>
      <c r="H13" s="705" t="s">
        <v>60</v>
      </c>
      <c r="I13" s="706"/>
      <c r="J13" s="706"/>
      <c r="K13" s="706"/>
      <c r="M13" s="762"/>
      <c r="N13" s="706"/>
      <c r="O13" s="706"/>
      <c r="P13" s="706"/>
      <c r="Q13" s="706"/>
      <c r="R13" s="706"/>
      <c r="S13" s="706"/>
      <c r="T13" s="706"/>
      <c r="U13" s="706"/>
      <c r="V13" s="706"/>
      <c r="W13" s="706"/>
    </row>
    <row r="14" spans="1:23" ht="13.8" x14ac:dyDescent="0.3">
      <c r="A14" s="763" t="s">
        <v>98</v>
      </c>
      <c r="B14" s="763">
        <v>0.53779999999999994</v>
      </c>
      <c r="C14" s="763">
        <v>0.86470000000000002</v>
      </c>
      <c r="D14" s="763">
        <v>1.4553</v>
      </c>
      <c r="E14" s="763">
        <v>1.6240000000000001</v>
      </c>
      <c r="F14" s="763">
        <v>1.6978</v>
      </c>
      <c r="G14" s="763">
        <v>1.7822</v>
      </c>
      <c r="H14" s="763">
        <v>1.8771</v>
      </c>
      <c r="I14" s="764"/>
      <c r="J14" s="764"/>
      <c r="K14" s="764"/>
      <c r="M14" s="764"/>
      <c r="N14" s="764"/>
      <c r="O14" s="764"/>
      <c r="P14" s="764"/>
      <c r="Q14" s="764"/>
      <c r="R14" s="764"/>
      <c r="S14" s="764"/>
      <c r="T14" s="764"/>
      <c r="U14" s="764"/>
      <c r="V14" s="764"/>
      <c r="W14" s="764"/>
    </row>
    <row r="15" spans="1:23" ht="13.8" x14ac:dyDescent="0.3">
      <c r="A15" s="765" t="s">
        <v>75</v>
      </c>
      <c r="B15" s="763">
        <v>0.53779999999999994</v>
      </c>
      <c r="C15" s="763">
        <v>0.86470000000000002</v>
      </c>
      <c r="D15" s="763">
        <v>1.4553</v>
      </c>
      <c r="E15" s="763">
        <v>1.6240000000000001</v>
      </c>
      <c r="F15" s="763">
        <v>1.6978</v>
      </c>
      <c r="G15" s="763">
        <v>1.7822</v>
      </c>
      <c r="H15" s="763">
        <v>1.8771</v>
      </c>
      <c r="I15" s="764"/>
      <c r="J15" s="764"/>
      <c r="K15" s="764"/>
      <c r="M15" s="766"/>
      <c r="N15" s="764"/>
      <c r="O15" s="764"/>
      <c r="P15" s="764"/>
      <c r="Q15" s="764"/>
      <c r="R15" s="764"/>
      <c r="S15" s="764"/>
      <c r="T15" s="764"/>
      <c r="U15" s="764"/>
      <c r="V15" s="764"/>
      <c r="W15" s="764"/>
    </row>
    <row r="16" spans="1:23" ht="13.8" x14ac:dyDescent="0.3">
      <c r="A16" s="765" t="s">
        <v>74</v>
      </c>
      <c r="B16" s="763">
        <v>0.53779999999999994</v>
      </c>
      <c r="C16" s="763">
        <v>0.86470000000000002</v>
      </c>
      <c r="D16" s="763">
        <v>1.4553</v>
      </c>
      <c r="E16" s="763">
        <v>1.6240000000000001</v>
      </c>
      <c r="F16" s="763">
        <v>1.6978</v>
      </c>
      <c r="G16" s="763">
        <v>1.7822</v>
      </c>
      <c r="H16" s="763">
        <v>1.8771</v>
      </c>
      <c r="I16" s="764"/>
      <c r="J16" s="764"/>
      <c r="K16" s="764"/>
      <c r="M16" s="766"/>
      <c r="N16" s="764"/>
      <c r="O16" s="764"/>
      <c r="P16" s="764"/>
      <c r="Q16" s="764"/>
      <c r="R16" s="764"/>
      <c r="S16" s="764"/>
      <c r="T16" s="764"/>
      <c r="U16" s="764"/>
      <c r="V16" s="764"/>
      <c r="W16" s="764"/>
    </row>
    <row r="17" spans="1:23" ht="9" customHeight="1" x14ac:dyDescent="0.3">
      <c r="A17" s="747"/>
      <c r="B17" s="747"/>
      <c r="C17" s="747"/>
      <c r="D17" s="747"/>
      <c r="E17" s="747"/>
      <c r="F17" s="747"/>
      <c r="G17" s="747"/>
      <c r="H17" s="747"/>
      <c r="I17" s="747"/>
      <c r="J17" s="747"/>
      <c r="K17" s="747"/>
      <c r="M17" s="750"/>
      <c r="N17" s="750"/>
      <c r="O17" s="750"/>
      <c r="P17" s="750"/>
      <c r="Q17" s="750"/>
      <c r="R17" s="750"/>
      <c r="S17" s="750"/>
      <c r="T17" s="750"/>
      <c r="U17" s="750"/>
      <c r="V17" s="750"/>
      <c r="W17" s="750"/>
    </row>
    <row r="18" spans="1:23" ht="13.8" x14ac:dyDescent="0.3">
      <c r="A18" s="768" t="s">
        <v>111</v>
      </c>
      <c r="B18" s="768"/>
      <c r="C18" s="768"/>
      <c r="D18" s="768"/>
      <c r="E18" s="768"/>
      <c r="F18" s="768"/>
      <c r="G18" s="768"/>
      <c r="H18" s="768"/>
      <c r="I18" s="768"/>
      <c r="J18" s="768"/>
      <c r="K18" s="768"/>
      <c r="M18" s="754"/>
      <c r="N18" s="754"/>
      <c r="O18" s="754"/>
      <c r="P18" s="754"/>
      <c r="Q18" s="754"/>
      <c r="R18" s="754"/>
      <c r="S18" s="754"/>
      <c r="T18" s="754"/>
      <c r="U18" s="754"/>
      <c r="V18" s="754"/>
      <c r="W18" s="754"/>
    </row>
    <row r="19" spans="1:23" ht="9" customHeight="1" x14ac:dyDescent="0.3">
      <c r="A19" s="747"/>
      <c r="B19" s="747"/>
      <c r="C19" s="747"/>
      <c r="D19" s="747"/>
      <c r="E19" s="747"/>
      <c r="F19" s="747"/>
      <c r="G19" s="747"/>
      <c r="H19" s="747"/>
      <c r="I19" s="747"/>
      <c r="J19" s="747"/>
      <c r="K19" s="747"/>
      <c r="M19" s="750"/>
      <c r="N19" s="750"/>
      <c r="O19" s="750"/>
      <c r="P19" s="750"/>
      <c r="Q19" s="750"/>
      <c r="R19" s="750"/>
      <c r="S19" s="750"/>
      <c r="T19" s="750"/>
      <c r="U19" s="750"/>
      <c r="V19" s="750"/>
      <c r="W19" s="750"/>
    </row>
    <row r="20" spans="1:23" ht="12.75" customHeight="1" x14ac:dyDescent="0.3">
      <c r="A20" s="755" t="s">
        <v>88</v>
      </c>
      <c r="B20" s="756" t="s">
        <v>109</v>
      </c>
      <c r="C20" s="757"/>
      <c r="D20" s="757"/>
      <c r="E20" s="757"/>
      <c r="F20" s="757"/>
      <c r="G20" s="757"/>
      <c r="H20" s="758"/>
      <c r="I20" s="767"/>
      <c r="J20" s="767"/>
      <c r="K20" s="767"/>
      <c r="M20" s="759"/>
      <c r="N20" s="760"/>
      <c r="O20" s="760"/>
      <c r="P20" s="760"/>
      <c r="Q20" s="760"/>
      <c r="R20" s="760"/>
      <c r="S20" s="760"/>
      <c r="T20" s="760"/>
      <c r="U20" s="767"/>
      <c r="V20" s="767"/>
      <c r="W20" s="767"/>
    </row>
    <row r="21" spans="1:23" x14ac:dyDescent="0.25">
      <c r="A21" s="761"/>
      <c r="B21" s="705" t="s">
        <v>56</v>
      </c>
      <c r="C21" s="705" t="s">
        <v>55</v>
      </c>
      <c r="D21" s="705" t="s">
        <v>54</v>
      </c>
      <c r="E21" s="705" t="s">
        <v>53</v>
      </c>
      <c r="F21" s="705" t="s">
        <v>52</v>
      </c>
      <c r="G21" s="705" t="s">
        <v>51</v>
      </c>
      <c r="H21" s="705" t="s">
        <v>50</v>
      </c>
      <c r="I21" s="706"/>
      <c r="J21" s="706"/>
      <c r="K21" s="706"/>
      <c r="M21" s="762"/>
      <c r="N21" s="706"/>
      <c r="O21" s="706"/>
      <c r="P21" s="706"/>
      <c r="Q21" s="706"/>
      <c r="R21" s="706"/>
      <c r="S21" s="706"/>
      <c r="T21" s="706"/>
      <c r="U21" s="706"/>
      <c r="V21" s="706"/>
      <c r="W21" s="706"/>
    </row>
    <row r="22" spans="1:23" ht="13.8" x14ac:dyDescent="0.3">
      <c r="A22" s="763" t="s">
        <v>98</v>
      </c>
      <c r="B22" s="763">
        <v>0.55889999999999995</v>
      </c>
      <c r="C22" s="763">
        <v>0.62219999999999998</v>
      </c>
      <c r="D22" s="763">
        <v>0.80149999999999999</v>
      </c>
      <c r="E22" s="763">
        <v>1.1811</v>
      </c>
      <c r="F22" s="763">
        <v>1.7612000000000001</v>
      </c>
      <c r="G22" s="763">
        <v>2.0036999999999998</v>
      </c>
      <c r="H22" s="763">
        <v>2.0669</v>
      </c>
      <c r="I22" s="764"/>
      <c r="J22" s="764"/>
      <c r="K22" s="764"/>
      <c r="M22" s="764"/>
      <c r="N22" s="764"/>
      <c r="O22" s="764"/>
      <c r="P22" s="764"/>
      <c r="Q22" s="764"/>
      <c r="R22" s="764"/>
      <c r="S22" s="764"/>
      <c r="T22" s="764"/>
      <c r="U22" s="764"/>
      <c r="V22" s="764"/>
      <c r="W22" s="764"/>
    </row>
    <row r="23" spans="1:23" ht="13.8" x14ac:dyDescent="0.3">
      <c r="A23" s="765" t="s">
        <v>75</v>
      </c>
      <c r="B23" s="763">
        <v>0.55889999999999995</v>
      </c>
      <c r="C23" s="763">
        <v>0.62219999999999998</v>
      </c>
      <c r="D23" s="763">
        <v>0.80149999999999999</v>
      </c>
      <c r="E23" s="763">
        <v>1.1811</v>
      </c>
      <c r="F23" s="763">
        <v>1.7612000000000001</v>
      </c>
      <c r="G23" s="763">
        <v>2.0036999999999998</v>
      </c>
      <c r="H23" s="763">
        <v>2.0669</v>
      </c>
      <c r="I23" s="764"/>
      <c r="J23" s="764"/>
      <c r="K23" s="764"/>
      <c r="M23" s="766"/>
      <c r="N23" s="764"/>
      <c r="O23" s="764"/>
      <c r="P23" s="764"/>
      <c r="Q23" s="764"/>
      <c r="R23" s="764"/>
      <c r="S23" s="764"/>
      <c r="T23" s="764"/>
      <c r="U23" s="764"/>
      <c r="V23" s="764"/>
      <c r="W23" s="764"/>
    </row>
    <row r="24" spans="1:23" ht="13.8" x14ac:dyDescent="0.3">
      <c r="A24" s="765" t="s">
        <v>74</v>
      </c>
      <c r="B24" s="763">
        <v>0.55889999999999995</v>
      </c>
      <c r="C24" s="763">
        <v>0.62219999999999998</v>
      </c>
      <c r="D24" s="763">
        <v>0.80149999999999999</v>
      </c>
      <c r="E24" s="763">
        <v>1.1811</v>
      </c>
      <c r="F24" s="763">
        <v>1.7612000000000001</v>
      </c>
      <c r="G24" s="763">
        <v>2.0036999999999998</v>
      </c>
      <c r="H24" s="763">
        <v>2.0669</v>
      </c>
      <c r="I24" s="764"/>
      <c r="J24" s="764"/>
      <c r="K24" s="764"/>
      <c r="M24" s="766"/>
      <c r="N24" s="764"/>
      <c r="O24" s="764"/>
      <c r="P24" s="764"/>
      <c r="Q24" s="764"/>
      <c r="R24" s="764"/>
      <c r="S24" s="764"/>
      <c r="T24" s="764"/>
      <c r="U24" s="764"/>
      <c r="V24" s="764"/>
      <c r="W24" s="764"/>
    </row>
    <row r="25" spans="1:23" ht="9" customHeight="1" x14ac:dyDescent="0.3">
      <c r="A25" s="766"/>
      <c r="B25" s="764"/>
      <c r="C25" s="764"/>
      <c r="D25" s="764"/>
      <c r="E25" s="764"/>
      <c r="F25" s="764"/>
      <c r="G25" s="764"/>
      <c r="H25" s="764"/>
      <c r="I25" s="764"/>
      <c r="J25" s="764"/>
      <c r="K25" s="764"/>
      <c r="M25" s="766"/>
      <c r="N25" s="764"/>
      <c r="O25" s="764"/>
      <c r="P25" s="764"/>
      <c r="Q25" s="764"/>
      <c r="R25" s="764"/>
      <c r="S25" s="764"/>
      <c r="T25" s="764"/>
      <c r="U25" s="764"/>
      <c r="V25" s="764"/>
      <c r="W25" s="764"/>
    </row>
    <row r="26" spans="1:23" ht="13.8" x14ac:dyDescent="0.3">
      <c r="A26" s="768" t="s">
        <v>110</v>
      </c>
      <c r="B26" s="768"/>
      <c r="C26" s="768"/>
      <c r="D26" s="768"/>
      <c r="E26" s="768"/>
      <c r="F26" s="768"/>
      <c r="G26" s="768"/>
      <c r="H26" s="768"/>
      <c r="I26" s="768"/>
      <c r="J26" s="768"/>
      <c r="K26" s="768"/>
      <c r="M26" s="754"/>
      <c r="N26" s="754"/>
      <c r="O26" s="754"/>
      <c r="P26" s="754"/>
      <c r="Q26" s="754"/>
      <c r="R26" s="754"/>
      <c r="S26" s="754"/>
      <c r="T26" s="754"/>
      <c r="U26" s="754"/>
      <c r="V26" s="754"/>
      <c r="W26" s="754"/>
    </row>
    <row r="27" spans="1:23" ht="9" customHeight="1" x14ac:dyDescent="0.3">
      <c r="A27" s="747"/>
      <c r="B27" s="747"/>
      <c r="C27" s="747"/>
      <c r="D27" s="747"/>
      <c r="E27" s="747"/>
      <c r="F27" s="747"/>
      <c r="G27" s="747"/>
      <c r="H27" s="747"/>
      <c r="I27" s="747"/>
      <c r="J27" s="747"/>
      <c r="K27" s="747"/>
      <c r="M27" s="750"/>
      <c r="N27" s="750"/>
      <c r="O27" s="750"/>
      <c r="P27" s="750"/>
      <c r="Q27" s="750"/>
      <c r="R27" s="750"/>
      <c r="S27" s="750"/>
      <c r="T27" s="750"/>
      <c r="U27" s="750"/>
      <c r="V27" s="750"/>
      <c r="W27" s="750"/>
    </row>
    <row r="28" spans="1:23" ht="12.75" customHeight="1" x14ac:dyDescent="0.3">
      <c r="A28" s="755" t="s">
        <v>88</v>
      </c>
      <c r="B28" s="769" t="s">
        <v>109</v>
      </c>
      <c r="C28" s="769"/>
      <c r="D28" s="769"/>
      <c r="E28" s="769"/>
      <c r="F28" s="769"/>
      <c r="G28" s="769"/>
      <c r="H28" s="769"/>
      <c r="I28" s="769"/>
      <c r="J28" s="769"/>
      <c r="K28" s="769"/>
      <c r="M28" s="759"/>
      <c r="N28" s="760"/>
      <c r="O28" s="760"/>
      <c r="P28" s="760"/>
      <c r="Q28" s="760"/>
      <c r="R28" s="760"/>
      <c r="S28" s="760"/>
      <c r="T28" s="760"/>
      <c r="U28" s="760"/>
      <c r="V28" s="760"/>
      <c r="W28" s="760"/>
    </row>
    <row r="29" spans="1:23" x14ac:dyDescent="0.25">
      <c r="A29" s="761"/>
      <c r="B29" s="705" t="s">
        <v>108</v>
      </c>
      <c r="C29" s="705" t="s">
        <v>107</v>
      </c>
      <c r="D29" s="705" t="s">
        <v>106</v>
      </c>
      <c r="E29" s="705" t="s">
        <v>105</v>
      </c>
      <c r="F29" s="705" t="s">
        <v>104</v>
      </c>
      <c r="G29" s="705" t="s">
        <v>103</v>
      </c>
      <c r="H29" s="705" t="s">
        <v>102</v>
      </c>
      <c r="I29" s="705" t="s">
        <v>101</v>
      </c>
      <c r="J29" s="705" t="s">
        <v>100</v>
      </c>
      <c r="K29" s="705" t="s">
        <v>99</v>
      </c>
      <c r="M29" s="762"/>
      <c r="N29" s="706"/>
      <c r="O29" s="706"/>
      <c r="P29" s="706"/>
      <c r="Q29" s="706"/>
      <c r="R29" s="706"/>
      <c r="S29" s="706"/>
      <c r="T29" s="706"/>
      <c r="U29" s="706"/>
      <c r="V29" s="706"/>
      <c r="W29" s="706"/>
    </row>
    <row r="30" spans="1:23" ht="13.8" x14ac:dyDescent="0.3">
      <c r="A30" s="763" t="s">
        <v>98</v>
      </c>
      <c r="B30" s="763">
        <v>0.46400000000000002</v>
      </c>
      <c r="C30" s="763">
        <v>0.52729999999999999</v>
      </c>
      <c r="D30" s="763">
        <v>0.6855</v>
      </c>
      <c r="E30" s="763">
        <v>0.99129999999999996</v>
      </c>
      <c r="F30" s="763">
        <v>1.6029</v>
      </c>
      <c r="G30" s="763">
        <v>1.7717000000000001</v>
      </c>
      <c r="H30" s="763">
        <v>1.8454999999999999</v>
      </c>
      <c r="I30" s="763">
        <v>2.2566999999999999</v>
      </c>
      <c r="J30" s="763">
        <v>2.0564</v>
      </c>
      <c r="K30" s="763">
        <v>2.5204</v>
      </c>
      <c r="M30" s="764"/>
      <c r="N30" s="764"/>
      <c r="O30" s="764"/>
      <c r="P30" s="764"/>
      <c r="Q30" s="764"/>
      <c r="R30" s="764"/>
      <c r="S30" s="764"/>
      <c r="T30" s="764"/>
      <c r="U30" s="764"/>
      <c r="V30" s="764"/>
      <c r="W30" s="764"/>
    </row>
    <row r="31" spans="1:23" ht="13.8" x14ac:dyDescent="0.3">
      <c r="A31" s="765" t="s">
        <v>75</v>
      </c>
      <c r="B31" s="763">
        <v>0.46400000000000002</v>
      </c>
      <c r="C31" s="763">
        <v>0.52729999999999999</v>
      </c>
      <c r="D31" s="763">
        <v>0.6855</v>
      </c>
      <c r="E31" s="763">
        <v>0.99129999999999996</v>
      </c>
      <c r="F31" s="763">
        <v>1.6029</v>
      </c>
      <c r="G31" s="763">
        <v>1.7717000000000001</v>
      </c>
      <c r="H31" s="763">
        <v>1.8454999999999999</v>
      </c>
      <c r="I31" s="763">
        <v>2.2566999999999999</v>
      </c>
      <c r="J31" s="763">
        <v>2.0564</v>
      </c>
      <c r="K31" s="763">
        <v>2.5204</v>
      </c>
      <c r="M31" s="766"/>
      <c r="N31" s="764"/>
      <c r="O31" s="764"/>
      <c r="P31" s="764"/>
      <c r="Q31" s="764"/>
      <c r="R31" s="764"/>
      <c r="S31" s="764"/>
      <c r="T31" s="764"/>
      <c r="U31" s="764"/>
      <c r="V31" s="764"/>
      <c r="W31" s="764"/>
    </row>
    <row r="32" spans="1:23" ht="13.8" x14ac:dyDescent="0.3">
      <c r="A32" s="765" t="s">
        <v>74</v>
      </c>
      <c r="B32" s="763">
        <v>0.46400000000000002</v>
      </c>
      <c r="C32" s="763">
        <v>0.52729999999999999</v>
      </c>
      <c r="D32" s="763">
        <v>0.6855</v>
      </c>
      <c r="E32" s="763">
        <v>0.99129999999999996</v>
      </c>
      <c r="F32" s="763">
        <v>1.6029</v>
      </c>
      <c r="G32" s="763">
        <v>1.7717000000000001</v>
      </c>
      <c r="H32" s="763">
        <v>1.8454999999999999</v>
      </c>
      <c r="I32" s="763">
        <v>2.2566999999999999</v>
      </c>
      <c r="J32" s="763">
        <v>2.0564</v>
      </c>
      <c r="K32" s="763">
        <v>2.5204</v>
      </c>
      <c r="M32" s="766"/>
      <c r="N32" s="764"/>
      <c r="O32" s="764"/>
      <c r="P32" s="764"/>
      <c r="Q32" s="764"/>
      <c r="R32" s="764"/>
      <c r="S32" s="764"/>
      <c r="T32" s="764"/>
      <c r="U32" s="764"/>
      <c r="V32" s="764"/>
      <c r="W32" s="764"/>
    </row>
    <row r="33" spans="1:27" ht="9" customHeight="1" x14ac:dyDescent="0.3">
      <c r="A33" s="766"/>
      <c r="B33" s="764"/>
      <c r="C33" s="764"/>
      <c r="D33" s="764"/>
      <c r="E33" s="764"/>
      <c r="F33" s="764"/>
      <c r="G33" s="764"/>
      <c r="H33" s="764"/>
      <c r="I33" s="764"/>
      <c r="J33" s="764"/>
      <c r="K33" s="764"/>
      <c r="M33" s="766"/>
      <c r="N33" s="764"/>
      <c r="O33" s="764"/>
      <c r="P33" s="764"/>
      <c r="Q33" s="764"/>
      <c r="R33" s="764"/>
      <c r="S33" s="764"/>
      <c r="T33" s="764"/>
      <c r="U33" s="764"/>
      <c r="V33" s="764"/>
      <c r="W33" s="764"/>
      <c r="AA33" s="713" t="s">
        <v>167</v>
      </c>
    </row>
    <row r="34" spans="1:27" ht="13.8" x14ac:dyDescent="0.3">
      <c r="A34" s="770" t="s">
        <v>97</v>
      </c>
      <c r="B34" s="770"/>
      <c r="C34" s="770"/>
      <c r="D34" s="770"/>
      <c r="E34" s="770"/>
      <c r="F34" s="770"/>
      <c r="G34" s="770"/>
      <c r="H34" s="770"/>
      <c r="I34" s="770"/>
      <c r="J34" s="770"/>
      <c r="K34" s="770"/>
      <c r="M34" s="754"/>
      <c r="N34" s="754"/>
      <c r="O34" s="754"/>
      <c r="P34" s="754"/>
      <c r="Q34" s="754"/>
      <c r="R34" s="754"/>
      <c r="S34" s="754"/>
      <c r="T34" s="754"/>
      <c r="U34" s="754"/>
      <c r="V34" s="754"/>
      <c r="W34" s="754"/>
    </row>
    <row r="35" spans="1:27" ht="9" customHeight="1" x14ac:dyDescent="0.3">
      <c r="A35" s="747"/>
      <c r="B35" s="747"/>
      <c r="C35" s="747"/>
      <c r="D35" s="747"/>
      <c r="E35" s="747"/>
      <c r="F35" s="747"/>
      <c r="G35" s="747"/>
      <c r="H35" s="747"/>
      <c r="I35" s="747"/>
      <c r="J35" s="747"/>
      <c r="K35" s="747"/>
      <c r="M35" s="750"/>
      <c r="N35" s="750"/>
      <c r="O35" s="750"/>
      <c r="P35" s="750"/>
      <c r="Q35" s="750"/>
      <c r="R35" s="750"/>
      <c r="S35" s="750"/>
      <c r="T35" s="750"/>
      <c r="U35" s="750"/>
      <c r="V35" s="750"/>
      <c r="W35" s="750"/>
    </row>
    <row r="36" spans="1:27" ht="12.75" customHeight="1" x14ac:dyDescent="0.3">
      <c r="A36" s="755" t="s">
        <v>88</v>
      </c>
      <c r="B36" s="769" t="s">
        <v>87</v>
      </c>
      <c r="C36" s="769"/>
      <c r="D36" s="769"/>
      <c r="E36" s="769"/>
      <c r="F36" s="769"/>
      <c r="G36" s="769"/>
      <c r="H36" s="769"/>
      <c r="I36" s="767"/>
      <c r="J36" s="767"/>
      <c r="K36" s="767"/>
      <c r="M36" s="759"/>
      <c r="N36" s="760"/>
      <c r="O36" s="760"/>
      <c r="P36" s="760"/>
      <c r="Q36" s="760"/>
      <c r="R36" s="760"/>
      <c r="S36" s="760"/>
      <c r="T36" s="760"/>
      <c r="U36" s="767"/>
      <c r="V36" s="767"/>
      <c r="W36" s="767"/>
    </row>
    <row r="37" spans="1:27" x14ac:dyDescent="0.25">
      <c r="A37" s="755"/>
      <c r="B37" s="705" t="s">
        <v>96</v>
      </c>
      <c r="C37" s="705" t="s">
        <v>95</v>
      </c>
      <c r="D37" s="705" t="s">
        <v>94</v>
      </c>
      <c r="E37" s="705" t="s">
        <v>93</v>
      </c>
      <c r="F37" s="705" t="s">
        <v>92</v>
      </c>
      <c r="G37" s="705" t="s">
        <v>91</v>
      </c>
      <c r="H37" s="705" t="s">
        <v>90</v>
      </c>
      <c r="I37" s="706"/>
      <c r="J37" s="706"/>
      <c r="K37" s="706"/>
      <c r="M37" s="759"/>
      <c r="N37" s="706"/>
      <c r="O37" s="706"/>
      <c r="P37" s="706"/>
      <c r="Q37" s="706"/>
      <c r="R37" s="706"/>
      <c r="S37" s="706"/>
      <c r="T37" s="706"/>
      <c r="U37" s="706"/>
      <c r="V37" s="706"/>
      <c r="W37" s="706"/>
    </row>
    <row r="38" spans="1:27" ht="13.8" x14ac:dyDescent="0.3">
      <c r="A38" s="763" t="s">
        <v>76</v>
      </c>
      <c r="B38" s="763">
        <v>0.26490000000000002</v>
      </c>
      <c r="C38" s="763">
        <v>0.31590000000000001</v>
      </c>
      <c r="D38" s="763">
        <v>0.37</v>
      </c>
      <c r="E38" s="763">
        <v>0.43840000000000001</v>
      </c>
      <c r="F38" s="763">
        <v>0.77010000000000001</v>
      </c>
      <c r="G38" s="763">
        <v>1.0085</v>
      </c>
      <c r="H38" s="763">
        <v>1.1249</v>
      </c>
      <c r="I38" s="764"/>
      <c r="J38" s="764"/>
      <c r="K38" s="764"/>
      <c r="M38" s="764"/>
      <c r="N38" s="764"/>
      <c r="O38" s="764"/>
      <c r="P38" s="764"/>
      <c r="Q38" s="764"/>
      <c r="R38" s="764"/>
      <c r="S38" s="764"/>
      <c r="T38" s="764"/>
      <c r="U38" s="764"/>
      <c r="V38" s="764"/>
      <c r="W38" s="764"/>
    </row>
    <row r="39" spans="1:27" ht="13.8" x14ac:dyDescent="0.3">
      <c r="A39" s="765" t="s">
        <v>75</v>
      </c>
      <c r="B39" s="763">
        <v>0.2581</v>
      </c>
      <c r="C39" s="763">
        <v>0.30709999999999998</v>
      </c>
      <c r="D39" s="763">
        <v>0.35959999999999998</v>
      </c>
      <c r="E39" s="763">
        <v>0.4355</v>
      </c>
      <c r="F39" s="763">
        <v>0.74929999999999997</v>
      </c>
      <c r="G39" s="763">
        <v>0.98040000000000005</v>
      </c>
      <c r="H39" s="763">
        <v>1.0934999999999999</v>
      </c>
      <c r="I39" s="764"/>
      <c r="J39" s="764"/>
      <c r="K39" s="764"/>
      <c r="M39" s="766"/>
      <c r="N39" s="764"/>
      <c r="O39" s="764"/>
      <c r="P39" s="764"/>
      <c r="Q39" s="764"/>
      <c r="R39" s="764"/>
      <c r="S39" s="764"/>
      <c r="T39" s="764"/>
      <c r="U39" s="764"/>
      <c r="V39" s="764"/>
      <c r="W39" s="764"/>
    </row>
    <row r="40" spans="1:27" ht="13.8" x14ac:dyDescent="0.3">
      <c r="A40" s="765" t="s">
        <v>74</v>
      </c>
      <c r="B40" s="763">
        <v>0.27</v>
      </c>
      <c r="C40" s="763">
        <v>0.31940000000000002</v>
      </c>
      <c r="D40" s="763">
        <v>0.37430000000000002</v>
      </c>
      <c r="E40" s="763">
        <v>0.45429999999999998</v>
      </c>
      <c r="F40" s="763">
        <v>0.78090000000000004</v>
      </c>
      <c r="G40" s="763">
        <v>1.0205</v>
      </c>
      <c r="H40" s="763">
        <v>1.1382000000000001</v>
      </c>
      <c r="I40" s="764"/>
      <c r="J40" s="764"/>
      <c r="K40" s="764"/>
      <c r="M40" s="766"/>
      <c r="N40" s="764"/>
      <c r="O40" s="764"/>
      <c r="P40" s="764"/>
      <c r="Q40" s="764"/>
      <c r="R40" s="764"/>
      <c r="S40" s="764"/>
      <c r="T40" s="764"/>
      <c r="U40" s="764"/>
      <c r="V40" s="764"/>
      <c r="W40" s="764"/>
    </row>
    <row r="41" spans="1:27" ht="9" customHeight="1" x14ac:dyDescent="0.25">
      <c r="I41" s="771"/>
      <c r="J41" s="771"/>
      <c r="K41" s="771"/>
      <c r="M41" s="401"/>
      <c r="N41" s="401"/>
      <c r="O41" s="401"/>
      <c r="P41" s="401"/>
      <c r="Q41" s="401"/>
      <c r="R41" s="401"/>
      <c r="S41" s="401"/>
      <c r="T41" s="401"/>
      <c r="U41" s="401"/>
      <c r="V41" s="401"/>
      <c r="W41" s="401"/>
    </row>
    <row r="42" spans="1:27" ht="13.8" x14ac:dyDescent="0.3">
      <c r="A42" s="772" t="s">
        <v>73</v>
      </c>
      <c r="B42" s="773">
        <v>52</v>
      </c>
      <c r="C42" s="773">
        <v>52</v>
      </c>
      <c r="D42" s="773">
        <v>52</v>
      </c>
      <c r="E42" s="773">
        <v>52</v>
      </c>
      <c r="F42" s="773">
        <v>52</v>
      </c>
      <c r="G42" s="773">
        <v>52</v>
      </c>
      <c r="H42" s="773">
        <v>52</v>
      </c>
      <c r="I42" s="774"/>
      <c r="J42" s="774"/>
      <c r="K42" s="774"/>
      <c r="M42" s="775"/>
      <c r="N42" s="776"/>
      <c r="O42" s="776"/>
      <c r="P42" s="776"/>
      <c r="Q42" s="776"/>
      <c r="R42" s="776"/>
      <c r="S42" s="776"/>
      <c r="T42" s="776"/>
      <c r="U42" s="776"/>
      <c r="V42" s="776"/>
      <c r="W42" s="776"/>
    </row>
    <row r="43" spans="1:27" ht="9" customHeight="1" x14ac:dyDescent="0.25">
      <c r="I43" s="771"/>
      <c r="J43" s="771"/>
      <c r="K43" s="771"/>
      <c r="M43" s="401"/>
      <c r="N43" s="401"/>
      <c r="O43" s="401"/>
      <c r="P43" s="401"/>
      <c r="Q43" s="401"/>
      <c r="R43" s="401"/>
      <c r="S43" s="401"/>
      <c r="T43" s="401"/>
      <c r="U43" s="401"/>
      <c r="V43" s="401"/>
      <c r="W43" s="401"/>
    </row>
    <row r="44" spans="1:27" ht="13.8" x14ac:dyDescent="0.3">
      <c r="A44" s="777" t="s">
        <v>89</v>
      </c>
      <c r="B44" s="777"/>
      <c r="C44" s="777"/>
      <c r="D44" s="777"/>
      <c r="E44" s="777"/>
      <c r="F44" s="777"/>
      <c r="G44" s="777"/>
      <c r="H44" s="777"/>
      <c r="I44" s="777"/>
      <c r="J44" s="777"/>
      <c r="K44" s="777"/>
      <c r="M44" s="754"/>
      <c r="N44" s="754"/>
      <c r="O44" s="754"/>
      <c r="P44" s="754"/>
      <c r="Q44" s="754"/>
      <c r="R44" s="754"/>
      <c r="S44" s="754"/>
      <c r="T44" s="754"/>
      <c r="U44" s="754"/>
      <c r="V44" s="754"/>
      <c r="W44" s="754"/>
    </row>
    <row r="45" spans="1:27" ht="9" customHeight="1" x14ac:dyDescent="0.3">
      <c r="A45" s="747"/>
      <c r="B45" s="747"/>
      <c r="C45" s="747"/>
      <c r="D45" s="747"/>
      <c r="E45" s="747"/>
      <c r="F45" s="747"/>
      <c r="G45" s="747"/>
      <c r="H45" s="747"/>
      <c r="I45" s="747"/>
      <c r="J45" s="747"/>
      <c r="K45" s="747"/>
      <c r="M45" s="750"/>
      <c r="N45" s="750"/>
      <c r="O45" s="750"/>
      <c r="P45" s="750"/>
      <c r="Q45" s="750"/>
      <c r="R45" s="750"/>
      <c r="S45" s="750"/>
      <c r="T45" s="750"/>
      <c r="U45" s="750"/>
      <c r="V45" s="750"/>
      <c r="W45" s="750"/>
    </row>
    <row r="46" spans="1:27" ht="12.75" customHeight="1" x14ac:dyDescent="0.3">
      <c r="A46" s="778" t="s">
        <v>88</v>
      </c>
      <c r="B46" s="769" t="s">
        <v>87</v>
      </c>
      <c r="C46" s="769"/>
      <c r="D46" s="769"/>
      <c r="E46" s="769"/>
      <c r="F46" s="769"/>
      <c r="G46" s="769"/>
      <c r="H46" s="769"/>
      <c r="I46" s="769"/>
      <c r="J46" s="769"/>
      <c r="K46" s="769"/>
      <c r="M46" s="759"/>
      <c r="N46" s="760"/>
      <c r="O46" s="760"/>
      <c r="P46" s="760"/>
      <c r="Q46" s="760"/>
      <c r="R46" s="760"/>
      <c r="S46" s="760"/>
      <c r="T46" s="760"/>
      <c r="U46" s="760"/>
      <c r="V46" s="760"/>
      <c r="W46" s="760"/>
    </row>
    <row r="47" spans="1:27" x14ac:dyDescent="0.25">
      <c r="A47" s="779"/>
      <c r="B47" s="780" t="s">
        <v>86</v>
      </c>
      <c r="C47" s="780" t="s">
        <v>85</v>
      </c>
      <c r="D47" s="780" t="s">
        <v>84</v>
      </c>
      <c r="E47" s="780" t="s">
        <v>83</v>
      </c>
      <c r="F47" s="780" t="s">
        <v>82</v>
      </c>
      <c r="G47" s="780" t="s">
        <v>81</v>
      </c>
      <c r="H47" s="780" t="s">
        <v>80</v>
      </c>
      <c r="I47" s="780" t="s">
        <v>79</v>
      </c>
      <c r="J47" s="780" t="s">
        <v>78</v>
      </c>
      <c r="K47" s="780" t="s">
        <v>77</v>
      </c>
      <c r="M47" s="762"/>
      <c r="N47" s="706"/>
      <c r="O47" s="706"/>
      <c r="P47" s="706"/>
      <c r="Q47" s="706"/>
      <c r="R47" s="706"/>
      <c r="S47" s="706"/>
      <c r="T47" s="706"/>
      <c r="U47" s="706"/>
      <c r="V47" s="706"/>
      <c r="W47" s="706"/>
    </row>
    <row r="48" spans="1:27" ht="13.8" x14ac:dyDescent="0.3">
      <c r="A48" s="781" t="s">
        <v>76</v>
      </c>
      <c r="B48" s="782">
        <v>0.20619999999999999</v>
      </c>
      <c r="C48" s="782">
        <v>0.26069999999999999</v>
      </c>
      <c r="D48" s="782">
        <v>0.2908</v>
      </c>
      <c r="E48" s="782">
        <v>0.34470000000000001</v>
      </c>
      <c r="F48" s="782">
        <v>0.43519999999999998</v>
      </c>
      <c r="G48" s="782">
        <v>0.50270000000000004</v>
      </c>
      <c r="H48" s="782">
        <v>0.58389999999999997</v>
      </c>
      <c r="I48" s="782">
        <v>1.8269</v>
      </c>
      <c r="J48" s="782">
        <v>1.8269</v>
      </c>
      <c r="K48" s="782">
        <v>2.1341000000000001</v>
      </c>
      <c r="M48" s="764"/>
      <c r="N48" s="764"/>
      <c r="O48" s="764"/>
      <c r="P48" s="764"/>
      <c r="Q48" s="764"/>
      <c r="R48" s="764"/>
      <c r="S48" s="764"/>
      <c r="T48" s="764"/>
      <c r="U48" s="764"/>
      <c r="V48" s="764"/>
      <c r="W48" s="764"/>
    </row>
    <row r="49" spans="1:23" ht="13.8" x14ac:dyDescent="0.3">
      <c r="A49" s="783" t="s">
        <v>75</v>
      </c>
      <c r="B49" s="782">
        <v>0.19289999999999999</v>
      </c>
      <c r="C49" s="782">
        <v>0.2442</v>
      </c>
      <c r="D49" s="782">
        <v>0.27229999999999999</v>
      </c>
      <c r="E49" s="782">
        <v>0.32150000000000001</v>
      </c>
      <c r="F49" s="782">
        <v>0.40610000000000002</v>
      </c>
      <c r="G49" s="782">
        <v>0.47039999999999998</v>
      </c>
      <c r="H49" s="782">
        <v>0.54420000000000002</v>
      </c>
      <c r="I49" s="782">
        <v>1.6936</v>
      </c>
      <c r="J49" s="782">
        <v>1.6936</v>
      </c>
      <c r="K49" s="782">
        <v>1.9724999999999999</v>
      </c>
      <c r="M49" s="766"/>
      <c r="N49" s="764"/>
      <c r="O49" s="764"/>
      <c r="P49" s="764"/>
      <c r="Q49" s="764"/>
      <c r="R49" s="764"/>
      <c r="S49" s="764"/>
      <c r="T49" s="764"/>
      <c r="U49" s="764"/>
      <c r="V49" s="764"/>
      <c r="W49" s="764"/>
    </row>
    <row r="50" spans="1:23" ht="13.8" x14ac:dyDescent="0.3">
      <c r="A50" s="784" t="s">
        <v>74</v>
      </c>
      <c r="B50" s="782">
        <v>0.19769999999999999</v>
      </c>
      <c r="C50" s="782">
        <v>0.24879999999999999</v>
      </c>
      <c r="D50" s="782">
        <v>0.2782</v>
      </c>
      <c r="E50" s="782">
        <v>0.3281</v>
      </c>
      <c r="F50" s="782">
        <v>0.41599999999999998</v>
      </c>
      <c r="G50" s="782">
        <v>0.4798</v>
      </c>
      <c r="H50" s="782">
        <v>0.55679999999999996</v>
      </c>
      <c r="I50" s="782">
        <v>1.7266999999999999</v>
      </c>
      <c r="J50" s="782">
        <v>1.7266999999999999</v>
      </c>
      <c r="K50" s="782">
        <v>2.0148999999999999</v>
      </c>
      <c r="M50" s="766"/>
      <c r="N50" s="764"/>
      <c r="O50" s="764"/>
      <c r="P50" s="764"/>
      <c r="Q50" s="764"/>
      <c r="R50" s="764"/>
      <c r="S50" s="764"/>
      <c r="T50" s="764"/>
      <c r="U50" s="764"/>
      <c r="V50" s="764"/>
      <c r="W50" s="764"/>
    </row>
    <row r="51" spans="1:23" ht="9" customHeight="1" x14ac:dyDescent="0.3">
      <c r="A51" s="747"/>
      <c r="B51" s="747"/>
      <c r="C51" s="747"/>
      <c r="D51" s="747"/>
      <c r="E51" s="747"/>
      <c r="F51" s="747"/>
      <c r="G51" s="747"/>
      <c r="H51" s="747"/>
      <c r="I51" s="747"/>
      <c r="J51" s="747"/>
      <c r="K51" s="747"/>
      <c r="M51" s="750"/>
      <c r="N51" s="750"/>
      <c r="O51" s="750"/>
      <c r="P51" s="750"/>
      <c r="Q51" s="750"/>
      <c r="R51" s="750"/>
      <c r="S51" s="750"/>
      <c r="T51" s="750"/>
      <c r="U51" s="750"/>
      <c r="V51" s="750"/>
      <c r="W51" s="750"/>
    </row>
    <row r="52" spans="1:23" ht="13.8" x14ac:dyDescent="0.3">
      <c r="A52" s="785" t="s">
        <v>73</v>
      </c>
      <c r="B52" s="786">
        <v>50</v>
      </c>
      <c r="C52" s="786">
        <v>50</v>
      </c>
      <c r="D52" s="786">
        <v>50</v>
      </c>
      <c r="E52" s="786">
        <v>50</v>
      </c>
      <c r="F52" s="786">
        <v>50</v>
      </c>
      <c r="G52" s="786">
        <v>50</v>
      </c>
      <c r="H52" s="786">
        <v>50</v>
      </c>
      <c r="I52" s="786">
        <v>300</v>
      </c>
      <c r="J52" s="786">
        <v>300</v>
      </c>
      <c r="K52" s="786">
        <v>325</v>
      </c>
      <c r="M52" s="775"/>
      <c r="N52" s="776"/>
      <c r="O52" s="776"/>
      <c r="P52" s="776"/>
      <c r="Q52" s="776"/>
      <c r="R52" s="776"/>
      <c r="S52" s="776"/>
      <c r="T52" s="776"/>
      <c r="U52" s="776"/>
      <c r="V52" s="776"/>
      <c r="W52" s="776"/>
    </row>
  </sheetData>
  <mergeCells count="38">
    <mergeCell ref="M20:M21"/>
    <mergeCell ref="N20:T20"/>
    <mergeCell ref="M18:W18"/>
    <mergeCell ref="J1:K1"/>
    <mergeCell ref="B4:K4"/>
    <mergeCell ref="A10:K10"/>
    <mergeCell ref="A12:A13"/>
    <mergeCell ref="B12:H12"/>
    <mergeCell ref="A2:K2"/>
    <mergeCell ref="V1:W1"/>
    <mergeCell ref="M2:W2"/>
    <mergeCell ref="M4:M5"/>
    <mergeCell ref="N4:W4"/>
    <mergeCell ref="N12:T12"/>
    <mergeCell ref="M10:W10"/>
    <mergeCell ref="M12:M13"/>
    <mergeCell ref="M26:W26"/>
    <mergeCell ref="M28:M29"/>
    <mergeCell ref="N28:W28"/>
    <mergeCell ref="A46:A47"/>
    <mergeCell ref="A36:A37"/>
    <mergeCell ref="B36:H36"/>
    <mergeCell ref="B46:K46"/>
    <mergeCell ref="A44:K44"/>
    <mergeCell ref="A34:K34"/>
    <mergeCell ref="M46:M47"/>
    <mergeCell ref="N46:W46"/>
    <mergeCell ref="M34:W34"/>
    <mergeCell ref="M36:M37"/>
    <mergeCell ref="N36:T36"/>
    <mergeCell ref="M44:W44"/>
    <mergeCell ref="A4:A5"/>
    <mergeCell ref="A20:A21"/>
    <mergeCell ref="A18:K18"/>
    <mergeCell ref="A28:A29"/>
    <mergeCell ref="A26:K26"/>
    <mergeCell ref="B20:H20"/>
    <mergeCell ref="B28:K28"/>
  </mergeCells>
  <phoneticPr fontId="0" type="noConversion"/>
  <printOptions horizontalCentered="1" verticalCentered="1"/>
  <pageMargins left="0" right="0" top="0.5" bottom="0.5" header="0" footer="0"/>
  <pageSetup scale="64" orientation="portrait" r:id="rId1"/>
  <headerFooter alignWithMargins="0">
    <oddHeader>&amp;CMulti MBG</oddHeader>
    <oddFooter>&amp;CMulti MBG</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DC6D"/>
  </sheetPr>
  <dimension ref="A1:T168"/>
  <sheetViews>
    <sheetView zoomScaleNormal="100" zoomScaleSheetLayoutView="100" workbookViewId="0">
      <selection activeCell="Y147" sqref="Y147"/>
    </sheetView>
  </sheetViews>
  <sheetFormatPr defaultColWidth="8" defaultRowHeight="13.2" x14ac:dyDescent="0.25"/>
  <cols>
    <col min="1" max="1" width="12.6640625" style="285" bestFit="1" customWidth="1"/>
    <col min="2" max="3" width="7.5546875" style="285" bestFit="1" customWidth="1"/>
    <col min="4" max="4" width="7.88671875" style="285" bestFit="1" customWidth="1"/>
    <col min="5" max="5" width="7.6640625" style="285" bestFit="1" customWidth="1"/>
    <col min="6" max="7" width="7.5546875" style="285" bestFit="1" customWidth="1"/>
    <col min="8" max="8" width="12.6640625" style="287" bestFit="1" customWidth="1"/>
    <col min="9" max="10" width="6.88671875" style="285" customWidth="1"/>
    <col min="11" max="12" width="7.44140625" style="285" bestFit="1" customWidth="1"/>
    <col min="13" max="18" width="6.6640625" style="285" bestFit="1" customWidth="1"/>
    <col min="19" max="20" width="6.5546875" style="285" bestFit="1" customWidth="1"/>
    <col min="21" max="16384" width="8" style="285"/>
  </cols>
  <sheetData>
    <row r="1" spans="1:20" s="279" customFormat="1" x14ac:dyDescent="0.25">
      <c r="A1" s="279" t="s">
        <v>487</v>
      </c>
      <c r="H1" s="279" t="s">
        <v>487</v>
      </c>
    </row>
    <row r="2" spans="1:20" s="281" customFormat="1" ht="21" x14ac:dyDescent="0.4">
      <c r="A2" s="280"/>
      <c r="H2" s="282"/>
    </row>
    <row r="3" spans="1:20" x14ac:dyDescent="0.25">
      <c r="A3" s="283"/>
      <c r="B3" s="648" t="s">
        <v>488</v>
      </c>
      <c r="C3" s="648"/>
      <c r="D3" s="648"/>
      <c r="E3" s="648"/>
      <c r="F3" s="648"/>
      <c r="G3" s="648"/>
      <c r="H3" s="284"/>
      <c r="I3" s="649" t="s">
        <v>489</v>
      </c>
      <c r="J3" s="650"/>
      <c r="K3" s="650"/>
      <c r="L3" s="650"/>
      <c r="M3" s="650"/>
      <c r="N3" s="650"/>
      <c r="O3" s="650"/>
      <c r="P3" s="650"/>
      <c r="Q3" s="650"/>
      <c r="R3" s="650"/>
      <c r="S3" s="650"/>
      <c r="T3" s="651"/>
    </row>
    <row r="4" spans="1:20" ht="46.8" x14ac:dyDescent="0.25">
      <c r="A4" s="283"/>
      <c r="B4" s="286" t="s">
        <v>490</v>
      </c>
      <c r="C4" s="286" t="s">
        <v>491</v>
      </c>
      <c r="D4" s="286" t="s">
        <v>492</v>
      </c>
      <c r="E4" s="286" t="s">
        <v>493</v>
      </c>
      <c r="F4" s="286" t="s">
        <v>494</v>
      </c>
      <c r="G4" s="286" t="s">
        <v>495</v>
      </c>
      <c r="H4" s="287" t="s">
        <v>496</v>
      </c>
      <c r="I4" s="652" t="s">
        <v>497</v>
      </c>
      <c r="J4" s="653"/>
      <c r="K4" s="652" t="s">
        <v>498</v>
      </c>
      <c r="L4" s="646"/>
      <c r="M4" s="646"/>
      <c r="N4" s="646"/>
      <c r="O4" s="646"/>
      <c r="P4" s="646"/>
      <c r="Q4" s="647"/>
      <c r="R4" s="288" t="s">
        <v>499</v>
      </c>
      <c r="S4" s="288" t="s">
        <v>500</v>
      </c>
      <c r="T4" s="288" t="s">
        <v>501</v>
      </c>
    </row>
    <row r="5" spans="1:20" x14ac:dyDescent="0.25">
      <c r="A5" s="289" t="s">
        <v>32</v>
      </c>
      <c r="B5" s="290">
        <v>9.6300000000000008</v>
      </c>
      <c r="C5" s="291">
        <v>9.15</v>
      </c>
      <c r="D5" s="290">
        <v>8.6999999999999993</v>
      </c>
      <c r="E5" s="292">
        <v>9.2100000000000009</v>
      </c>
      <c r="F5" s="290">
        <v>9.01</v>
      </c>
      <c r="G5" s="293">
        <v>9.01</v>
      </c>
      <c r="H5" s="294" t="s">
        <v>502</v>
      </c>
      <c r="I5" s="295">
        <v>2</v>
      </c>
      <c r="J5" s="296">
        <v>3</v>
      </c>
      <c r="K5" s="297">
        <v>2</v>
      </c>
      <c r="L5" s="298">
        <v>3</v>
      </c>
      <c r="M5" s="298">
        <v>4</v>
      </c>
      <c r="N5" s="298">
        <v>5</v>
      </c>
      <c r="O5" s="298">
        <v>6</v>
      </c>
      <c r="P5" s="298">
        <v>7</v>
      </c>
      <c r="Q5" s="298">
        <v>8</v>
      </c>
      <c r="R5" s="298">
        <v>9</v>
      </c>
      <c r="S5" s="298">
        <v>10</v>
      </c>
      <c r="T5" s="298">
        <v>11</v>
      </c>
    </row>
    <row r="6" spans="1:20" x14ac:dyDescent="0.25">
      <c r="A6" s="299">
        <v>1</v>
      </c>
      <c r="B6" s="300">
        <v>13.37</v>
      </c>
      <c r="C6" s="301">
        <v>12.7</v>
      </c>
      <c r="D6" s="300">
        <v>12.07</v>
      </c>
      <c r="E6" s="302">
        <v>9.91</v>
      </c>
      <c r="F6" s="300">
        <v>13.03</v>
      </c>
      <c r="G6" s="303">
        <v>13.03</v>
      </c>
      <c r="H6" s="304">
        <v>1</v>
      </c>
      <c r="I6" s="305">
        <v>3.62</v>
      </c>
      <c r="J6" s="306">
        <v>3.62</v>
      </c>
      <c r="K6" s="300">
        <v>5.77</v>
      </c>
      <c r="L6" s="302">
        <v>5.77</v>
      </c>
      <c r="M6" s="300">
        <v>5.77</v>
      </c>
      <c r="N6" s="302">
        <v>5.77</v>
      </c>
      <c r="O6" s="300">
        <v>5.77</v>
      </c>
      <c r="P6" s="302">
        <v>5.77</v>
      </c>
      <c r="Q6" s="300">
        <v>5.77</v>
      </c>
      <c r="R6" s="302">
        <v>5.96</v>
      </c>
      <c r="S6" s="300">
        <v>5.96</v>
      </c>
      <c r="T6" s="302">
        <v>5.96</v>
      </c>
    </row>
    <row r="7" spans="1:20" x14ac:dyDescent="0.25">
      <c r="A7" s="307">
        <v>2</v>
      </c>
      <c r="B7" s="308">
        <v>14.51</v>
      </c>
      <c r="C7" s="309">
        <v>13.79</v>
      </c>
      <c r="D7" s="308">
        <v>13.1</v>
      </c>
      <c r="E7" s="310">
        <v>11.73</v>
      </c>
      <c r="F7" s="308">
        <v>14.51</v>
      </c>
      <c r="G7" s="311">
        <v>14.51</v>
      </c>
      <c r="H7" s="312">
        <v>2</v>
      </c>
      <c r="I7" s="313">
        <v>3.66</v>
      </c>
      <c r="J7" s="314">
        <v>3.66</v>
      </c>
      <c r="K7" s="308">
        <v>6.24</v>
      </c>
      <c r="L7" s="310">
        <v>6.24</v>
      </c>
      <c r="M7" s="308">
        <v>6.24</v>
      </c>
      <c r="N7" s="310">
        <v>6.24</v>
      </c>
      <c r="O7" s="308">
        <v>6.24</v>
      </c>
      <c r="P7" s="310">
        <v>6.24</v>
      </c>
      <c r="Q7" s="308">
        <v>6.24</v>
      </c>
      <c r="R7" s="310">
        <v>6.41</v>
      </c>
      <c r="S7" s="308">
        <v>6.41</v>
      </c>
      <c r="T7" s="310">
        <v>6.41</v>
      </c>
    </row>
    <row r="8" spans="1:20" x14ac:dyDescent="0.25">
      <c r="A8" s="307">
        <v>3</v>
      </c>
      <c r="B8" s="308">
        <v>18.5</v>
      </c>
      <c r="C8" s="309">
        <v>17.57</v>
      </c>
      <c r="D8" s="308">
        <v>16.7</v>
      </c>
      <c r="E8" s="310">
        <v>12.25</v>
      </c>
      <c r="F8" s="308">
        <v>15.87</v>
      </c>
      <c r="G8" s="311">
        <v>15.87</v>
      </c>
      <c r="H8" s="312">
        <v>3</v>
      </c>
      <c r="I8" s="313">
        <v>3.68</v>
      </c>
      <c r="J8" s="314">
        <v>3.68</v>
      </c>
      <c r="K8" s="308">
        <v>7.34</v>
      </c>
      <c r="L8" s="310">
        <v>7.34</v>
      </c>
      <c r="M8" s="308">
        <v>7.34</v>
      </c>
      <c r="N8" s="310">
        <v>7.34</v>
      </c>
      <c r="O8" s="308">
        <v>7.34</v>
      </c>
      <c r="P8" s="310">
        <v>7.34</v>
      </c>
      <c r="Q8" s="308">
        <v>7.34</v>
      </c>
      <c r="R8" s="310">
        <v>7.52</v>
      </c>
      <c r="S8" s="308">
        <v>7.52</v>
      </c>
      <c r="T8" s="310">
        <v>7.52</v>
      </c>
    </row>
    <row r="9" spans="1:20" x14ac:dyDescent="0.25">
      <c r="A9" s="307">
        <v>4</v>
      </c>
      <c r="B9" s="308">
        <v>20.059999999999999</v>
      </c>
      <c r="C9" s="309">
        <v>19.059999999999999</v>
      </c>
      <c r="D9" s="308">
        <v>18.100000000000001</v>
      </c>
      <c r="E9" s="310">
        <v>12.92</v>
      </c>
      <c r="F9" s="308">
        <v>17.329999999999998</v>
      </c>
      <c r="G9" s="311">
        <v>17.329999999999998</v>
      </c>
      <c r="H9" s="312">
        <v>4</v>
      </c>
      <c r="I9" s="313">
        <v>3.73</v>
      </c>
      <c r="J9" s="314">
        <v>3.73</v>
      </c>
      <c r="K9" s="308">
        <v>8.26</v>
      </c>
      <c r="L9" s="310">
        <v>8.26</v>
      </c>
      <c r="M9" s="308">
        <v>8.26</v>
      </c>
      <c r="N9" s="310">
        <v>8.26</v>
      </c>
      <c r="O9" s="308">
        <v>8.26</v>
      </c>
      <c r="P9" s="310">
        <v>8.26</v>
      </c>
      <c r="Q9" s="308">
        <v>8.26</v>
      </c>
      <c r="R9" s="310">
        <v>8.7100000000000009</v>
      </c>
      <c r="S9" s="308">
        <v>8.7100000000000009</v>
      </c>
      <c r="T9" s="310">
        <v>8.7100000000000009</v>
      </c>
    </row>
    <row r="10" spans="1:20" x14ac:dyDescent="0.25">
      <c r="A10" s="315">
        <v>5</v>
      </c>
      <c r="B10" s="316">
        <v>21.42</v>
      </c>
      <c r="C10" s="317">
        <v>20.350000000000001</v>
      </c>
      <c r="D10" s="316">
        <v>19.34</v>
      </c>
      <c r="E10" s="318">
        <v>13.48</v>
      </c>
      <c r="F10" s="316">
        <v>19.02</v>
      </c>
      <c r="G10" s="319">
        <v>19.02</v>
      </c>
      <c r="H10" s="320">
        <v>5</v>
      </c>
      <c r="I10" s="321">
        <v>3.77</v>
      </c>
      <c r="J10" s="322">
        <v>3.77</v>
      </c>
      <c r="K10" s="316">
        <v>9.39</v>
      </c>
      <c r="L10" s="318">
        <v>9.39</v>
      </c>
      <c r="M10" s="316">
        <v>9.39</v>
      </c>
      <c r="N10" s="318">
        <v>9.39</v>
      </c>
      <c r="O10" s="316">
        <v>9.39</v>
      </c>
      <c r="P10" s="318">
        <v>9.39</v>
      </c>
      <c r="Q10" s="316">
        <v>9.39</v>
      </c>
      <c r="R10" s="318">
        <v>9.89</v>
      </c>
      <c r="S10" s="316">
        <v>9.89</v>
      </c>
      <c r="T10" s="318">
        <v>9.89</v>
      </c>
    </row>
    <row r="11" spans="1:20" x14ac:dyDescent="0.25">
      <c r="A11" s="323">
        <v>6</v>
      </c>
      <c r="B11" s="324">
        <v>22.98</v>
      </c>
      <c r="C11" s="325">
        <v>21.83</v>
      </c>
      <c r="D11" s="324">
        <v>20.74</v>
      </c>
      <c r="E11" s="326">
        <v>14.34</v>
      </c>
      <c r="F11" s="324">
        <v>20.45</v>
      </c>
      <c r="G11" s="327">
        <v>20.45</v>
      </c>
      <c r="H11" s="328">
        <v>6</v>
      </c>
      <c r="I11" s="305">
        <v>3.87</v>
      </c>
      <c r="J11" s="306">
        <v>3.87</v>
      </c>
      <c r="K11" s="329">
        <v>10.57</v>
      </c>
      <c r="L11" s="330">
        <v>10.57</v>
      </c>
      <c r="M11" s="329">
        <v>10.57</v>
      </c>
      <c r="N11" s="330">
        <v>10.57</v>
      </c>
      <c r="O11" s="329">
        <v>10.57</v>
      </c>
      <c r="P11" s="330">
        <v>10.57</v>
      </c>
      <c r="Q11" s="329">
        <v>10.57</v>
      </c>
      <c r="R11" s="330">
        <v>11.12</v>
      </c>
      <c r="S11" s="329">
        <v>11.12</v>
      </c>
      <c r="T11" s="330">
        <v>11.12</v>
      </c>
    </row>
    <row r="12" spans="1:20" x14ac:dyDescent="0.25">
      <c r="A12" s="323">
        <v>7</v>
      </c>
      <c r="B12" s="324">
        <v>24.45</v>
      </c>
      <c r="C12" s="325">
        <v>23.23</v>
      </c>
      <c r="D12" s="324">
        <v>22.06</v>
      </c>
      <c r="E12" s="326">
        <v>15.09</v>
      </c>
      <c r="F12" s="324">
        <v>21.71</v>
      </c>
      <c r="G12" s="327">
        <v>21.71</v>
      </c>
      <c r="H12" s="331">
        <v>7</v>
      </c>
      <c r="I12" s="313">
        <v>4.01</v>
      </c>
      <c r="J12" s="314">
        <v>4.01</v>
      </c>
      <c r="K12" s="324">
        <v>11.7</v>
      </c>
      <c r="L12" s="326">
        <v>11.7</v>
      </c>
      <c r="M12" s="324">
        <v>11.7</v>
      </c>
      <c r="N12" s="326">
        <v>11.7</v>
      </c>
      <c r="O12" s="324">
        <v>11.7</v>
      </c>
      <c r="P12" s="326">
        <v>11.7</v>
      </c>
      <c r="Q12" s="324">
        <v>11.7</v>
      </c>
      <c r="R12" s="326">
        <v>12.32</v>
      </c>
      <c r="S12" s="324">
        <v>12.32</v>
      </c>
      <c r="T12" s="326">
        <v>12.32</v>
      </c>
    </row>
    <row r="13" spans="1:20" x14ac:dyDescent="0.25">
      <c r="A13" s="323">
        <v>8</v>
      </c>
      <c r="B13" s="324">
        <v>25.6</v>
      </c>
      <c r="C13" s="325">
        <v>24.31</v>
      </c>
      <c r="D13" s="324">
        <v>23.1</v>
      </c>
      <c r="E13" s="326">
        <v>15.93</v>
      </c>
      <c r="F13" s="324">
        <v>22.86</v>
      </c>
      <c r="G13" s="327">
        <v>22.86</v>
      </c>
      <c r="H13" s="331">
        <v>8</v>
      </c>
      <c r="I13" s="313">
        <v>4.17</v>
      </c>
      <c r="J13" s="314">
        <v>4.17</v>
      </c>
      <c r="K13" s="324">
        <v>12.88</v>
      </c>
      <c r="L13" s="326">
        <v>12.88</v>
      </c>
      <c r="M13" s="324">
        <v>12.88</v>
      </c>
      <c r="N13" s="326">
        <v>12.88</v>
      </c>
      <c r="O13" s="324">
        <v>12.88</v>
      </c>
      <c r="P13" s="326">
        <v>12.88</v>
      </c>
      <c r="Q13" s="324">
        <v>12.88</v>
      </c>
      <c r="R13" s="326">
        <v>13.57</v>
      </c>
      <c r="S13" s="324">
        <v>13.57</v>
      </c>
      <c r="T13" s="326">
        <v>13.57</v>
      </c>
    </row>
    <row r="14" spans="1:20" x14ac:dyDescent="0.25">
      <c r="A14" s="323">
        <v>9</v>
      </c>
      <c r="B14" s="324">
        <v>27.18</v>
      </c>
      <c r="C14" s="325">
        <v>25.81</v>
      </c>
      <c r="D14" s="324">
        <v>24.52</v>
      </c>
      <c r="E14" s="326">
        <v>16.91</v>
      </c>
      <c r="F14" s="324">
        <v>24.43</v>
      </c>
      <c r="G14" s="327">
        <v>24.43</v>
      </c>
      <c r="H14" s="331">
        <v>9</v>
      </c>
      <c r="I14" s="313">
        <v>4.3</v>
      </c>
      <c r="J14" s="314">
        <v>4.3</v>
      </c>
      <c r="K14" s="324">
        <v>14.01</v>
      </c>
      <c r="L14" s="326">
        <v>14.01</v>
      </c>
      <c r="M14" s="324">
        <v>14.01</v>
      </c>
      <c r="N14" s="326">
        <v>14.01</v>
      </c>
      <c r="O14" s="324">
        <v>14.01</v>
      </c>
      <c r="P14" s="326">
        <v>14.01</v>
      </c>
      <c r="Q14" s="324">
        <v>14.01</v>
      </c>
      <c r="R14" s="326">
        <v>14.81</v>
      </c>
      <c r="S14" s="324">
        <v>14.81</v>
      </c>
      <c r="T14" s="326">
        <v>14.81</v>
      </c>
    </row>
    <row r="15" spans="1:20" x14ac:dyDescent="0.25">
      <c r="A15" s="332">
        <v>10</v>
      </c>
      <c r="B15" s="333">
        <v>28.64</v>
      </c>
      <c r="C15" s="334">
        <v>27.22</v>
      </c>
      <c r="D15" s="333">
        <v>25.85</v>
      </c>
      <c r="E15" s="335">
        <v>17.95</v>
      </c>
      <c r="F15" s="333">
        <v>25.79</v>
      </c>
      <c r="G15" s="336">
        <v>25.79</v>
      </c>
      <c r="H15" s="337">
        <v>10</v>
      </c>
      <c r="I15" s="321">
        <v>4.45</v>
      </c>
      <c r="J15" s="322">
        <v>4.45</v>
      </c>
      <c r="K15" s="333">
        <v>15.17</v>
      </c>
      <c r="L15" s="335">
        <v>15.17</v>
      </c>
      <c r="M15" s="333">
        <v>15.17</v>
      </c>
      <c r="N15" s="335">
        <v>15.17</v>
      </c>
      <c r="O15" s="333">
        <v>15.17</v>
      </c>
      <c r="P15" s="335">
        <v>15.17</v>
      </c>
      <c r="Q15" s="333">
        <v>15.17</v>
      </c>
      <c r="R15" s="335">
        <v>16.07</v>
      </c>
      <c r="S15" s="333">
        <v>16.07</v>
      </c>
      <c r="T15" s="335">
        <v>16.07</v>
      </c>
    </row>
    <row r="16" spans="1:20" x14ac:dyDescent="0.25">
      <c r="A16" s="299">
        <v>11</v>
      </c>
      <c r="B16" s="300">
        <v>29.89</v>
      </c>
      <c r="C16" s="301">
        <v>28.4</v>
      </c>
      <c r="D16" s="300">
        <v>26.98</v>
      </c>
      <c r="E16" s="302">
        <v>19.04</v>
      </c>
      <c r="F16" s="300">
        <v>27.37</v>
      </c>
      <c r="G16" s="303">
        <v>27.37</v>
      </c>
      <c r="H16" s="338">
        <v>11</v>
      </c>
      <c r="I16" s="305">
        <v>4.5999999999999996</v>
      </c>
      <c r="J16" s="306">
        <v>4.5999999999999996</v>
      </c>
      <c r="K16" s="300">
        <v>16.32</v>
      </c>
      <c r="L16" s="302">
        <v>16.32</v>
      </c>
      <c r="M16" s="300">
        <v>16.32</v>
      </c>
      <c r="N16" s="302">
        <v>16.32</v>
      </c>
      <c r="O16" s="300">
        <v>16.32</v>
      </c>
      <c r="P16" s="302">
        <v>16.32</v>
      </c>
      <c r="Q16" s="300">
        <v>16.32</v>
      </c>
      <c r="R16" s="302">
        <v>17.29</v>
      </c>
      <c r="S16" s="300">
        <v>17.29</v>
      </c>
      <c r="T16" s="302">
        <v>17.29</v>
      </c>
    </row>
    <row r="17" spans="1:20" x14ac:dyDescent="0.25">
      <c r="A17" s="307">
        <v>12</v>
      </c>
      <c r="B17" s="308">
        <v>30.53</v>
      </c>
      <c r="C17" s="309">
        <v>29.01</v>
      </c>
      <c r="D17" s="308">
        <v>27.55</v>
      </c>
      <c r="E17" s="310">
        <v>19.71</v>
      </c>
      <c r="F17" s="308">
        <v>28.5</v>
      </c>
      <c r="G17" s="311">
        <v>28.5</v>
      </c>
      <c r="H17" s="339">
        <v>12</v>
      </c>
      <c r="I17" s="313">
        <v>4.78</v>
      </c>
      <c r="J17" s="314">
        <v>4.78</v>
      </c>
      <c r="K17" s="308">
        <v>17.399999999999999</v>
      </c>
      <c r="L17" s="310">
        <v>17.399999999999999</v>
      </c>
      <c r="M17" s="308">
        <v>17.399999999999999</v>
      </c>
      <c r="N17" s="310">
        <v>17.399999999999999</v>
      </c>
      <c r="O17" s="308">
        <v>17.399999999999999</v>
      </c>
      <c r="P17" s="310">
        <v>17.399999999999999</v>
      </c>
      <c r="Q17" s="308">
        <v>17.399999999999999</v>
      </c>
      <c r="R17" s="310">
        <v>18.48</v>
      </c>
      <c r="S17" s="308">
        <v>18.48</v>
      </c>
      <c r="T17" s="310">
        <v>18.48</v>
      </c>
    </row>
    <row r="18" spans="1:20" x14ac:dyDescent="0.25">
      <c r="A18" s="307">
        <v>13</v>
      </c>
      <c r="B18" s="308">
        <v>31.35</v>
      </c>
      <c r="C18" s="309">
        <v>29.78</v>
      </c>
      <c r="D18" s="308">
        <v>28.3</v>
      </c>
      <c r="E18" s="310">
        <v>20.420000000000002</v>
      </c>
      <c r="F18" s="308">
        <v>29.87</v>
      </c>
      <c r="G18" s="311">
        <v>29.87</v>
      </c>
      <c r="H18" s="339">
        <v>13</v>
      </c>
      <c r="I18" s="313">
        <v>4.92</v>
      </c>
      <c r="J18" s="314">
        <v>4.92</v>
      </c>
      <c r="K18" s="308">
        <v>18.43</v>
      </c>
      <c r="L18" s="310">
        <v>18.43</v>
      </c>
      <c r="M18" s="308">
        <v>18.43</v>
      </c>
      <c r="N18" s="310">
        <v>18.43</v>
      </c>
      <c r="O18" s="308">
        <v>18.43</v>
      </c>
      <c r="P18" s="310">
        <v>18.43</v>
      </c>
      <c r="Q18" s="308">
        <v>18.43</v>
      </c>
      <c r="R18" s="310">
        <v>19.600000000000001</v>
      </c>
      <c r="S18" s="308">
        <v>19.600000000000001</v>
      </c>
      <c r="T18" s="310">
        <v>19.600000000000001</v>
      </c>
    </row>
    <row r="19" spans="1:20" x14ac:dyDescent="0.25">
      <c r="A19" s="307">
        <v>14</v>
      </c>
      <c r="B19" s="308">
        <v>32.200000000000003</v>
      </c>
      <c r="C19" s="309">
        <v>30.59</v>
      </c>
      <c r="D19" s="308">
        <v>29.06</v>
      </c>
      <c r="E19" s="310">
        <v>21.23</v>
      </c>
      <c r="F19" s="308">
        <v>31.32</v>
      </c>
      <c r="G19" s="311">
        <v>31.32</v>
      </c>
      <c r="H19" s="339">
        <v>14</v>
      </c>
      <c r="I19" s="313">
        <v>5.0999999999999996</v>
      </c>
      <c r="J19" s="314">
        <v>5.0999999999999996</v>
      </c>
      <c r="K19" s="308">
        <v>19.399999999999999</v>
      </c>
      <c r="L19" s="310">
        <v>19.399999999999999</v>
      </c>
      <c r="M19" s="308">
        <v>19.399999999999999</v>
      </c>
      <c r="N19" s="310">
        <v>19.399999999999999</v>
      </c>
      <c r="O19" s="308">
        <v>19.399999999999999</v>
      </c>
      <c r="P19" s="310">
        <v>19.399999999999999</v>
      </c>
      <c r="Q19" s="308">
        <v>19.399999999999999</v>
      </c>
      <c r="R19" s="310">
        <v>20.75</v>
      </c>
      <c r="S19" s="308">
        <v>20.75</v>
      </c>
      <c r="T19" s="310">
        <v>20.75</v>
      </c>
    </row>
    <row r="20" spans="1:20" x14ac:dyDescent="0.25">
      <c r="A20" s="315">
        <v>15</v>
      </c>
      <c r="B20" s="316">
        <v>33.130000000000003</v>
      </c>
      <c r="C20" s="317">
        <v>31.47</v>
      </c>
      <c r="D20" s="316">
        <v>29.9</v>
      </c>
      <c r="E20" s="318">
        <v>22.19</v>
      </c>
      <c r="F20" s="316">
        <v>32.479999999999997</v>
      </c>
      <c r="G20" s="319">
        <v>32.479999999999997</v>
      </c>
      <c r="H20" s="340">
        <v>15</v>
      </c>
      <c r="I20" s="321">
        <v>5.25</v>
      </c>
      <c r="J20" s="322">
        <v>5.25</v>
      </c>
      <c r="K20" s="316">
        <v>20.36</v>
      </c>
      <c r="L20" s="318">
        <v>20.36</v>
      </c>
      <c r="M20" s="316">
        <v>20.36</v>
      </c>
      <c r="N20" s="318">
        <v>20.36</v>
      </c>
      <c r="O20" s="316">
        <v>20.36</v>
      </c>
      <c r="P20" s="318">
        <v>20.36</v>
      </c>
      <c r="Q20" s="316">
        <v>20.36</v>
      </c>
      <c r="R20" s="318">
        <v>21.88</v>
      </c>
      <c r="S20" s="316">
        <v>21.88</v>
      </c>
      <c r="T20" s="318">
        <v>21.88</v>
      </c>
    </row>
    <row r="21" spans="1:20" x14ac:dyDescent="0.25">
      <c r="A21" s="323">
        <v>16</v>
      </c>
      <c r="B21" s="324">
        <v>34.380000000000003</v>
      </c>
      <c r="C21" s="325">
        <v>32.659999999999997</v>
      </c>
      <c r="D21" s="324">
        <v>31.03</v>
      </c>
      <c r="E21" s="326">
        <v>23.22</v>
      </c>
      <c r="F21" s="324">
        <v>33.32</v>
      </c>
      <c r="G21" s="327">
        <v>33.32</v>
      </c>
      <c r="H21" s="341">
        <v>16</v>
      </c>
      <c r="I21" s="305">
        <v>5.38</v>
      </c>
      <c r="J21" s="306">
        <v>5.38</v>
      </c>
      <c r="K21" s="329">
        <v>21.28</v>
      </c>
      <c r="L21" s="330">
        <v>21.28</v>
      </c>
      <c r="M21" s="329">
        <v>21.28</v>
      </c>
      <c r="N21" s="330">
        <v>21.28</v>
      </c>
      <c r="O21" s="329">
        <v>21.28</v>
      </c>
      <c r="P21" s="330">
        <v>21.28</v>
      </c>
      <c r="Q21" s="329">
        <v>21.28</v>
      </c>
      <c r="R21" s="330">
        <v>22.92</v>
      </c>
      <c r="S21" s="329">
        <v>22.92</v>
      </c>
      <c r="T21" s="330">
        <v>22.92</v>
      </c>
    </row>
    <row r="22" spans="1:20" x14ac:dyDescent="0.25">
      <c r="A22" s="323">
        <v>17</v>
      </c>
      <c r="B22" s="324">
        <v>35.32</v>
      </c>
      <c r="C22" s="325">
        <v>33.56</v>
      </c>
      <c r="D22" s="324">
        <v>31.88</v>
      </c>
      <c r="E22" s="326">
        <v>24.3</v>
      </c>
      <c r="F22" s="324">
        <v>34.06</v>
      </c>
      <c r="G22" s="327">
        <v>34.06</v>
      </c>
      <c r="H22" s="342">
        <v>17</v>
      </c>
      <c r="I22" s="313">
        <v>5.54</v>
      </c>
      <c r="J22" s="314">
        <v>5.54</v>
      </c>
      <c r="K22" s="324">
        <v>22.29</v>
      </c>
      <c r="L22" s="326">
        <v>22.29</v>
      </c>
      <c r="M22" s="324">
        <v>22.29</v>
      </c>
      <c r="N22" s="326">
        <v>22.29</v>
      </c>
      <c r="O22" s="324">
        <v>22.29</v>
      </c>
      <c r="P22" s="326">
        <v>22.29</v>
      </c>
      <c r="Q22" s="324">
        <v>22.29</v>
      </c>
      <c r="R22" s="326">
        <v>24.12</v>
      </c>
      <c r="S22" s="324">
        <v>24.12</v>
      </c>
      <c r="T22" s="326">
        <v>24.12</v>
      </c>
    </row>
    <row r="23" spans="1:20" x14ac:dyDescent="0.25">
      <c r="A23" s="323">
        <v>18</v>
      </c>
      <c r="B23" s="324">
        <v>36.71</v>
      </c>
      <c r="C23" s="325">
        <v>34.869999999999997</v>
      </c>
      <c r="D23" s="324">
        <v>33.130000000000003</v>
      </c>
      <c r="E23" s="326">
        <v>25.63</v>
      </c>
      <c r="F23" s="324">
        <v>34.89</v>
      </c>
      <c r="G23" s="327">
        <v>34.89</v>
      </c>
      <c r="H23" s="342">
        <v>18</v>
      </c>
      <c r="I23" s="343">
        <v>5.69</v>
      </c>
      <c r="J23" s="344">
        <v>5.69</v>
      </c>
      <c r="K23" s="324">
        <v>23.32</v>
      </c>
      <c r="L23" s="326">
        <v>23.32</v>
      </c>
      <c r="M23" s="324">
        <v>23.32</v>
      </c>
      <c r="N23" s="326">
        <v>23.32</v>
      </c>
      <c r="O23" s="324">
        <v>23.32</v>
      </c>
      <c r="P23" s="326">
        <v>23.32</v>
      </c>
      <c r="Q23" s="324">
        <v>23.32</v>
      </c>
      <c r="R23" s="326">
        <v>25.3</v>
      </c>
      <c r="S23" s="324">
        <v>25.3</v>
      </c>
      <c r="T23" s="326">
        <v>25.3</v>
      </c>
    </row>
    <row r="24" spans="1:20" x14ac:dyDescent="0.25">
      <c r="A24" s="323">
        <v>19</v>
      </c>
      <c r="B24" s="324">
        <v>37.630000000000003</v>
      </c>
      <c r="C24" s="325">
        <v>35.75</v>
      </c>
      <c r="D24" s="324">
        <v>33.97</v>
      </c>
      <c r="E24" s="326">
        <v>26.82</v>
      </c>
      <c r="F24" s="324">
        <v>36.03</v>
      </c>
      <c r="G24" s="327">
        <v>36.03</v>
      </c>
      <c r="H24" s="342">
        <v>19</v>
      </c>
      <c r="I24" s="343">
        <v>5.88</v>
      </c>
      <c r="J24" s="344">
        <v>5.88</v>
      </c>
      <c r="K24" s="324">
        <v>24.33</v>
      </c>
      <c r="L24" s="326">
        <v>24.33</v>
      </c>
      <c r="M24" s="324">
        <v>24.33</v>
      </c>
      <c r="N24" s="326">
        <v>24.33</v>
      </c>
      <c r="O24" s="324">
        <v>24.33</v>
      </c>
      <c r="P24" s="326">
        <v>24.33</v>
      </c>
      <c r="Q24" s="324">
        <v>24.33</v>
      </c>
      <c r="R24" s="326">
        <v>26.49</v>
      </c>
      <c r="S24" s="324">
        <v>26.49</v>
      </c>
      <c r="T24" s="326">
        <v>26.49</v>
      </c>
    </row>
    <row r="25" spans="1:20" x14ac:dyDescent="0.25">
      <c r="A25" s="332">
        <v>20</v>
      </c>
      <c r="B25" s="333">
        <v>40.03</v>
      </c>
      <c r="C25" s="334">
        <v>38.03</v>
      </c>
      <c r="D25" s="333">
        <v>36.14</v>
      </c>
      <c r="E25" s="335">
        <v>27.86</v>
      </c>
      <c r="F25" s="333">
        <v>36.76</v>
      </c>
      <c r="G25" s="336">
        <v>36.76</v>
      </c>
      <c r="H25" s="345">
        <v>20</v>
      </c>
      <c r="I25" s="346">
        <v>6.04</v>
      </c>
      <c r="J25" s="347">
        <v>6.04</v>
      </c>
      <c r="K25" s="333">
        <v>25.31</v>
      </c>
      <c r="L25" s="335">
        <v>25.31</v>
      </c>
      <c r="M25" s="333">
        <v>25.31</v>
      </c>
      <c r="N25" s="335">
        <v>25.31</v>
      </c>
      <c r="O25" s="333">
        <v>25.31</v>
      </c>
      <c r="P25" s="335">
        <v>25.31</v>
      </c>
      <c r="Q25" s="333">
        <v>25.31</v>
      </c>
      <c r="R25" s="335">
        <v>27.69</v>
      </c>
      <c r="S25" s="333">
        <v>27.69</v>
      </c>
      <c r="T25" s="335">
        <v>27.69</v>
      </c>
    </row>
    <row r="26" spans="1:20" x14ac:dyDescent="0.25">
      <c r="A26" s="299">
        <v>21</v>
      </c>
      <c r="B26" s="300">
        <v>41.09</v>
      </c>
      <c r="C26" s="301">
        <v>39.04</v>
      </c>
      <c r="D26" s="300">
        <v>37.08</v>
      </c>
      <c r="E26" s="302">
        <v>29.26</v>
      </c>
      <c r="F26" s="300">
        <v>37.6</v>
      </c>
      <c r="G26" s="303">
        <v>37.6</v>
      </c>
      <c r="H26" s="338">
        <v>21</v>
      </c>
      <c r="I26" s="348">
        <v>6.2</v>
      </c>
      <c r="J26" s="349">
        <v>6.2</v>
      </c>
      <c r="K26" s="300">
        <v>26.22</v>
      </c>
      <c r="L26" s="302">
        <v>26.22</v>
      </c>
      <c r="M26" s="300">
        <v>26.22</v>
      </c>
      <c r="N26" s="302">
        <v>26.22</v>
      </c>
      <c r="O26" s="300">
        <v>26.22</v>
      </c>
      <c r="P26" s="302">
        <v>26.22</v>
      </c>
      <c r="Q26" s="300">
        <v>26.22</v>
      </c>
      <c r="R26" s="302">
        <v>28.89</v>
      </c>
      <c r="S26" s="300">
        <v>28.89</v>
      </c>
      <c r="T26" s="302">
        <v>28.89</v>
      </c>
    </row>
    <row r="27" spans="1:20" x14ac:dyDescent="0.25">
      <c r="A27" s="307">
        <v>22</v>
      </c>
      <c r="B27" s="308">
        <v>42.03</v>
      </c>
      <c r="C27" s="309">
        <v>39.93</v>
      </c>
      <c r="D27" s="308">
        <v>37.93</v>
      </c>
      <c r="E27" s="310">
        <v>30.5</v>
      </c>
      <c r="F27" s="308">
        <v>38.450000000000003</v>
      </c>
      <c r="G27" s="311">
        <v>38.450000000000003</v>
      </c>
      <c r="H27" s="339">
        <v>22</v>
      </c>
      <c r="I27" s="350">
        <v>6.34</v>
      </c>
      <c r="J27" s="351">
        <v>6.34</v>
      </c>
      <c r="K27" s="308">
        <v>27.05</v>
      </c>
      <c r="L27" s="310">
        <v>27.05</v>
      </c>
      <c r="M27" s="308">
        <v>27.05</v>
      </c>
      <c r="N27" s="310">
        <v>27.05</v>
      </c>
      <c r="O27" s="308">
        <v>27.05</v>
      </c>
      <c r="P27" s="310">
        <v>27.05</v>
      </c>
      <c r="Q27" s="308">
        <v>27.05</v>
      </c>
      <c r="R27" s="310">
        <v>30.01</v>
      </c>
      <c r="S27" s="308">
        <v>30.01</v>
      </c>
      <c r="T27" s="310">
        <v>30.01</v>
      </c>
    </row>
    <row r="28" spans="1:20" x14ac:dyDescent="0.25">
      <c r="A28" s="307">
        <v>23</v>
      </c>
      <c r="B28" s="308">
        <v>42.66</v>
      </c>
      <c r="C28" s="309">
        <v>40.520000000000003</v>
      </c>
      <c r="D28" s="308">
        <v>38.5</v>
      </c>
      <c r="E28" s="310">
        <v>31.61</v>
      </c>
      <c r="F28" s="308">
        <v>39.5</v>
      </c>
      <c r="G28" s="311">
        <v>39.5</v>
      </c>
      <c r="H28" s="339">
        <v>23</v>
      </c>
      <c r="I28" s="350">
        <v>6.52</v>
      </c>
      <c r="J28" s="351">
        <v>6.52</v>
      </c>
      <c r="K28" s="308">
        <v>27.91</v>
      </c>
      <c r="L28" s="310">
        <v>27.91</v>
      </c>
      <c r="M28" s="308">
        <v>27.91</v>
      </c>
      <c r="N28" s="310">
        <v>27.91</v>
      </c>
      <c r="O28" s="308">
        <v>27.91</v>
      </c>
      <c r="P28" s="310">
        <v>27.91</v>
      </c>
      <c r="Q28" s="308">
        <v>27.91</v>
      </c>
      <c r="R28" s="310">
        <v>31.16</v>
      </c>
      <c r="S28" s="308">
        <v>31.16</v>
      </c>
      <c r="T28" s="310">
        <v>31.16</v>
      </c>
    </row>
    <row r="29" spans="1:20" x14ac:dyDescent="0.25">
      <c r="A29" s="307">
        <v>24</v>
      </c>
      <c r="B29" s="308">
        <v>43.49</v>
      </c>
      <c r="C29" s="309">
        <v>41.31</v>
      </c>
      <c r="D29" s="308">
        <v>39.24</v>
      </c>
      <c r="E29" s="310">
        <v>32.83</v>
      </c>
      <c r="F29" s="308">
        <v>40.22</v>
      </c>
      <c r="G29" s="311">
        <v>40.22</v>
      </c>
      <c r="H29" s="339">
        <v>24</v>
      </c>
      <c r="I29" s="350">
        <v>6.69</v>
      </c>
      <c r="J29" s="351">
        <v>6.69</v>
      </c>
      <c r="K29" s="308">
        <v>28.74</v>
      </c>
      <c r="L29" s="310">
        <v>28.74</v>
      </c>
      <c r="M29" s="308">
        <v>28.74</v>
      </c>
      <c r="N29" s="310">
        <v>28.74</v>
      </c>
      <c r="O29" s="308">
        <v>28.74</v>
      </c>
      <c r="P29" s="310">
        <v>28.74</v>
      </c>
      <c r="Q29" s="308">
        <v>28.74</v>
      </c>
      <c r="R29" s="310">
        <v>32.29</v>
      </c>
      <c r="S29" s="308">
        <v>32.29</v>
      </c>
      <c r="T29" s="310">
        <v>32.29</v>
      </c>
    </row>
    <row r="30" spans="1:20" x14ac:dyDescent="0.25">
      <c r="A30" s="315">
        <v>25</v>
      </c>
      <c r="B30" s="316">
        <v>44.31</v>
      </c>
      <c r="C30" s="317">
        <v>42.09</v>
      </c>
      <c r="D30" s="316">
        <v>39.99</v>
      </c>
      <c r="E30" s="318">
        <v>33.979999999999997</v>
      </c>
      <c r="F30" s="316">
        <v>41.47</v>
      </c>
      <c r="G30" s="319">
        <v>41.47</v>
      </c>
      <c r="H30" s="340">
        <v>25</v>
      </c>
      <c r="I30" s="352">
        <v>6.88</v>
      </c>
      <c r="J30" s="353">
        <v>6.88</v>
      </c>
      <c r="K30" s="316">
        <v>29.67</v>
      </c>
      <c r="L30" s="318">
        <v>29.67</v>
      </c>
      <c r="M30" s="316">
        <v>29.67</v>
      </c>
      <c r="N30" s="318">
        <v>29.67</v>
      </c>
      <c r="O30" s="316">
        <v>29.67</v>
      </c>
      <c r="P30" s="318">
        <v>29.67</v>
      </c>
      <c r="Q30" s="316">
        <v>29.67</v>
      </c>
      <c r="R30" s="318">
        <v>33.39</v>
      </c>
      <c r="S30" s="316">
        <v>33.39</v>
      </c>
      <c r="T30" s="318">
        <v>33.39</v>
      </c>
    </row>
    <row r="31" spans="1:20" x14ac:dyDescent="0.25">
      <c r="A31" s="323">
        <v>26</v>
      </c>
      <c r="B31" s="324">
        <v>45.05</v>
      </c>
      <c r="C31" s="325">
        <v>42.8</v>
      </c>
      <c r="D31" s="324">
        <v>40.67</v>
      </c>
      <c r="E31" s="326">
        <v>35.049999999999997</v>
      </c>
      <c r="F31" s="324">
        <v>42.1</v>
      </c>
      <c r="G31" s="327">
        <v>42.1</v>
      </c>
      <c r="H31" s="341">
        <v>26</v>
      </c>
      <c r="I31" s="354">
        <v>7.05</v>
      </c>
      <c r="J31" s="355">
        <v>7.05</v>
      </c>
      <c r="K31" s="329">
        <v>30.58</v>
      </c>
      <c r="L31" s="330">
        <v>30.58</v>
      </c>
      <c r="M31" s="329">
        <v>30.58</v>
      </c>
      <c r="N31" s="330">
        <v>30.58</v>
      </c>
      <c r="O31" s="329">
        <v>30.58</v>
      </c>
      <c r="P31" s="330">
        <v>30.58</v>
      </c>
      <c r="Q31" s="329">
        <v>30.58</v>
      </c>
      <c r="R31" s="330">
        <v>34.49</v>
      </c>
      <c r="S31" s="329">
        <v>34.49</v>
      </c>
      <c r="T31" s="330">
        <v>34.49</v>
      </c>
    </row>
    <row r="32" spans="1:20" x14ac:dyDescent="0.25">
      <c r="A32" s="323">
        <v>27</v>
      </c>
      <c r="B32" s="324">
        <v>45.8</v>
      </c>
      <c r="C32" s="325">
        <v>43.51</v>
      </c>
      <c r="D32" s="324">
        <v>41.33</v>
      </c>
      <c r="E32" s="326">
        <v>36.07</v>
      </c>
      <c r="F32" s="324">
        <v>43.29</v>
      </c>
      <c r="G32" s="327">
        <v>43.29</v>
      </c>
      <c r="H32" s="342">
        <v>27</v>
      </c>
      <c r="I32" s="343">
        <v>7.23</v>
      </c>
      <c r="J32" s="344">
        <v>7.23</v>
      </c>
      <c r="K32" s="324">
        <v>31.45</v>
      </c>
      <c r="L32" s="326">
        <v>31.45</v>
      </c>
      <c r="M32" s="324">
        <v>31.45</v>
      </c>
      <c r="N32" s="326">
        <v>31.45</v>
      </c>
      <c r="O32" s="324">
        <v>31.45</v>
      </c>
      <c r="P32" s="326">
        <v>31.45</v>
      </c>
      <c r="Q32" s="324">
        <v>31.45</v>
      </c>
      <c r="R32" s="326">
        <v>35.54</v>
      </c>
      <c r="S32" s="324">
        <v>35.54</v>
      </c>
      <c r="T32" s="326">
        <v>35.54</v>
      </c>
    </row>
    <row r="33" spans="1:20" x14ac:dyDescent="0.25">
      <c r="A33" s="323">
        <v>28</v>
      </c>
      <c r="B33" s="324">
        <v>46.73</v>
      </c>
      <c r="C33" s="325">
        <v>44.39</v>
      </c>
      <c r="D33" s="324">
        <v>42.17</v>
      </c>
      <c r="E33" s="326">
        <v>37.36</v>
      </c>
      <c r="F33" s="324">
        <v>44.03</v>
      </c>
      <c r="G33" s="327">
        <v>44.03</v>
      </c>
      <c r="H33" s="342">
        <v>28</v>
      </c>
      <c r="I33" s="343">
        <v>7.4</v>
      </c>
      <c r="J33" s="344">
        <v>7.4</v>
      </c>
      <c r="K33" s="324">
        <v>32.369999999999997</v>
      </c>
      <c r="L33" s="326">
        <v>32.369999999999997</v>
      </c>
      <c r="M33" s="324">
        <v>32.369999999999997</v>
      </c>
      <c r="N33" s="326">
        <v>32.369999999999997</v>
      </c>
      <c r="O33" s="324">
        <v>32.369999999999997</v>
      </c>
      <c r="P33" s="326">
        <v>32.369999999999997</v>
      </c>
      <c r="Q33" s="324">
        <v>32.369999999999997</v>
      </c>
      <c r="R33" s="326">
        <v>36.630000000000003</v>
      </c>
      <c r="S33" s="324">
        <v>36.630000000000003</v>
      </c>
      <c r="T33" s="326">
        <v>36.630000000000003</v>
      </c>
    </row>
    <row r="34" spans="1:20" x14ac:dyDescent="0.25">
      <c r="A34" s="323">
        <v>29</v>
      </c>
      <c r="B34" s="324">
        <v>47.77</v>
      </c>
      <c r="C34" s="325">
        <v>45.38</v>
      </c>
      <c r="D34" s="324">
        <v>43.11</v>
      </c>
      <c r="E34" s="326">
        <v>38.39</v>
      </c>
      <c r="F34" s="324">
        <v>44.98</v>
      </c>
      <c r="G34" s="327">
        <v>44.98</v>
      </c>
      <c r="H34" s="342">
        <v>29</v>
      </c>
      <c r="I34" s="343">
        <v>7.59</v>
      </c>
      <c r="J34" s="344">
        <v>7.59</v>
      </c>
      <c r="K34" s="324">
        <v>33.28</v>
      </c>
      <c r="L34" s="326">
        <v>33.28</v>
      </c>
      <c r="M34" s="324">
        <v>33.28</v>
      </c>
      <c r="N34" s="326">
        <v>33.28</v>
      </c>
      <c r="O34" s="324">
        <v>33.28</v>
      </c>
      <c r="P34" s="326">
        <v>33.28</v>
      </c>
      <c r="Q34" s="324">
        <v>33.28</v>
      </c>
      <c r="R34" s="326">
        <v>37.68</v>
      </c>
      <c r="S34" s="324">
        <v>37.68</v>
      </c>
      <c r="T34" s="326">
        <v>37.68</v>
      </c>
    </row>
    <row r="35" spans="1:20" x14ac:dyDescent="0.25">
      <c r="A35" s="332">
        <v>30</v>
      </c>
      <c r="B35" s="333">
        <v>48.61</v>
      </c>
      <c r="C35" s="334">
        <v>46.17</v>
      </c>
      <c r="D35" s="333">
        <v>43.87</v>
      </c>
      <c r="E35" s="335">
        <v>39.36</v>
      </c>
      <c r="F35" s="333">
        <v>46.06</v>
      </c>
      <c r="G35" s="336">
        <v>46.06</v>
      </c>
      <c r="H35" s="345">
        <v>30</v>
      </c>
      <c r="I35" s="346">
        <v>7.74</v>
      </c>
      <c r="J35" s="347">
        <v>7.74</v>
      </c>
      <c r="K35" s="333">
        <v>34.19</v>
      </c>
      <c r="L35" s="335">
        <v>34.19</v>
      </c>
      <c r="M35" s="333">
        <v>34.19</v>
      </c>
      <c r="N35" s="335">
        <v>34.19</v>
      </c>
      <c r="O35" s="333">
        <v>34.19</v>
      </c>
      <c r="P35" s="335">
        <v>34.19</v>
      </c>
      <c r="Q35" s="333">
        <v>34.19</v>
      </c>
      <c r="R35" s="335">
        <v>38.76</v>
      </c>
      <c r="S35" s="333">
        <v>38.76</v>
      </c>
      <c r="T35" s="335">
        <v>38.76</v>
      </c>
    </row>
    <row r="36" spans="1:20" x14ac:dyDescent="0.25">
      <c r="A36" s="299">
        <v>31</v>
      </c>
      <c r="B36" s="300">
        <v>49.45</v>
      </c>
      <c r="C36" s="301">
        <v>46.99</v>
      </c>
      <c r="D36" s="300">
        <v>44.64</v>
      </c>
      <c r="E36" s="302">
        <v>40.56</v>
      </c>
      <c r="F36" s="300">
        <v>47.02</v>
      </c>
      <c r="G36" s="303">
        <v>47.02</v>
      </c>
      <c r="H36" s="338">
        <v>31</v>
      </c>
      <c r="I36" s="348">
        <v>7.9</v>
      </c>
      <c r="J36" s="349">
        <v>7.9</v>
      </c>
      <c r="K36" s="300">
        <v>35.1</v>
      </c>
      <c r="L36" s="302">
        <v>35.1</v>
      </c>
      <c r="M36" s="300">
        <v>35.1</v>
      </c>
      <c r="N36" s="302">
        <v>35.1</v>
      </c>
      <c r="O36" s="300">
        <v>35.1</v>
      </c>
      <c r="P36" s="302">
        <v>35.1</v>
      </c>
      <c r="Q36" s="300">
        <v>35.1</v>
      </c>
      <c r="R36" s="302">
        <v>39.79</v>
      </c>
      <c r="S36" s="300">
        <v>39.79</v>
      </c>
      <c r="T36" s="302">
        <v>39.79</v>
      </c>
    </row>
    <row r="37" spans="1:20" x14ac:dyDescent="0.25">
      <c r="A37" s="307">
        <v>32</v>
      </c>
      <c r="B37" s="308">
        <v>50.49</v>
      </c>
      <c r="C37" s="309">
        <v>47.98</v>
      </c>
      <c r="D37" s="308">
        <v>45.57</v>
      </c>
      <c r="E37" s="310">
        <v>41.63</v>
      </c>
      <c r="F37" s="308">
        <v>48.08</v>
      </c>
      <c r="G37" s="311">
        <v>48.08</v>
      </c>
      <c r="H37" s="339">
        <v>32</v>
      </c>
      <c r="I37" s="350">
        <v>8.0399999999999991</v>
      </c>
      <c r="J37" s="351">
        <v>8.0399999999999991</v>
      </c>
      <c r="K37" s="308">
        <v>35.94</v>
      </c>
      <c r="L37" s="310">
        <v>35.94</v>
      </c>
      <c r="M37" s="308">
        <v>35.94</v>
      </c>
      <c r="N37" s="310">
        <v>35.94</v>
      </c>
      <c r="O37" s="308">
        <v>35.94</v>
      </c>
      <c r="P37" s="310">
        <v>35.94</v>
      </c>
      <c r="Q37" s="308">
        <v>35.94</v>
      </c>
      <c r="R37" s="310">
        <v>40.74</v>
      </c>
      <c r="S37" s="308">
        <v>40.74</v>
      </c>
      <c r="T37" s="310">
        <v>40.74</v>
      </c>
    </row>
    <row r="38" spans="1:20" x14ac:dyDescent="0.25">
      <c r="A38" s="307">
        <v>33</v>
      </c>
      <c r="B38" s="308">
        <v>51.54</v>
      </c>
      <c r="C38" s="309">
        <v>48.96</v>
      </c>
      <c r="D38" s="308">
        <v>46.51</v>
      </c>
      <c r="E38" s="310">
        <v>42.67</v>
      </c>
      <c r="F38" s="308">
        <v>49.16</v>
      </c>
      <c r="G38" s="311">
        <v>49.16</v>
      </c>
      <c r="H38" s="339">
        <v>33</v>
      </c>
      <c r="I38" s="350">
        <v>8.16</v>
      </c>
      <c r="J38" s="351">
        <v>8.16</v>
      </c>
      <c r="K38" s="308">
        <v>36.78</v>
      </c>
      <c r="L38" s="310">
        <v>36.78</v>
      </c>
      <c r="M38" s="308">
        <v>36.78</v>
      </c>
      <c r="N38" s="310">
        <v>36.78</v>
      </c>
      <c r="O38" s="308">
        <v>36.78</v>
      </c>
      <c r="P38" s="310">
        <v>36.78</v>
      </c>
      <c r="Q38" s="308">
        <v>36.78</v>
      </c>
      <c r="R38" s="310">
        <v>41.62</v>
      </c>
      <c r="S38" s="308">
        <v>41.62</v>
      </c>
      <c r="T38" s="310">
        <v>41.62</v>
      </c>
    </row>
    <row r="39" spans="1:20" x14ac:dyDescent="0.25">
      <c r="A39" s="307">
        <v>34</v>
      </c>
      <c r="B39" s="308">
        <v>52.5</v>
      </c>
      <c r="C39" s="309">
        <v>49.88</v>
      </c>
      <c r="D39" s="308">
        <v>47.38</v>
      </c>
      <c r="E39" s="310">
        <v>43.79</v>
      </c>
      <c r="F39" s="308">
        <v>50.31</v>
      </c>
      <c r="G39" s="311">
        <v>50.31</v>
      </c>
      <c r="H39" s="339">
        <v>34</v>
      </c>
      <c r="I39" s="350">
        <v>8.32</v>
      </c>
      <c r="J39" s="351">
        <v>8.32</v>
      </c>
      <c r="K39" s="308">
        <v>37.590000000000003</v>
      </c>
      <c r="L39" s="310">
        <v>37.590000000000003</v>
      </c>
      <c r="M39" s="308">
        <v>37.590000000000003</v>
      </c>
      <c r="N39" s="310">
        <v>37.590000000000003</v>
      </c>
      <c r="O39" s="308">
        <v>37.590000000000003</v>
      </c>
      <c r="P39" s="310">
        <v>37.590000000000003</v>
      </c>
      <c r="Q39" s="308">
        <v>37.590000000000003</v>
      </c>
      <c r="R39" s="310">
        <v>42.45</v>
      </c>
      <c r="S39" s="308">
        <v>42.45</v>
      </c>
      <c r="T39" s="310">
        <v>42.45</v>
      </c>
    </row>
    <row r="40" spans="1:20" x14ac:dyDescent="0.25">
      <c r="A40" s="315">
        <v>35</v>
      </c>
      <c r="B40" s="316">
        <v>53.52</v>
      </c>
      <c r="C40" s="317">
        <v>50.85</v>
      </c>
      <c r="D40" s="316">
        <v>48.29</v>
      </c>
      <c r="E40" s="318">
        <v>44.98</v>
      </c>
      <c r="F40" s="316">
        <v>51.29</v>
      </c>
      <c r="G40" s="319">
        <v>51.29</v>
      </c>
      <c r="H40" s="340">
        <v>35</v>
      </c>
      <c r="I40" s="352">
        <v>8.4499999999999993</v>
      </c>
      <c r="J40" s="353">
        <v>8.4499999999999993</v>
      </c>
      <c r="K40" s="316">
        <v>38.299999999999997</v>
      </c>
      <c r="L40" s="318">
        <v>38.299999999999997</v>
      </c>
      <c r="M40" s="316">
        <v>38.299999999999997</v>
      </c>
      <c r="N40" s="318">
        <v>38.299999999999997</v>
      </c>
      <c r="O40" s="316">
        <v>38.299999999999997</v>
      </c>
      <c r="P40" s="318">
        <v>38.299999999999997</v>
      </c>
      <c r="Q40" s="316">
        <v>38.299999999999997</v>
      </c>
      <c r="R40" s="318">
        <v>43.22</v>
      </c>
      <c r="S40" s="316">
        <v>43.22</v>
      </c>
      <c r="T40" s="318">
        <v>43.22</v>
      </c>
    </row>
    <row r="41" spans="1:20" x14ac:dyDescent="0.25">
      <c r="A41" s="323">
        <v>36</v>
      </c>
      <c r="B41" s="324">
        <v>54.68</v>
      </c>
      <c r="C41" s="325">
        <v>51.95</v>
      </c>
      <c r="D41" s="324">
        <v>49.34</v>
      </c>
      <c r="E41" s="326">
        <v>45.96</v>
      </c>
      <c r="F41" s="324">
        <v>52.34</v>
      </c>
      <c r="G41" s="327">
        <v>52.34</v>
      </c>
      <c r="H41" s="341">
        <v>36</v>
      </c>
      <c r="I41" s="354">
        <v>8.6</v>
      </c>
      <c r="J41" s="355">
        <v>8.6</v>
      </c>
      <c r="K41" s="329">
        <v>38.97</v>
      </c>
      <c r="L41" s="330">
        <v>38.97</v>
      </c>
      <c r="M41" s="329">
        <v>38.97</v>
      </c>
      <c r="N41" s="330">
        <v>38.97</v>
      </c>
      <c r="O41" s="329">
        <v>38.97</v>
      </c>
      <c r="P41" s="330">
        <v>38.97</v>
      </c>
      <c r="Q41" s="329">
        <v>38.97</v>
      </c>
      <c r="R41" s="330">
        <v>43.95</v>
      </c>
      <c r="S41" s="329">
        <v>43.95</v>
      </c>
      <c r="T41" s="330">
        <v>43.95</v>
      </c>
    </row>
    <row r="42" spans="1:20" x14ac:dyDescent="0.25">
      <c r="A42" s="323">
        <v>37</v>
      </c>
      <c r="B42" s="324">
        <v>55.51</v>
      </c>
      <c r="C42" s="325">
        <v>52.74</v>
      </c>
      <c r="D42" s="324">
        <v>50.09</v>
      </c>
      <c r="E42" s="326">
        <v>47.24</v>
      </c>
      <c r="F42" s="324">
        <v>53.3</v>
      </c>
      <c r="G42" s="327">
        <v>53.3</v>
      </c>
      <c r="H42" s="342">
        <v>37</v>
      </c>
      <c r="I42" s="343">
        <v>8.73</v>
      </c>
      <c r="J42" s="344">
        <v>8.73</v>
      </c>
      <c r="K42" s="324">
        <v>39.630000000000003</v>
      </c>
      <c r="L42" s="326">
        <v>39.630000000000003</v>
      </c>
      <c r="M42" s="324">
        <v>39.630000000000003</v>
      </c>
      <c r="N42" s="326">
        <v>39.630000000000003</v>
      </c>
      <c r="O42" s="324">
        <v>39.630000000000003</v>
      </c>
      <c r="P42" s="326">
        <v>39.630000000000003</v>
      </c>
      <c r="Q42" s="324">
        <v>39.630000000000003</v>
      </c>
      <c r="R42" s="326">
        <v>44.65</v>
      </c>
      <c r="S42" s="324">
        <v>44.65</v>
      </c>
      <c r="T42" s="326">
        <v>44.65</v>
      </c>
    </row>
    <row r="43" spans="1:20" x14ac:dyDescent="0.25">
      <c r="A43" s="323">
        <v>38</v>
      </c>
      <c r="B43" s="324">
        <v>56.55</v>
      </c>
      <c r="C43" s="325">
        <v>53.72</v>
      </c>
      <c r="D43" s="324">
        <v>51.03</v>
      </c>
      <c r="E43" s="326">
        <v>48.23</v>
      </c>
      <c r="F43" s="324">
        <v>54.57</v>
      </c>
      <c r="G43" s="327">
        <v>54.57</v>
      </c>
      <c r="H43" s="342">
        <v>38</v>
      </c>
      <c r="I43" s="343">
        <v>8.8800000000000008</v>
      </c>
      <c r="J43" s="344">
        <v>8.8800000000000008</v>
      </c>
      <c r="K43" s="324">
        <v>40.28</v>
      </c>
      <c r="L43" s="326">
        <v>40.28</v>
      </c>
      <c r="M43" s="324">
        <v>40.28</v>
      </c>
      <c r="N43" s="326">
        <v>40.28</v>
      </c>
      <c r="O43" s="324">
        <v>40.28</v>
      </c>
      <c r="P43" s="326">
        <v>40.28</v>
      </c>
      <c r="Q43" s="324">
        <v>40.28</v>
      </c>
      <c r="R43" s="326">
        <v>45.36</v>
      </c>
      <c r="S43" s="324">
        <v>45.36</v>
      </c>
      <c r="T43" s="326">
        <v>45.36</v>
      </c>
    </row>
    <row r="44" spans="1:20" x14ac:dyDescent="0.25">
      <c r="A44" s="323">
        <v>39</v>
      </c>
      <c r="B44" s="324">
        <v>57.71</v>
      </c>
      <c r="C44" s="325">
        <v>54.83</v>
      </c>
      <c r="D44" s="324">
        <v>52.08</v>
      </c>
      <c r="E44" s="326">
        <v>49.39</v>
      </c>
      <c r="F44" s="324">
        <v>55.66</v>
      </c>
      <c r="G44" s="327">
        <v>55.66</v>
      </c>
      <c r="H44" s="342">
        <v>39</v>
      </c>
      <c r="I44" s="343">
        <v>9</v>
      </c>
      <c r="J44" s="344">
        <v>9</v>
      </c>
      <c r="K44" s="324">
        <v>40.96</v>
      </c>
      <c r="L44" s="326">
        <v>40.96</v>
      </c>
      <c r="M44" s="324">
        <v>40.96</v>
      </c>
      <c r="N44" s="326">
        <v>40.96</v>
      </c>
      <c r="O44" s="324">
        <v>40.96</v>
      </c>
      <c r="P44" s="326">
        <v>40.96</v>
      </c>
      <c r="Q44" s="324">
        <v>40.96</v>
      </c>
      <c r="R44" s="326">
        <v>46.07</v>
      </c>
      <c r="S44" s="324">
        <v>46.07</v>
      </c>
      <c r="T44" s="326">
        <v>46.07</v>
      </c>
    </row>
    <row r="45" spans="1:20" x14ac:dyDescent="0.25">
      <c r="A45" s="332">
        <v>40</v>
      </c>
      <c r="B45" s="333">
        <v>58.77</v>
      </c>
      <c r="C45" s="334">
        <v>55.83</v>
      </c>
      <c r="D45" s="333">
        <v>53.03</v>
      </c>
      <c r="E45" s="335">
        <v>50.54</v>
      </c>
      <c r="F45" s="333">
        <v>56.82</v>
      </c>
      <c r="G45" s="336">
        <v>56.82</v>
      </c>
      <c r="H45" s="345">
        <v>40</v>
      </c>
      <c r="I45" s="346">
        <v>9.15</v>
      </c>
      <c r="J45" s="347">
        <v>9.15</v>
      </c>
      <c r="K45" s="333">
        <v>41.62</v>
      </c>
      <c r="L45" s="335">
        <v>41.62</v>
      </c>
      <c r="M45" s="333">
        <v>41.62</v>
      </c>
      <c r="N45" s="335">
        <v>41.62</v>
      </c>
      <c r="O45" s="333">
        <v>41.62</v>
      </c>
      <c r="P45" s="335">
        <v>41.62</v>
      </c>
      <c r="Q45" s="333">
        <v>41.62</v>
      </c>
      <c r="R45" s="335">
        <v>46.87</v>
      </c>
      <c r="S45" s="333">
        <v>46.87</v>
      </c>
      <c r="T45" s="335">
        <v>46.87</v>
      </c>
    </row>
    <row r="46" spans="1:20" x14ac:dyDescent="0.25">
      <c r="A46" s="299">
        <v>41</v>
      </c>
      <c r="B46" s="300">
        <v>60.01</v>
      </c>
      <c r="C46" s="301">
        <v>57.01</v>
      </c>
      <c r="D46" s="300">
        <v>54.16</v>
      </c>
      <c r="E46" s="302">
        <v>51.56</v>
      </c>
      <c r="F46" s="300">
        <v>58</v>
      </c>
      <c r="G46" s="303">
        <v>58</v>
      </c>
      <c r="H46" s="338">
        <v>41</v>
      </c>
      <c r="I46" s="348">
        <v>9.2799999999999994</v>
      </c>
      <c r="J46" s="349">
        <v>9.2799999999999994</v>
      </c>
      <c r="K46" s="300">
        <v>42.31</v>
      </c>
      <c r="L46" s="302">
        <v>42.31</v>
      </c>
      <c r="M46" s="300">
        <v>42.31</v>
      </c>
      <c r="N46" s="302">
        <v>42.31</v>
      </c>
      <c r="O46" s="300">
        <v>42.31</v>
      </c>
      <c r="P46" s="302">
        <v>42.31</v>
      </c>
      <c r="Q46" s="300">
        <v>42.31</v>
      </c>
      <c r="R46" s="302">
        <v>47.69</v>
      </c>
      <c r="S46" s="300">
        <v>47.69</v>
      </c>
      <c r="T46" s="302">
        <v>47.69</v>
      </c>
    </row>
    <row r="47" spans="1:20" x14ac:dyDescent="0.25">
      <c r="A47" s="307">
        <v>42</v>
      </c>
      <c r="B47" s="308">
        <v>60.95</v>
      </c>
      <c r="C47" s="309">
        <v>57.91</v>
      </c>
      <c r="D47" s="308">
        <v>55</v>
      </c>
      <c r="E47" s="310">
        <v>52.69</v>
      </c>
      <c r="F47" s="308">
        <v>59.18</v>
      </c>
      <c r="G47" s="311">
        <v>59.18</v>
      </c>
      <c r="H47" s="339">
        <v>42</v>
      </c>
      <c r="I47" s="350">
        <v>9.42</v>
      </c>
      <c r="J47" s="351">
        <v>9.42</v>
      </c>
      <c r="K47" s="308">
        <v>42.97</v>
      </c>
      <c r="L47" s="310">
        <v>42.97</v>
      </c>
      <c r="M47" s="308">
        <v>42.97</v>
      </c>
      <c r="N47" s="310">
        <v>42.97</v>
      </c>
      <c r="O47" s="308">
        <v>42.97</v>
      </c>
      <c r="P47" s="310">
        <v>42.97</v>
      </c>
      <c r="Q47" s="308">
        <v>42.97</v>
      </c>
      <c r="R47" s="310">
        <v>48.53</v>
      </c>
      <c r="S47" s="308">
        <v>48.53</v>
      </c>
      <c r="T47" s="310">
        <v>48.53</v>
      </c>
    </row>
    <row r="48" spans="1:20" x14ac:dyDescent="0.25">
      <c r="A48" s="307">
        <v>43</v>
      </c>
      <c r="B48" s="308">
        <v>61.9</v>
      </c>
      <c r="C48" s="309">
        <v>58.81</v>
      </c>
      <c r="D48" s="308">
        <v>55.87</v>
      </c>
      <c r="E48" s="310">
        <v>53.96</v>
      </c>
      <c r="F48" s="308">
        <v>60.37</v>
      </c>
      <c r="G48" s="311">
        <v>60.37</v>
      </c>
      <c r="H48" s="339">
        <v>43</v>
      </c>
      <c r="I48" s="350">
        <v>9.5299999999999994</v>
      </c>
      <c r="J48" s="351">
        <v>9.5299999999999994</v>
      </c>
      <c r="K48" s="308">
        <v>43.59</v>
      </c>
      <c r="L48" s="310">
        <v>43.59</v>
      </c>
      <c r="M48" s="308">
        <v>43.59</v>
      </c>
      <c r="N48" s="310">
        <v>43.59</v>
      </c>
      <c r="O48" s="308">
        <v>43.59</v>
      </c>
      <c r="P48" s="310">
        <v>43.59</v>
      </c>
      <c r="Q48" s="308">
        <v>43.59</v>
      </c>
      <c r="R48" s="310">
        <v>49.37</v>
      </c>
      <c r="S48" s="308">
        <v>49.37</v>
      </c>
      <c r="T48" s="310">
        <v>49.37</v>
      </c>
    </row>
    <row r="49" spans="1:20" x14ac:dyDescent="0.25">
      <c r="A49" s="307">
        <v>44</v>
      </c>
      <c r="B49" s="308">
        <v>63.03</v>
      </c>
      <c r="C49" s="309">
        <v>59.88</v>
      </c>
      <c r="D49" s="308">
        <v>56.89</v>
      </c>
      <c r="E49" s="310">
        <v>54.91</v>
      </c>
      <c r="F49" s="308">
        <v>61.18</v>
      </c>
      <c r="G49" s="311">
        <v>61.18</v>
      </c>
      <c r="H49" s="339">
        <v>44</v>
      </c>
      <c r="I49" s="350">
        <v>9.69</v>
      </c>
      <c r="J49" s="351">
        <v>9.69</v>
      </c>
      <c r="K49" s="308">
        <v>44.27</v>
      </c>
      <c r="L49" s="310">
        <v>44.27</v>
      </c>
      <c r="M49" s="308">
        <v>44.27</v>
      </c>
      <c r="N49" s="310">
        <v>44.27</v>
      </c>
      <c r="O49" s="308">
        <v>44.27</v>
      </c>
      <c r="P49" s="310">
        <v>44.27</v>
      </c>
      <c r="Q49" s="308">
        <v>44.27</v>
      </c>
      <c r="R49" s="310">
        <v>50.19</v>
      </c>
      <c r="S49" s="308">
        <v>50.19</v>
      </c>
      <c r="T49" s="310">
        <v>50.19</v>
      </c>
    </row>
    <row r="50" spans="1:20" x14ac:dyDescent="0.25">
      <c r="A50" s="315">
        <v>45</v>
      </c>
      <c r="B50" s="316">
        <v>64.19</v>
      </c>
      <c r="C50" s="317">
        <v>60.98</v>
      </c>
      <c r="D50" s="316">
        <v>57.92</v>
      </c>
      <c r="E50" s="318">
        <v>55.93</v>
      </c>
      <c r="F50" s="316">
        <v>62.17</v>
      </c>
      <c r="G50" s="319">
        <v>62.17</v>
      </c>
      <c r="H50" s="340">
        <v>45</v>
      </c>
      <c r="I50" s="352">
        <v>9.81</v>
      </c>
      <c r="J50" s="353">
        <v>9.81</v>
      </c>
      <c r="K50" s="316">
        <v>44.94</v>
      </c>
      <c r="L50" s="318">
        <v>44.94</v>
      </c>
      <c r="M50" s="316">
        <v>44.94</v>
      </c>
      <c r="N50" s="318">
        <v>44.94</v>
      </c>
      <c r="O50" s="316">
        <v>44.94</v>
      </c>
      <c r="P50" s="318">
        <v>44.94</v>
      </c>
      <c r="Q50" s="316">
        <v>44.94</v>
      </c>
      <c r="R50" s="318">
        <v>51.03</v>
      </c>
      <c r="S50" s="316">
        <v>51.03</v>
      </c>
      <c r="T50" s="318">
        <v>51.03</v>
      </c>
    </row>
    <row r="51" spans="1:20" x14ac:dyDescent="0.25">
      <c r="A51" s="323">
        <v>46</v>
      </c>
      <c r="B51" s="324">
        <v>65.02</v>
      </c>
      <c r="C51" s="325">
        <v>61.77</v>
      </c>
      <c r="D51" s="324">
        <v>58.69</v>
      </c>
      <c r="E51" s="326">
        <v>57.08</v>
      </c>
      <c r="F51" s="324">
        <v>63.33</v>
      </c>
      <c r="G51" s="327">
        <v>63.33</v>
      </c>
      <c r="H51" s="341">
        <v>46</v>
      </c>
      <c r="I51" s="354">
        <v>9.9600000000000009</v>
      </c>
      <c r="J51" s="355">
        <v>9.9600000000000009</v>
      </c>
      <c r="K51" s="329">
        <v>45.61</v>
      </c>
      <c r="L51" s="330">
        <v>45.61</v>
      </c>
      <c r="M51" s="329">
        <v>45.61</v>
      </c>
      <c r="N51" s="330">
        <v>45.61</v>
      </c>
      <c r="O51" s="329">
        <v>45.61</v>
      </c>
      <c r="P51" s="330">
        <v>45.61</v>
      </c>
      <c r="Q51" s="329">
        <v>45.61</v>
      </c>
      <c r="R51" s="330">
        <v>51.87</v>
      </c>
      <c r="S51" s="329">
        <v>51.87</v>
      </c>
      <c r="T51" s="330">
        <v>51.87</v>
      </c>
    </row>
    <row r="52" spans="1:20" x14ac:dyDescent="0.25">
      <c r="A52" s="323">
        <v>47</v>
      </c>
      <c r="B52" s="324">
        <v>66.069999999999993</v>
      </c>
      <c r="C52" s="325">
        <v>62.77</v>
      </c>
      <c r="D52" s="324">
        <v>59.64</v>
      </c>
      <c r="E52" s="326">
        <v>58.36</v>
      </c>
      <c r="F52" s="324">
        <v>64.19</v>
      </c>
      <c r="G52" s="327">
        <v>64.19</v>
      </c>
      <c r="H52" s="342">
        <v>47</v>
      </c>
      <c r="I52" s="343">
        <v>10.07</v>
      </c>
      <c r="J52" s="344">
        <v>10.07</v>
      </c>
      <c r="K52" s="324">
        <v>46.29</v>
      </c>
      <c r="L52" s="326">
        <v>46.29</v>
      </c>
      <c r="M52" s="324">
        <v>46.29</v>
      </c>
      <c r="N52" s="326">
        <v>46.29</v>
      </c>
      <c r="O52" s="324">
        <v>46.29</v>
      </c>
      <c r="P52" s="326">
        <v>46.29</v>
      </c>
      <c r="Q52" s="324">
        <v>46.29</v>
      </c>
      <c r="R52" s="326">
        <v>52.71</v>
      </c>
      <c r="S52" s="324">
        <v>52.71</v>
      </c>
      <c r="T52" s="326">
        <v>52.71</v>
      </c>
    </row>
    <row r="53" spans="1:20" x14ac:dyDescent="0.25">
      <c r="A53" s="323">
        <v>48</v>
      </c>
      <c r="B53" s="324">
        <v>66.91</v>
      </c>
      <c r="C53" s="325">
        <v>63.57</v>
      </c>
      <c r="D53" s="324">
        <v>60.39</v>
      </c>
      <c r="E53" s="326">
        <v>59.34</v>
      </c>
      <c r="F53" s="324">
        <v>65.36</v>
      </c>
      <c r="G53" s="327">
        <v>65.36</v>
      </c>
      <c r="H53" s="342">
        <v>48</v>
      </c>
      <c r="I53" s="343">
        <v>10.25</v>
      </c>
      <c r="J53" s="344">
        <v>10.25</v>
      </c>
      <c r="K53" s="324">
        <v>46.94</v>
      </c>
      <c r="L53" s="326">
        <v>46.94</v>
      </c>
      <c r="M53" s="324">
        <v>46.94</v>
      </c>
      <c r="N53" s="326">
        <v>46.94</v>
      </c>
      <c r="O53" s="324">
        <v>46.94</v>
      </c>
      <c r="P53" s="326">
        <v>46.94</v>
      </c>
      <c r="Q53" s="324">
        <v>46.94</v>
      </c>
      <c r="R53" s="326">
        <v>53.54</v>
      </c>
      <c r="S53" s="324">
        <v>53.54</v>
      </c>
      <c r="T53" s="326">
        <v>53.54</v>
      </c>
    </row>
    <row r="54" spans="1:20" x14ac:dyDescent="0.25">
      <c r="A54" s="323">
        <v>49</v>
      </c>
      <c r="B54" s="324">
        <v>68.38</v>
      </c>
      <c r="C54" s="325">
        <v>64.959999999999994</v>
      </c>
      <c r="D54" s="324">
        <v>61.71</v>
      </c>
      <c r="E54" s="326">
        <v>60.52</v>
      </c>
      <c r="F54" s="324">
        <v>66.31</v>
      </c>
      <c r="G54" s="327">
        <v>66.31</v>
      </c>
      <c r="H54" s="342">
        <v>49</v>
      </c>
      <c r="I54" s="343">
        <v>10.41</v>
      </c>
      <c r="J54" s="344">
        <v>10.41</v>
      </c>
      <c r="K54" s="324">
        <v>47.6</v>
      </c>
      <c r="L54" s="326">
        <v>47.6</v>
      </c>
      <c r="M54" s="324">
        <v>47.6</v>
      </c>
      <c r="N54" s="326">
        <v>47.6</v>
      </c>
      <c r="O54" s="324">
        <v>47.6</v>
      </c>
      <c r="P54" s="326">
        <v>47.6</v>
      </c>
      <c r="Q54" s="324">
        <v>47.6</v>
      </c>
      <c r="R54" s="326">
        <v>54.3</v>
      </c>
      <c r="S54" s="324">
        <v>54.3</v>
      </c>
      <c r="T54" s="326">
        <v>54.3</v>
      </c>
    </row>
    <row r="55" spans="1:20" x14ac:dyDescent="0.25">
      <c r="A55" s="332">
        <v>50</v>
      </c>
      <c r="B55" s="333">
        <v>69.42</v>
      </c>
      <c r="C55" s="334">
        <v>65.95</v>
      </c>
      <c r="D55" s="333">
        <v>62.65</v>
      </c>
      <c r="E55" s="335">
        <v>61.66</v>
      </c>
      <c r="F55" s="333">
        <v>67.290000000000006</v>
      </c>
      <c r="G55" s="336">
        <v>67.290000000000006</v>
      </c>
      <c r="H55" s="345">
        <v>50</v>
      </c>
      <c r="I55" s="346">
        <v>10.56</v>
      </c>
      <c r="J55" s="347">
        <v>10.56</v>
      </c>
      <c r="K55" s="333">
        <v>48.27</v>
      </c>
      <c r="L55" s="335">
        <v>48.27</v>
      </c>
      <c r="M55" s="333">
        <v>48.27</v>
      </c>
      <c r="N55" s="335">
        <v>48.27</v>
      </c>
      <c r="O55" s="333">
        <v>48.27</v>
      </c>
      <c r="P55" s="335">
        <v>48.27</v>
      </c>
      <c r="Q55" s="333">
        <v>48.27</v>
      </c>
      <c r="R55" s="335">
        <v>55.01</v>
      </c>
      <c r="S55" s="333">
        <v>55.01</v>
      </c>
      <c r="T55" s="335">
        <v>55.01</v>
      </c>
    </row>
    <row r="56" spans="1:20" x14ac:dyDescent="0.25">
      <c r="A56" s="299">
        <v>51</v>
      </c>
      <c r="B56" s="300">
        <v>70.58</v>
      </c>
      <c r="C56" s="301">
        <v>67.05</v>
      </c>
      <c r="D56" s="300">
        <v>63.7</v>
      </c>
      <c r="E56" s="302">
        <v>62.84</v>
      </c>
      <c r="F56" s="300">
        <v>68.45</v>
      </c>
      <c r="G56" s="303">
        <v>68.45</v>
      </c>
      <c r="H56" s="338">
        <v>51</v>
      </c>
      <c r="I56" s="348">
        <v>10.72</v>
      </c>
      <c r="J56" s="349">
        <v>10.72</v>
      </c>
      <c r="K56" s="300">
        <v>48.87</v>
      </c>
      <c r="L56" s="302">
        <v>48.87</v>
      </c>
      <c r="M56" s="300">
        <v>48.87</v>
      </c>
      <c r="N56" s="302">
        <v>48.87</v>
      </c>
      <c r="O56" s="300">
        <v>48.87</v>
      </c>
      <c r="P56" s="302">
        <v>48.87</v>
      </c>
      <c r="Q56" s="300">
        <v>48.87</v>
      </c>
      <c r="R56" s="302">
        <v>55.74</v>
      </c>
      <c r="S56" s="300">
        <v>55.74</v>
      </c>
      <c r="T56" s="302">
        <v>55.74</v>
      </c>
    </row>
    <row r="57" spans="1:20" x14ac:dyDescent="0.25">
      <c r="A57" s="307">
        <v>52</v>
      </c>
      <c r="B57" s="308">
        <v>71.819999999999993</v>
      </c>
      <c r="C57" s="309">
        <v>68.239999999999995</v>
      </c>
      <c r="D57" s="308">
        <v>64.83</v>
      </c>
      <c r="E57" s="310">
        <v>64.13</v>
      </c>
      <c r="F57" s="308">
        <v>69.64</v>
      </c>
      <c r="G57" s="311">
        <v>69.64</v>
      </c>
      <c r="H57" s="339">
        <v>52</v>
      </c>
      <c r="I57" s="350">
        <v>10.89</v>
      </c>
      <c r="J57" s="351">
        <v>10.89</v>
      </c>
      <c r="K57" s="308">
        <v>49.42</v>
      </c>
      <c r="L57" s="310">
        <v>49.42</v>
      </c>
      <c r="M57" s="308">
        <v>49.42</v>
      </c>
      <c r="N57" s="310">
        <v>49.42</v>
      </c>
      <c r="O57" s="308">
        <v>49.42</v>
      </c>
      <c r="P57" s="310">
        <v>49.42</v>
      </c>
      <c r="Q57" s="308">
        <v>49.42</v>
      </c>
      <c r="R57" s="310">
        <v>56.45</v>
      </c>
      <c r="S57" s="308">
        <v>56.45</v>
      </c>
      <c r="T57" s="310">
        <v>56.45</v>
      </c>
    </row>
    <row r="58" spans="1:20" x14ac:dyDescent="0.25">
      <c r="A58" s="307">
        <v>53</v>
      </c>
      <c r="B58" s="308">
        <v>72.97</v>
      </c>
      <c r="C58" s="309">
        <v>69.33</v>
      </c>
      <c r="D58" s="308">
        <v>65.86</v>
      </c>
      <c r="E58" s="310">
        <v>65.28</v>
      </c>
      <c r="F58" s="308">
        <v>70.790000000000006</v>
      </c>
      <c r="G58" s="311">
        <v>70.790000000000006</v>
      </c>
      <c r="H58" s="339">
        <v>53</v>
      </c>
      <c r="I58" s="350">
        <v>11.04</v>
      </c>
      <c r="J58" s="351">
        <v>11.04</v>
      </c>
      <c r="K58" s="308">
        <v>49.97</v>
      </c>
      <c r="L58" s="310">
        <v>49.97</v>
      </c>
      <c r="M58" s="308">
        <v>49.97</v>
      </c>
      <c r="N58" s="310">
        <v>49.97</v>
      </c>
      <c r="O58" s="308">
        <v>49.97</v>
      </c>
      <c r="P58" s="310">
        <v>49.97</v>
      </c>
      <c r="Q58" s="308">
        <v>49.97</v>
      </c>
      <c r="R58" s="310">
        <v>57.16</v>
      </c>
      <c r="S58" s="308">
        <v>57.16</v>
      </c>
      <c r="T58" s="310">
        <v>57.16</v>
      </c>
    </row>
    <row r="59" spans="1:20" x14ac:dyDescent="0.25">
      <c r="A59" s="307">
        <v>54</v>
      </c>
      <c r="B59" s="308">
        <v>74.12</v>
      </c>
      <c r="C59" s="309">
        <v>70.42</v>
      </c>
      <c r="D59" s="308">
        <v>66.89</v>
      </c>
      <c r="E59" s="310">
        <v>66.39</v>
      </c>
      <c r="F59" s="308">
        <v>72.27</v>
      </c>
      <c r="G59" s="311">
        <v>72.27</v>
      </c>
      <c r="H59" s="339">
        <v>54</v>
      </c>
      <c r="I59" s="350">
        <v>11.23</v>
      </c>
      <c r="J59" s="351">
        <v>11.23</v>
      </c>
      <c r="K59" s="308">
        <v>50.5</v>
      </c>
      <c r="L59" s="310">
        <v>50.5</v>
      </c>
      <c r="M59" s="308">
        <v>50.5</v>
      </c>
      <c r="N59" s="310">
        <v>50.5</v>
      </c>
      <c r="O59" s="308">
        <v>50.5</v>
      </c>
      <c r="P59" s="310">
        <v>50.5</v>
      </c>
      <c r="Q59" s="308">
        <v>50.5</v>
      </c>
      <c r="R59" s="310">
        <v>57.86</v>
      </c>
      <c r="S59" s="308">
        <v>57.86</v>
      </c>
      <c r="T59" s="310">
        <v>57.86</v>
      </c>
    </row>
    <row r="60" spans="1:20" x14ac:dyDescent="0.25">
      <c r="A60" s="315">
        <v>55</v>
      </c>
      <c r="B60" s="316">
        <v>75.069999999999993</v>
      </c>
      <c r="C60" s="317">
        <v>71.319999999999993</v>
      </c>
      <c r="D60" s="316">
        <v>67.760000000000005</v>
      </c>
      <c r="E60" s="318">
        <v>67.36</v>
      </c>
      <c r="F60" s="316">
        <v>73.34</v>
      </c>
      <c r="G60" s="319">
        <v>73.34</v>
      </c>
      <c r="H60" s="340">
        <v>55</v>
      </c>
      <c r="I60" s="352">
        <v>11.39</v>
      </c>
      <c r="J60" s="353">
        <v>11.39</v>
      </c>
      <c r="K60" s="316">
        <v>51.04</v>
      </c>
      <c r="L60" s="318">
        <v>51.04</v>
      </c>
      <c r="M60" s="316">
        <v>51.04</v>
      </c>
      <c r="N60" s="318">
        <v>51.04</v>
      </c>
      <c r="O60" s="316">
        <v>51.04</v>
      </c>
      <c r="P60" s="318">
        <v>51.04</v>
      </c>
      <c r="Q60" s="316">
        <v>51.04</v>
      </c>
      <c r="R60" s="318">
        <v>58.61</v>
      </c>
      <c r="S60" s="316">
        <v>58.61</v>
      </c>
      <c r="T60" s="318">
        <v>58.61</v>
      </c>
    </row>
    <row r="61" spans="1:20" x14ac:dyDescent="0.25">
      <c r="A61" s="323">
        <v>56</v>
      </c>
      <c r="B61" s="324">
        <v>76.42</v>
      </c>
      <c r="C61" s="325">
        <v>72.61</v>
      </c>
      <c r="D61" s="324">
        <v>68.97</v>
      </c>
      <c r="E61" s="326">
        <v>68.569999999999993</v>
      </c>
      <c r="F61" s="324">
        <v>74.83</v>
      </c>
      <c r="G61" s="327">
        <v>74.83</v>
      </c>
      <c r="H61" s="341">
        <v>56</v>
      </c>
      <c r="I61" s="354">
        <v>11.56</v>
      </c>
      <c r="J61" s="355">
        <v>11.56</v>
      </c>
      <c r="K61" s="329">
        <v>51.54</v>
      </c>
      <c r="L61" s="330">
        <v>51.54</v>
      </c>
      <c r="M61" s="329">
        <v>51.54</v>
      </c>
      <c r="N61" s="330">
        <v>51.54</v>
      </c>
      <c r="O61" s="329">
        <v>51.54</v>
      </c>
      <c r="P61" s="330">
        <v>51.54</v>
      </c>
      <c r="Q61" s="329">
        <v>51.54</v>
      </c>
      <c r="R61" s="330">
        <v>59.24</v>
      </c>
      <c r="S61" s="329">
        <v>59.24</v>
      </c>
      <c r="T61" s="330">
        <v>59.24</v>
      </c>
    </row>
    <row r="62" spans="1:20" x14ac:dyDescent="0.25">
      <c r="A62" s="323">
        <v>57</v>
      </c>
      <c r="B62" s="324">
        <v>77.58</v>
      </c>
      <c r="C62" s="325">
        <v>73.7</v>
      </c>
      <c r="D62" s="324">
        <v>70.010000000000005</v>
      </c>
      <c r="E62" s="326">
        <v>69.83</v>
      </c>
      <c r="F62" s="324">
        <v>76.02</v>
      </c>
      <c r="G62" s="327">
        <v>76.02</v>
      </c>
      <c r="H62" s="342">
        <v>57</v>
      </c>
      <c r="I62" s="343">
        <v>11.71</v>
      </c>
      <c r="J62" s="344">
        <v>11.71</v>
      </c>
      <c r="K62" s="324">
        <v>52</v>
      </c>
      <c r="L62" s="326">
        <v>52</v>
      </c>
      <c r="M62" s="324">
        <v>52</v>
      </c>
      <c r="N62" s="326">
        <v>52</v>
      </c>
      <c r="O62" s="324">
        <v>52</v>
      </c>
      <c r="P62" s="326">
        <v>52</v>
      </c>
      <c r="Q62" s="324">
        <v>52</v>
      </c>
      <c r="R62" s="326">
        <v>59.84</v>
      </c>
      <c r="S62" s="324">
        <v>59.84</v>
      </c>
      <c r="T62" s="326">
        <v>59.84</v>
      </c>
    </row>
    <row r="63" spans="1:20" x14ac:dyDescent="0.25">
      <c r="A63" s="323">
        <v>58</v>
      </c>
      <c r="B63" s="324">
        <v>79.040000000000006</v>
      </c>
      <c r="C63" s="325">
        <v>75.09</v>
      </c>
      <c r="D63" s="324">
        <v>71.33</v>
      </c>
      <c r="E63" s="326">
        <v>70.89</v>
      </c>
      <c r="F63" s="324">
        <v>77.38</v>
      </c>
      <c r="G63" s="327">
        <v>77.38</v>
      </c>
      <c r="H63" s="342">
        <v>58</v>
      </c>
      <c r="I63" s="343">
        <v>11.89</v>
      </c>
      <c r="J63" s="344">
        <v>11.89</v>
      </c>
      <c r="K63" s="324">
        <v>52.48</v>
      </c>
      <c r="L63" s="326">
        <v>52.48</v>
      </c>
      <c r="M63" s="324">
        <v>52.48</v>
      </c>
      <c r="N63" s="326">
        <v>52.48</v>
      </c>
      <c r="O63" s="324">
        <v>52.48</v>
      </c>
      <c r="P63" s="326">
        <v>52.48</v>
      </c>
      <c r="Q63" s="324">
        <v>52.48</v>
      </c>
      <c r="R63" s="326">
        <v>60.45</v>
      </c>
      <c r="S63" s="324">
        <v>60.45</v>
      </c>
      <c r="T63" s="326">
        <v>60.45</v>
      </c>
    </row>
    <row r="64" spans="1:20" x14ac:dyDescent="0.25">
      <c r="A64" s="323">
        <v>59</v>
      </c>
      <c r="B64" s="324">
        <v>80.180000000000007</v>
      </c>
      <c r="C64" s="325">
        <v>76.17</v>
      </c>
      <c r="D64" s="324">
        <v>72.36</v>
      </c>
      <c r="E64" s="326">
        <v>71.959999999999994</v>
      </c>
      <c r="F64" s="324">
        <v>78.69</v>
      </c>
      <c r="G64" s="327">
        <v>78.69</v>
      </c>
      <c r="H64" s="342">
        <v>59</v>
      </c>
      <c r="I64" s="343">
        <v>12.03</v>
      </c>
      <c r="J64" s="344">
        <v>12.03</v>
      </c>
      <c r="K64" s="324">
        <v>52.98</v>
      </c>
      <c r="L64" s="326">
        <v>52.98</v>
      </c>
      <c r="M64" s="324">
        <v>52.98</v>
      </c>
      <c r="N64" s="326">
        <v>52.98</v>
      </c>
      <c r="O64" s="324">
        <v>52.98</v>
      </c>
      <c r="P64" s="326">
        <v>52.98</v>
      </c>
      <c r="Q64" s="324">
        <v>52.98</v>
      </c>
      <c r="R64" s="326">
        <v>61.04</v>
      </c>
      <c r="S64" s="324">
        <v>61.04</v>
      </c>
      <c r="T64" s="326">
        <v>61.04</v>
      </c>
    </row>
    <row r="65" spans="1:20" x14ac:dyDescent="0.25">
      <c r="A65" s="332">
        <v>60</v>
      </c>
      <c r="B65" s="333">
        <v>81.56</v>
      </c>
      <c r="C65" s="334">
        <v>77.47</v>
      </c>
      <c r="D65" s="333">
        <v>73.599999999999994</v>
      </c>
      <c r="E65" s="335">
        <v>73.13</v>
      </c>
      <c r="F65" s="333">
        <v>80.150000000000006</v>
      </c>
      <c r="G65" s="336">
        <v>80.150000000000006</v>
      </c>
      <c r="H65" s="345">
        <v>60</v>
      </c>
      <c r="I65" s="346">
        <v>12.2</v>
      </c>
      <c r="J65" s="347">
        <v>12.2</v>
      </c>
      <c r="K65" s="333">
        <v>53.44</v>
      </c>
      <c r="L65" s="335">
        <v>53.44</v>
      </c>
      <c r="M65" s="333">
        <v>53.44</v>
      </c>
      <c r="N65" s="335">
        <v>53.44</v>
      </c>
      <c r="O65" s="333">
        <v>53.44</v>
      </c>
      <c r="P65" s="335">
        <v>53.44</v>
      </c>
      <c r="Q65" s="333">
        <v>53.44</v>
      </c>
      <c r="R65" s="335">
        <v>61.63</v>
      </c>
      <c r="S65" s="333">
        <v>61.63</v>
      </c>
      <c r="T65" s="335">
        <v>61.63</v>
      </c>
    </row>
    <row r="66" spans="1:20" x14ac:dyDescent="0.25">
      <c r="A66" s="299">
        <v>61</v>
      </c>
      <c r="B66" s="300">
        <v>83.02</v>
      </c>
      <c r="C66" s="301">
        <v>78.87</v>
      </c>
      <c r="D66" s="300">
        <v>74.930000000000007</v>
      </c>
      <c r="E66" s="302">
        <v>74.11</v>
      </c>
      <c r="F66" s="300">
        <v>81.58</v>
      </c>
      <c r="G66" s="303">
        <v>81.58</v>
      </c>
      <c r="H66" s="338">
        <v>61</v>
      </c>
      <c r="I66" s="348">
        <v>12.37</v>
      </c>
      <c r="J66" s="349">
        <v>12.37</v>
      </c>
      <c r="K66" s="300">
        <v>53.94</v>
      </c>
      <c r="L66" s="302">
        <v>53.94</v>
      </c>
      <c r="M66" s="300">
        <v>53.94</v>
      </c>
      <c r="N66" s="302">
        <v>53.94</v>
      </c>
      <c r="O66" s="300">
        <v>53.94</v>
      </c>
      <c r="P66" s="302">
        <v>53.94</v>
      </c>
      <c r="Q66" s="300">
        <v>53.94</v>
      </c>
      <c r="R66" s="302">
        <v>62.18</v>
      </c>
      <c r="S66" s="300">
        <v>62.18</v>
      </c>
      <c r="T66" s="302">
        <v>62.18</v>
      </c>
    </row>
    <row r="67" spans="1:20" x14ac:dyDescent="0.25">
      <c r="A67" s="307">
        <v>62</v>
      </c>
      <c r="B67" s="308">
        <v>84.47</v>
      </c>
      <c r="C67" s="309">
        <v>80.239999999999995</v>
      </c>
      <c r="D67" s="308">
        <v>76.23</v>
      </c>
      <c r="E67" s="310">
        <v>75.3</v>
      </c>
      <c r="F67" s="308">
        <v>83.18</v>
      </c>
      <c r="G67" s="311">
        <v>83.18</v>
      </c>
      <c r="H67" s="339">
        <v>62</v>
      </c>
      <c r="I67" s="350">
        <v>12.52</v>
      </c>
      <c r="J67" s="351">
        <v>12.52</v>
      </c>
      <c r="K67" s="308">
        <v>54.44</v>
      </c>
      <c r="L67" s="310">
        <v>54.44</v>
      </c>
      <c r="M67" s="308">
        <v>54.44</v>
      </c>
      <c r="N67" s="310">
        <v>54.44</v>
      </c>
      <c r="O67" s="308">
        <v>54.44</v>
      </c>
      <c r="P67" s="310">
        <v>54.44</v>
      </c>
      <c r="Q67" s="308">
        <v>54.44</v>
      </c>
      <c r="R67" s="310">
        <v>62.71</v>
      </c>
      <c r="S67" s="308">
        <v>62.71</v>
      </c>
      <c r="T67" s="310">
        <v>62.71</v>
      </c>
    </row>
    <row r="68" spans="1:20" x14ac:dyDescent="0.25">
      <c r="A68" s="307">
        <v>63</v>
      </c>
      <c r="B68" s="308">
        <v>85.92</v>
      </c>
      <c r="C68" s="309">
        <v>81.64</v>
      </c>
      <c r="D68" s="308">
        <v>77.56</v>
      </c>
      <c r="E68" s="310">
        <v>76.69</v>
      </c>
      <c r="F68" s="308">
        <v>84.75</v>
      </c>
      <c r="G68" s="311">
        <v>84.75</v>
      </c>
      <c r="H68" s="339">
        <v>63</v>
      </c>
      <c r="I68" s="350">
        <v>12.68</v>
      </c>
      <c r="J68" s="351">
        <v>12.68</v>
      </c>
      <c r="K68" s="308">
        <v>54.92</v>
      </c>
      <c r="L68" s="310">
        <v>54.92</v>
      </c>
      <c r="M68" s="308">
        <v>54.92</v>
      </c>
      <c r="N68" s="310">
        <v>54.92</v>
      </c>
      <c r="O68" s="308">
        <v>54.92</v>
      </c>
      <c r="P68" s="310">
        <v>54.92</v>
      </c>
      <c r="Q68" s="308">
        <v>54.92</v>
      </c>
      <c r="R68" s="310">
        <v>63.25</v>
      </c>
      <c r="S68" s="308">
        <v>63.25</v>
      </c>
      <c r="T68" s="310">
        <v>63.25</v>
      </c>
    </row>
    <row r="69" spans="1:20" x14ac:dyDescent="0.25">
      <c r="A69" s="307">
        <v>64</v>
      </c>
      <c r="B69" s="308">
        <v>87.31</v>
      </c>
      <c r="C69" s="309">
        <v>82.94</v>
      </c>
      <c r="D69" s="308">
        <v>78.790000000000006</v>
      </c>
      <c r="E69" s="310">
        <v>77.88</v>
      </c>
      <c r="F69" s="308">
        <v>86.15</v>
      </c>
      <c r="G69" s="311">
        <v>86.15</v>
      </c>
      <c r="H69" s="339">
        <v>64</v>
      </c>
      <c r="I69" s="350">
        <v>12.85</v>
      </c>
      <c r="J69" s="351">
        <v>12.85</v>
      </c>
      <c r="K69" s="308">
        <v>55.37</v>
      </c>
      <c r="L69" s="310">
        <v>55.37</v>
      </c>
      <c r="M69" s="308">
        <v>55.37</v>
      </c>
      <c r="N69" s="310">
        <v>55.37</v>
      </c>
      <c r="O69" s="308">
        <v>55.37</v>
      </c>
      <c r="P69" s="310">
        <v>55.37</v>
      </c>
      <c r="Q69" s="308">
        <v>55.37</v>
      </c>
      <c r="R69" s="310">
        <v>63.77</v>
      </c>
      <c r="S69" s="308">
        <v>63.77</v>
      </c>
      <c r="T69" s="310">
        <v>63.77</v>
      </c>
    </row>
    <row r="70" spans="1:20" x14ac:dyDescent="0.25">
      <c r="A70" s="315">
        <v>65</v>
      </c>
      <c r="B70" s="316">
        <v>86.74</v>
      </c>
      <c r="C70" s="317">
        <v>82.41</v>
      </c>
      <c r="D70" s="316">
        <v>78.290000000000006</v>
      </c>
      <c r="E70" s="318">
        <v>78.86</v>
      </c>
      <c r="F70" s="316">
        <v>87.54</v>
      </c>
      <c r="G70" s="319">
        <v>87.54</v>
      </c>
      <c r="H70" s="340">
        <v>65</v>
      </c>
      <c r="I70" s="352">
        <v>13.02</v>
      </c>
      <c r="J70" s="353">
        <v>13.02</v>
      </c>
      <c r="K70" s="316">
        <v>55.84</v>
      </c>
      <c r="L70" s="318">
        <v>55.84</v>
      </c>
      <c r="M70" s="316">
        <v>55.84</v>
      </c>
      <c r="N70" s="318">
        <v>55.84</v>
      </c>
      <c r="O70" s="316">
        <v>55.84</v>
      </c>
      <c r="P70" s="318">
        <v>55.84</v>
      </c>
      <c r="Q70" s="316">
        <v>55.84</v>
      </c>
      <c r="R70" s="318">
        <v>64.319999999999993</v>
      </c>
      <c r="S70" s="316">
        <v>64.319999999999993</v>
      </c>
      <c r="T70" s="318">
        <v>64.319999999999993</v>
      </c>
    </row>
    <row r="71" spans="1:20" x14ac:dyDescent="0.25">
      <c r="A71" s="323">
        <v>66</v>
      </c>
      <c r="B71" s="324">
        <v>89.91</v>
      </c>
      <c r="C71" s="325">
        <v>85.42</v>
      </c>
      <c r="D71" s="324">
        <v>81.14</v>
      </c>
      <c r="E71" s="326">
        <v>80.13</v>
      </c>
      <c r="F71" s="324">
        <v>89.13</v>
      </c>
      <c r="G71" s="327">
        <v>89.13</v>
      </c>
      <c r="H71" s="341">
        <v>66</v>
      </c>
      <c r="I71" s="354">
        <v>13.18</v>
      </c>
      <c r="J71" s="355">
        <v>13.18</v>
      </c>
      <c r="K71" s="329">
        <v>56.24</v>
      </c>
      <c r="L71" s="330">
        <v>56.24</v>
      </c>
      <c r="M71" s="329">
        <v>56.24</v>
      </c>
      <c r="N71" s="330">
        <v>56.24</v>
      </c>
      <c r="O71" s="329">
        <v>56.24</v>
      </c>
      <c r="P71" s="330">
        <v>56.24</v>
      </c>
      <c r="Q71" s="329">
        <v>56.24</v>
      </c>
      <c r="R71" s="330">
        <v>64.849999999999994</v>
      </c>
      <c r="S71" s="329">
        <v>64.849999999999994</v>
      </c>
      <c r="T71" s="330">
        <v>64.849999999999994</v>
      </c>
    </row>
    <row r="72" spans="1:20" x14ac:dyDescent="0.25">
      <c r="A72" s="323">
        <v>67</v>
      </c>
      <c r="B72" s="324">
        <v>91.37</v>
      </c>
      <c r="C72" s="325">
        <v>86.8</v>
      </c>
      <c r="D72" s="324">
        <v>82.46</v>
      </c>
      <c r="E72" s="326">
        <v>81.36</v>
      </c>
      <c r="F72" s="324">
        <v>90.41</v>
      </c>
      <c r="G72" s="327">
        <v>90.41</v>
      </c>
      <c r="H72" s="342">
        <v>67</v>
      </c>
      <c r="I72" s="343">
        <v>13.35</v>
      </c>
      <c r="J72" s="344">
        <v>13.35</v>
      </c>
      <c r="K72" s="324">
        <v>56.68</v>
      </c>
      <c r="L72" s="326">
        <v>56.68</v>
      </c>
      <c r="M72" s="324">
        <v>56.68</v>
      </c>
      <c r="N72" s="326">
        <v>56.68</v>
      </c>
      <c r="O72" s="324">
        <v>56.68</v>
      </c>
      <c r="P72" s="326">
        <v>56.68</v>
      </c>
      <c r="Q72" s="324">
        <v>56.68</v>
      </c>
      <c r="R72" s="326">
        <v>65.38</v>
      </c>
      <c r="S72" s="324">
        <v>65.38</v>
      </c>
      <c r="T72" s="326">
        <v>65.38</v>
      </c>
    </row>
    <row r="73" spans="1:20" x14ac:dyDescent="0.25">
      <c r="A73" s="323">
        <v>68</v>
      </c>
      <c r="B73" s="324">
        <v>92.84</v>
      </c>
      <c r="C73" s="325">
        <v>88.2</v>
      </c>
      <c r="D73" s="324">
        <v>83.79</v>
      </c>
      <c r="E73" s="326">
        <v>82.42</v>
      </c>
      <c r="F73" s="324">
        <v>91.81</v>
      </c>
      <c r="G73" s="327">
        <v>91.81</v>
      </c>
      <c r="H73" s="342">
        <v>68</v>
      </c>
      <c r="I73" s="343">
        <v>13.52</v>
      </c>
      <c r="J73" s="344">
        <v>13.52</v>
      </c>
      <c r="K73" s="324">
        <v>57.07</v>
      </c>
      <c r="L73" s="326">
        <v>57.07</v>
      </c>
      <c r="M73" s="324">
        <v>57.07</v>
      </c>
      <c r="N73" s="326">
        <v>57.07</v>
      </c>
      <c r="O73" s="324">
        <v>57.07</v>
      </c>
      <c r="P73" s="326">
        <v>57.07</v>
      </c>
      <c r="Q73" s="324">
        <v>57.07</v>
      </c>
      <c r="R73" s="326">
        <v>65.930000000000007</v>
      </c>
      <c r="S73" s="324">
        <v>65.930000000000007</v>
      </c>
      <c r="T73" s="326">
        <v>65.930000000000007</v>
      </c>
    </row>
    <row r="74" spans="1:20" x14ac:dyDescent="0.25">
      <c r="A74" s="323">
        <v>69</v>
      </c>
      <c r="B74" s="324">
        <v>94.31</v>
      </c>
      <c r="C74" s="325">
        <v>89.6</v>
      </c>
      <c r="D74" s="324">
        <v>85.12</v>
      </c>
      <c r="E74" s="326">
        <v>83.67</v>
      </c>
      <c r="F74" s="324">
        <v>93.08</v>
      </c>
      <c r="G74" s="327">
        <v>93.08</v>
      </c>
      <c r="H74" s="342">
        <v>69</v>
      </c>
      <c r="I74" s="343">
        <v>13.67</v>
      </c>
      <c r="J74" s="344">
        <v>13.67</v>
      </c>
      <c r="K74" s="324">
        <v>57.51</v>
      </c>
      <c r="L74" s="326">
        <v>57.51</v>
      </c>
      <c r="M74" s="324">
        <v>57.51</v>
      </c>
      <c r="N74" s="326">
        <v>57.51</v>
      </c>
      <c r="O74" s="324">
        <v>57.51</v>
      </c>
      <c r="P74" s="326">
        <v>57.51</v>
      </c>
      <c r="Q74" s="324">
        <v>57.51</v>
      </c>
      <c r="R74" s="326">
        <v>66.459999999999994</v>
      </c>
      <c r="S74" s="324">
        <v>66.459999999999994</v>
      </c>
      <c r="T74" s="326">
        <v>66.459999999999994</v>
      </c>
    </row>
    <row r="75" spans="1:20" x14ac:dyDescent="0.25">
      <c r="A75" s="332">
        <v>70</v>
      </c>
      <c r="B75" s="333">
        <v>95.66</v>
      </c>
      <c r="C75" s="334">
        <v>90.87</v>
      </c>
      <c r="D75" s="333">
        <v>86.34</v>
      </c>
      <c r="E75" s="335">
        <v>84.81</v>
      </c>
      <c r="F75" s="333">
        <v>94.47</v>
      </c>
      <c r="G75" s="336">
        <v>94.47</v>
      </c>
      <c r="H75" s="345">
        <v>70</v>
      </c>
      <c r="I75" s="346">
        <v>13.84</v>
      </c>
      <c r="J75" s="347">
        <v>13.84</v>
      </c>
      <c r="K75" s="333">
        <v>57.93</v>
      </c>
      <c r="L75" s="335">
        <v>57.93</v>
      </c>
      <c r="M75" s="333">
        <v>57.93</v>
      </c>
      <c r="N75" s="335">
        <v>57.93</v>
      </c>
      <c r="O75" s="333">
        <v>57.93</v>
      </c>
      <c r="P75" s="335">
        <v>57.93</v>
      </c>
      <c r="Q75" s="333">
        <v>57.93</v>
      </c>
      <c r="R75" s="335">
        <v>66.98</v>
      </c>
      <c r="S75" s="333">
        <v>66.98</v>
      </c>
      <c r="T75" s="335">
        <v>66.98</v>
      </c>
    </row>
    <row r="76" spans="1:20" x14ac:dyDescent="0.25">
      <c r="A76" s="299">
        <v>71</v>
      </c>
      <c r="B76" s="300">
        <v>97.02</v>
      </c>
      <c r="C76" s="301">
        <v>92.18</v>
      </c>
      <c r="D76" s="300">
        <v>87.56</v>
      </c>
      <c r="E76" s="302">
        <v>85.84</v>
      </c>
      <c r="F76" s="300">
        <v>95.75</v>
      </c>
      <c r="G76" s="303">
        <v>95.75</v>
      </c>
      <c r="H76" s="338">
        <v>71</v>
      </c>
      <c r="I76" s="348">
        <v>14</v>
      </c>
      <c r="J76" s="349">
        <v>14</v>
      </c>
      <c r="K76" s="300">
        <v>58.34</v>
      </c>
      <c r="L76" s="302">
        <v>58.34</v>
      </c>
      <c r="M76" s="300">
        <v>58.34</v>
      </c>
      <c r="N76" s="302">
        <v>58.34</v>
      </c>
      <c r="O76" s="300">
        <v>58.34</v>
      </c>
      <c r="P76" s="302">
        <v>58.34</v>
      </c>
      <c r="Q76" s="300">
        <v>58.34</v>
      </c>
      <c r="R76" s="302">
        <v>67.52</v>
      </c>
      <c r="S76" s="300">
        <v>67.52</v>
      </c>
      <c r="T76" s="302">
        <v>67.52</v>
      </c>
    </row>
    <row r="77" spans="1:20" x14ac:dyDescent="0.25">
      <c r="A77" s="307">
        <v>72</v>
      </c>
      <c r="B77" s="308">
        <v>98.6</v>
      </c>
      <c r="C77" s="309">
        <v>93.67</v>
      </c>
      <c r="D77" s="308">
        <v>88.99</v>
      </c>
      <c r="E77" s="310">
        <v>87.24</v>
      </c>
      <c r="F77" s="308">
        <v>97.46</v>
      </c>
      <c r="G77" s="311">
        <v>97.46</v>
      </c>
      <c r="H77" s="339">
        <v>72</v>
      </c>
      <c r="I77" s="350">
        <v>14.45</v>
      </c>
      <c r="J77" s="351">
        <v>14.45</v>
      </c>
      <c r="K77" s="308">
        <v>58.79</v>
      </c>
      <c r="L77" s="310">
        <v>58.79</v>
      </c>
      <c r="M77" s="308">
        <v>58.79</v>
      </c>
      <c r="N77" s="310">
        <v>58.79</v>
      </c>
      <c r="O77" s="308">
        <v>58.79</v>
      </c>
      <c r="P77" s="310">
        <v>58.79</v>
      </c>
      <c r="Q77" s="308">
        <v>58.79</v>
      </c>
      <c r="R77" s="310">
        <v>68.06</v>
      </c>
      <c r="S77" s="308">
        <v>68.06</v>
      </c>
      <c r="T77" s="310">
        <v>68.06</v>
      </c>
    </row>
    <row r="78" spans="1:20" x14ac:dyDescent="0.25">
      <c r="A78" s="307">
        <v>73</v>
      </c>
      <c r="B78" s="308">
        <v>99.73</v>
      </c>
      <c r="C78" s="309">
        <v>94.74</v>
      </c>
      <c r="D78" s="308">
        <v>90.01</v>
      </c>
      <c r="E78" s="310">
        <v>88.44</v>
      </c>
      <c r="F78" s="308">
        <v>99.15</v>
      </c>
      <c r="G78" s="311">
        <v>99.15</v>
      </c>
      <c r="H78" s="339">
        <v>73</v>
      </c>
      <c r="I78" s="350">
        <v>14.93</v>
      </c>
      <c r="J78" s="351">
        <v>14.93</v>
      </c>
      <c r="K78" s="308">
        <v>59.2</v>
      </c>
      <c r="L78" s="310">
        <v>59.2</v>
      </c>
      <c r="M78" s="308">
        <v>59.2</v>
      </c>
      <c r="N78" s="310">
        <v>59.2</v>
      </c>
      <c r="O78" s="308">
        <v>59.2</v>
      </c>
      <c r="P78" s="310">
        <v>59.2</v>
      </c>
      <c r="Q78" s="308">
        <v>59.2</v>
      </c>
      <c r="R78" s="310">
        <v>68.599999999999994</v>
      </c>
      <c r="S78" s="308">
        <v>68.599999999999994</v>
      </c>
      <c r="T78" s="310">
        <v>68.599999999999994</v>
      </c>
    </row>
    <row r="79" spans="1:20" x14ac:dyDescent="0.25">
      <c r="A79" s="307">
        <v>74</v>
      </c>
      <c r="B79" s="308">
        <v>101.11</v>
      </c>
      <c r="C79" s="309">
        <v>96.05</v>
      </c>
      <c r="D79" s="308">
        <v>91.25</v>
      </c>
      <c r="E79" s="310">
        <v>89.71</v>
      </c>
      <c r="F79" s="308">
        <v>100.77</v>
      </c>
      <c r="G79" s="311">
        <v>100.77</v>
      </c>
      <c r="H79" s="339">
        <v>74</v>
      </c>
      <c r="I79" s="350">
        <v>15.4</v>
      </c>
      <c r="J79" s="351">
        <v>15.4</v>
      </c>
      <c r="K79" s="308">
        <v>59.7</v>
      </c>
      <c r="L79" s="310">
        <v>59.7</v>
      </c>
      <c r="M79" s="308">
        <v>59.7</v>
      </c>
      <c r="N79" s="310">
        <v>59.7</v>
      </c>
      <c r="O79" s="308">
        <v>59.7</v>
      </c>
      <c r="P79" s="310">
        <v>59.7</v>
      </c>
      <c r="Q79" s="308">
        <v>59.7</v>
      </c>
      <c r="R79" s="310">
        <v>69.11</v>
      </c>
      <c r="S79" s="308">
        <v>69.11</v>
      </c>
      <c r="T79" s="310">
        <v>69.11</v>
      </c>
    </row>
    <row r="80" spans="1:20" x14ac:dyDescent="0.25">
      <c r="A80" s="315">
        <v>75</v>
      </c>
      <c r="B80" s="316">
        <v>102.77</v>
      </c>
      <c r="C80" s="317">
        <v>97.62</v>
      </c>
      <c r="D80" s="316">
        <v>92.75</v>
      </c>
      <c r="E80" s="318">
        <v>90.73</v>
      </c>
      <c r="F80" s="316">
        <v>102.24</v>
      </c>
      <c r="G80" s="319">
        <v>102.24</v>
      </c>
      <c r="H80" s="340">
        <v>75</v>
      </c>
      <c r="I80" s="352">
        <v>15.89</v>
      </c>
      <c r="J80" s="353">
        <v>15.89</v>
      </c>
      <c r="K80" s="316">
        <v>60.22</v>
      </c>
      <c r="L80" s="318">
        <v>60.22</v>
      </c>
      <c r="M80" s="316">
        <v>60.22</v>
      </c>
      <c r="N80" s="318">
        <v>60.22</v>
      </c>
      <c r="O80" s="316">
        <v>60.22</v>
      </c>
      <c r="P80" s="318">
        <v>60.22</v>
      </c>
      <c r="Q80" s="316">
        <v>60.22</v>
      </c>
      <c r="R80" s="318">
        <v>69.67</v>
      </c>
      <c r="S80" s="316">
        <v>69.67</v>
      </c>
      <c r="T80" s="318">
        <v>69.67</v>
      </c>
    </row>
    <row r="81" spans="1:20" x14ac:dyDescent="0.25">
      <c r="A81" s="323">
        <v>76</v>
      </c>
      <c r="B81" s="324">
        <v>104.13</v>
      </c>
      <c r="C81" s="325">
        <v>98.92</v>
      </c>
      <c r="D81" s="324">
        <v>93.98</v>
      </c>
      <c r="E81" s="326">
        <v>91.81</v>
      </c>
      <c r="F81" s="324">
        <v>103.85</v>
      </c>
      <c r="G81" s="327">
        <v>103.85</v>
      </c>
      <c r="H81" s="341">
        <v>76</v>
      </c>
      <c r="I81" s="354">
        <v>16.350000000000001</v>
      </c>
      <c r="J81" s="355">
        <v>16.350000000000001</v>
      </c>
      <c r="K81" s="329">
        <v>60.79</v>
      </c>
      <c r="L81" s="330">
        <v>60.79</v>
      </c>
      <c r="M81" s="329">
        <v>60.79</v>
      </c>
      <c r="N81" s="330">
        <v>60.79</v>
      </c>
      <c r="O81" s="329">
        <v>60.79</v>
      </c>
      <c r="P81" s="330">
        <v>60.79</v>
      </c>
      <c r="Q81" s="329">
        <v>60.79</v>
      </c>
      <c r="R81" s="330">
        <v>70.209999999999994</v>
      </c>
      <c r="S81" s="329">
        <v>70.209999999999994</v>
      </c>
      <c r="T81" s="330">
        <v>70.209999999999994</v>
      </c>
    </row>
    <row r="82" spans="1:20" x14ac:dyDescent="0.25">
      <c r="A82" s="323">
        <v>77</v>
      </c>
      <c r="B82" s="324">
        <v>105.5</v>
      </c>
      <c r="C82" s="325">
        <v>100.24</v>
      </c>
      <c r="D82" s="324">
        <v>95.22</v>
      </c>
      <c r="E82" s="326">
        <v>93.28</v>
      </c>
      <c r="F82" s="324">
        <v>105.32</v>
      </c>
      <c r="G82" s="327">
        <v>105.32</v>
      </c>
      <c r="H82" s="342">
        <v>77</v>
      </c>
      <c r="I82" s="343">
        <v>16.82</v>
      </c>
      <c r="J82" s="344">
        <v>16.82</v>
      </c>
      <c r="K82" s="324">
        <v>61.3</v>
      </c>
      <c r="L82" s="326">
        <v>61.3</v>
      </c>
      <c r="M82" s="324">
        <v>61.3</v>
      </c>
      <c r="N82" s="326">
        <v>61.3</v>
      </c>
      <c r="O82" s="324">
        <v>61.3</v>
      </c>
      <c r="P82" s="326">
        <v>61.3</v>
      </c>
      <c r="Q82" s="324">
        <v>61.3</v>
      </c>
      <c r="R82" s="326">
        <v>70.760000000000005</v>
      </c>
      <c r="S82" s="324">
        <v>70.760000000000005</v>
      </c>
      <c r="T82" s="326">
        <v>70.760000000000005</v>
      </c>
    </row>
    <row r="83" spans="1:20" x14ac:dyDescent="0.25">
      <c r="A83" s="323">
        <v>78</v>
      </c>
      <c r="B83" s="324">
        <v>106.86</v>
      </c>
      <c r="C83" s="325">
        <v>101.51</v>
      </c>
      <c r="D83" s="324">
        <v>96.44</v>
      </c>
      <c r="E83" s="326">
        <v>94.25</v>
      </c>
      <c r="F83" s="324">
        <v>106.74</v>
      </c>
      <c r="G83" s="327">
        <v>106.74</v>
      </c>
      <c r="H83" s="342">
        <v>78</v>
      </c>
      <c r="I83" s="343">
        <v>17.3</v>
      </c>
      <c r="J83" s="344">
        <v>17.3</v>
      </c>
      <c r="K83" s="324">
        <v>61.92</v>
      </c>
      <c r="L83" s="326">
        <v>61.92</v>
      </c>
      <c r="M83" s="324">
        <v>61.92</v>
      </c>
      <c r="N83" s="326">
        <v>61.92</v>
      </c>
      <c r="O83" s="324">
        <v>61.92</v>
      </c>
      <c r="P83" s="326">
        <v>61.92</v>
      </c>
      <c r="Q83" s="324">
        <v>61.92</v>
      </c>
      <c r="R83" s="326">
        <v>71.27</v>
      </c>
      <c r="S83" s="324">
        <v>71.27</v>
      </c>
      <c r="T83" s="326">
        <v>71.27</v>
      </c>
    </row>
    <row r="84" spans="1:20" x14ac:dyDescent="0.25">
      <c r="A84" s="323">
        <v>79</v>
      </c>
      <c r="B84" s="324">
        <v>108.41</v>
      </c>
      <c r="C84" s="325">
        <v>102.99</v>
      </c>
      <c r="D84" s="324">
        <v>97.84</v>
      </c>
      <c r="E84" s="326">
        <v>95.42</v>
      </c>
      <c r="F84" s="324">
        <v>108.23</v>
      </c>
      <c r="G84" s="327">
        <v>108.23</v>
      </c>
      <c r="H84" s="342">
        <v>79</v>
      </c>
      <c r="I84" s="343">
        <v>17.77</v>
      </c>
      <c r="J84" s="344">
        <v>17.77</v>
      </c>
      <c r="K84" s="324">
        <v>62.55</v>
      </c>
      <c r="L84" s="326">
        <v>62.55</v>
      </c>
      <c r="M84" s="324">
        <v>62.55</v>
      </c>
      <c r="N84" s="326">
        <v>62.55</v>
      </c>
      <c r="O84" s="324">
        <v>62.55</v>
      </c>
      <c r="P84" s="326">
        <v>62.55</v>
      </c>
      <c r="Q84" s="324">
        <v>62.55</v>
      </c>
      <c r="R84" s="326">
        <v>71.81</v>
      </c>
      <c r="S84" s="324">
        <v>71.81</v>
      </c>
      <c r="T84" s="326">
        <v>71.81</v>
      </c>
    </row>
    <row r="85" spans="1:20" x14ac:dyDescent="0.25">
      <c r="A85" s="332">
        <v>80</v>
      </c>
      <c r="B85" s="333">
        <v>109.89</v>
      </c>
      <c r="C85" s="334">
        <v>104.4</v>
      </c>
      <c r="D85" s="333">
        <v>99.18</v>
      </c>
      <c r="E85" s="335">
        <v>96.66</v>
      </c>
      <c r="F85" s="333">
        <v>109.71</v>
      </c>
      <c r="G85" s="336">
        <v>109.71</v>
      </c>
      <c r="H85" s="345">
        <v>80</v>
      </c>
      <c r="I85" s="346">
        <v>18.25</v>
      </c>
      <c r="J85" s="347">
        <v>18.25</v>
      </c>
      <c r="K85" s="333">
        <v>63.12</v>
      </c>
      <c r="L85" s="335">
        <v>63.12</v>
      </c>
      <c r="M85" s="333">
        <v>63.12</v>
      </c>
      <c r="N85" s="335">
        <v>63.12</v>
      </c>
      <c r="O85" s="333">
        <v>63.12</v>
      </c>
      <c r="P85" s="335">
        <v>63.12</v>
      </c>
      <c r="Q85" s="333">
        <v>63.12</v>
      </c>
      <c r="R85" s="335">
        <v>72.349999999999994</v>
      </c>
      <c r="S85" s="333">
        <v>72.349999999999994</v>
      </c>
      <c r="T85" s="335">
        <v>72.349999999999994</v>
      </c>
    </row>
    <row r="86" spans="1:20" x14ac:dyDescent="0.25">
      <c r="A86" s="299">
        <v>81</v>
      </c>
      <c r="B86" s="300">
        <v>111.24</v>
      </c>
      <c r="C86" s="301">
        <v>105.67</v>
      </c>
      <c r="D86" s="300">
        <v>100.39</v>
      </c>
      <c r="E86" s="302">
        <v>97.75</v>
      </c>
      <c r="F86" s="300">
        <v>111.21</v>
      </c>
      <c r="G86" s="303">
        <v>111.21</v>
      </c>
      <c r="H86" s="338">
        <v>81</v>
      </c>
      <c r="I86" s="348">
        <v>18.7</v>
      </c>
      <c r="J86" s="349">
        <v>18.7</v>
      </c>
      <c r="K86" s="300">
        <v>63.73</v>
      </c>
      <c r="L86" s="302">
        <v>63.73</v>
      </c>
      <c r="M86" s="300">
        <v>63.73</v>
      </c>
      <c r="N86" s="302">
        <v>63.73</v>
      </c>
      <c r="O86" s="300">
        <v>63.73</v>
      </c>
      <c r="P86" s="302">
        <v>63.73</v>
      </c>
      <c r="Q86" s="300">
        <v>63.73</v>
      </c>
      <c r="R86" s="302">
        <v>72.88</v>
      </c>
      <c r="S86" s="300">
        <v>72.88</v>
      </c>
      <c r="T86" s="302">
        <v>72.88</v>
      </c>
    </row>
    <row r="87" spans="1:20" x14ac:dyDescent="0.25">
      <c r="A87" s="307">
        <v>82</v>
      </c>
      <c r="B87" s="308">
        <v>113.55</v>
      </c>
      <c r="C87" s="309">
        <v>107.88</v>
      </c>
      <c r="D87" s="308">
        <v>102.47</v>
      </c>
      <c r="E87" s="310">
        <v>98.98</v>
      </c>
      <c r="F87" s="308">
        <v>112.6</v>
      </c>
      <c r="G87" s="311">
        <v>112.6</v>
      </c>
      <c r="H87" s="339">
        <v>82</v>
      </c>
      <c r="I87" s="350">
        <v>19.190000000000001</v>
      </c>
      <c r="J87" s="351">
        <v>19.190000000000001</v>
      </c>
      <c r="K87" s="308">
        <v>64.27</v>
      </c>
      <c r="L87" s="310">
        <v>64.27</v>
      </c>
      <c r="M87" s="308">
        <v>64.27</v>
      </c>
      <c r="N87" s="310">
        <v>64.27</v>
      </c>
      <c r="O87" s="308">
        <v>64.27</v>
      </c>
      <c r="P87" s="310">
        <v>64.27</v>
      </c>
      <c r="Q87" s="308">
        <v>64.27</v>
      </c>
      <c r="R87" s="310">
        <v>73.42</v>
      </c>
      <c r="S87" s="308">
        <v>73.42</v>
      </c>
      <c r="T87" s="310">
        <v>73.42</v>
      </c>
    </row>
    <row r="88" spans="1:20" x14ac:dyDescent="0.25">
      <c r="A88" s="307">
        <v>83</v>
      </c>
      <c r="B88" s="308">
        <v>114.8</v>
      </c>
      <c r="C88" s="309">
        <v>109.06</v>
      </c>
      <c r="D88" s="308">
        <v>103.6</v>
      </c>
      <c r="E88" s="310">
        <v>100.19</v>
      </c>
      <c r="F88" s="308">
        <v>114.21</v>
      </c>
      <c r="G88" s="311">
        <v>114.21</v>
      </c>
      <c r="H88" s="339">
        <v>83</v>
      </c>
      <c r="I88" s="350">
        <v>19.670000000000002</v>
      </c>
      <c r="J88" s="351">
        <v>19.670000000000002</v>
      </c>
      <c r="K88" s="308">
        <v>64.819999999999993</v>
      </c>
      <c r="L88" s="310">
        <v>64.819999999999993</v>
      </c>
      <c r="M88" s="308">
        <v>64.819999999999993</v>
      </c>
      <c r="N88" s="310">
        <v>64.819999999999993</v>
      </c>
      <c r="O88" s="308">
        <v>64.819999999999993</v>
      </c>
      <c r="P88" s="310">
        <v>64.819999999999993</v>
      </c>
      <c r="Q88" s="308">
        <v>64.819999999999993</v>
      </c>
      <c r="R88" s="310">
        <v>73.959999999999994</v>
      </c>
      <c r="S88" s="308">
        <v>73.959999999999994</v>
      </c>
      <c r="T88" s="310">
        <v>73.959999999999994</v>
      </c>
    </row>
    <row r="89" spans="1:20" x14ac:dyDescent="0.25">
      <c r="A89" s="307">
        <v>84</v>
      </c>
      <c r="B89" s="308">
        <v>115.96</v>
      </c>
      <c r="C89" s="309">
        <v>110.17</v>
      </c>
      <c r="D89" s="308">
        <v>104.65</v>
      </c>
      <c r="E89" s="310">
        <v>101.25</v>
      </c>
      <c r="F89" s="308">
        <v>115.8</v>
      </c>
      <c r="G89" s="311">
        <v>115.8</v>
      </c>
      <c r="H89" s="339">
        <v>84</v>
      </c>
      <c r="I89" s="350">
        <v>20.14</v>
      </c>
      <c r="J89" s="351">
        <v>20.14</v>
      </c>
      <c r="K89" s="308">
        <v>65.37</v>
      </c>
      <c r="L89" s="310">
        <v>65.37</v>
      </c>
      <c r="M89" s="308">
        <v>65.37</v>
      </c>
      <c r="N89" s="310">
        <v>65.37</v>
      </c>
      <c r="O89" s="308">
        <v>65.37</v>
      </c>
      <c r="P89" s="310">
        <v>65.37</v>
      </c>
      <c r="Q89" s="308">
        <v>65.37</v>
      </c>
      <c r="R89" s="310">
        <v>74.489999999999995</v>
      </c>
      <c r="S89" s="308">
        <v>74.489999999999995</v>
      </c>
      <c r="T89" s="310">
        <v>74.489999999999995</v>
      </c>
    </row>
    <row r="90" spans="1:20" x14ac:dyDescent="0.25">
      <c r="A90" s="315">
        <v>85</v>
      </c>
      <c r="B90" s="316">
        <v>117.51</v>
      </c>
      <c r="C90" s="317">
        <v>111.63</v>
      </c>
      <c r="D90" s="316">
        <v>106.05</v>
      </c>
      <c r="E90" s="318">
        <v>102.43</v>
      </c>
      <c r="F90" s="316">
        <v>116.58</v>
      </c>
      <c r="G90" s="319">
        <v>116.58</v>
      </c>
      <c r="H90" s="340">
        <v>85</v>
      </c>
      <c r="I90" s="352">
        <v>20.62</v>
      </c>
      <c r="J90" s="353">
        <v>20.62</v>
      </c>
      <c r="K90" s="316">
        <v>65.91</v>
      </c>
      <c r="L90" s="318">
        <v>65.91</v>
      </c>
      <c r="M90" s="316">
        <v>65.91</v>
      </c>
      <c r="N90" s="318">
        <v>65.91</v>
      </c>
      <c r="O90" s="316">
        <v>65.91</v>
      </c>
      <c r="P90" s="318">
        <v>65.91</v>
      </c>
      <c r="Q90" s="316">
        <v>65.91</v>
      </c>
      <c r="R90" s="318">
        <v>75.040000000000006</v>
      </c>
      <c r="S90" s="316">
        <v>75.040000000000006</v>
      </c>
      <c r="T90" s="318">
        <v>75.040000000000006</v>
      </c>
    </row>
    <row r="91" spans="1:20" x14ac:dyDescent="0.25">
      <c r="A91" s="323">
        <v>86</v>
      </c>
      <c r="B91" s="324">
        <v>118.67</v>
      </c>
      <c r="C91" s="325">
        <v>112.73</v>
      </c>
      <c r="D91" s="324">
        <v>107.1</v>
      </c>
      <c r="E91" s="326">
        <v>103.59</v>
      </c>
      <c r="F91" s="324">
        <v>118.67</v>
      </c>
      <c r="G91" s="327">
        <v>118.67</v>
      </c>
      <c r="H91" s="341">
        <v>86</v>
      </c>
      <c r="I91" s="354">
        <v>21.08</v>
      </c>
      <c r="J91" s="355">
        <v>21.08</v>
      </c>
      <c r="K91" s="329">
        <v>66.52</v>
      </c>
      <c r="L91" s="330">
        <v>66.52</v>
      </c>
      <c r="M91" s="329">
        <v>66.52</v>
      </c>
      <c r="N91" s="330">
        <v>66.52</v>
      </c>
      <c r="O91" s="329">
        <v>66.52</v>
      </c>
      <c r="P91" s="330">
        <v>66.52</v>
      </c>
      <c r="Q91" s="329">
        <v>66.52</v>
      </c>
      <c r="R91" s="330">
        <v>75.55</v>
      </c>
      <c r="S91" s="329">
        <v>75.55</v>
      </c>
      <c r="T91" s="330">
        <v>75.55</v>
      </c>
    </row>
    <row r="92" spans="1:20" x14ac:dyDescent="0.25">
      <c r="A92" s="323">
        <v>87</v>
      </c>
      <c r="B92" s="324">
        <v>120.14</v>
      </c>
      <c r="C92" s="325">
        <v>114.13</v>
      </c>
      <c r="D92" s="324">
        <v>108.42</v>
      </c>
      <c r="E92" s="326">
        <v>104.72</v>
      </c>
      <c r="F92" s="324">
        <v>120.06</v>
      </c>
      <c r="G92" s="327">
        <v>120.06</v>
      </c>
      <c r="H92" s="342">
        <v>87</v>
      </c>
      <c r="I92" s="343">
        <v>21.54</v>
      </c>
      <c r="J92" s="344">
        <v>21.54</v>
      </c>
      <c r="K92" s="324">
        <v>67.11</v>
      </c>
      <c r="L92" s="326">
        <v>67.11</v>
      </c>
      <c r="M92" s="324">
        <v>67.11</v>
      </c>
      <c r="N92" s="326">
        <v>67.11</v>
      </c>
      <c r="O92" s="324">
        <v>67.11</v>
      </c>
      <c r="P92" s="326">
        <v>67.11</v>
      </c>
      <c r="Q92" s="324">
        <v>67.11</v>
      </c>
      <c r="R92" s="326">
        <v>76.12</v>
      </c>
      <c r="S92" s="324">
        <v>76.12</v>
      </c>
      <c r="T92" s="326">
        <v>76.12</v>
      </c>
    </row>
    <row r="93" spans="1:20" x14ac:dyDescent="0.25">
      <c r="A93" s="323">
        <v>88</v>
      </c>
      <c r="B93" s="324">
        <v>121.61</v>
      </c>
      <c r="C93" s="325">
        <v>115.53</v>
      </c>
      <c r="D93" s="324">
        <v>109.75</v>
      </c>
      <c r="E93" s="326">
        <v>105.91</v>
      </c>
      <c r="F93" s="324">
        <v>121.23</v>
      </c>
      <c r="G93" s="327">
        <v>121.23</v>
      </c>
      <c r="H93" s="342">
        <v>88</v>
      </c>
      <c r="I93" s="343">
        <v>22.02</v>
      </c>
      <c r="J93" s="344">
        <v>22.02</v>
      </c>
      <c r="K93" s="324">
        <v>67.709999999999994</v>
      </c>
      <c r="L93" s="326">
        <v>67.709999999999994</v>
      </c>
      <c r="M93" s="324">
        <v>67.709999999999994</v>
      </c>
      <c r="N93" s="326">
        <v>67.709999999999994</v>
      </c>
      <c r="O93" s="324">
        <v>67.709999999999994</v>
      </c>
      <c r="P93" s="326">
        <v>67.709999999999994</v>
      </c>
      <c r="Q93" s="324">
        <v>67.709999999999994</v>
      </c>
      <c r="R93" s="326">
        <v>76.63</v>
      </c>
      <c r="S93" s="324">
        <v>76.63</v>
      </c>
      <c r="T93" s="326">
        <v>76.63</v>
      </c>
    </row>
    <row r="94" spans="1:20" x14ac:dyDescent="0.25">
      <c r="A94" s="323">
        <v>89</v>
      </c>
      <c r="B94" s="324">
        <v>122.84</v>
      </c>
      <c r="C94" s="325">
        <v>116.7</v>
      </c>
      <c r="D94" s="324">
        <v>110.87</v>
      </c>
      <c r="E94" s="326">
        <v>107.08</v>
      </c>
      <c r="F94" s="324">
        <v>122.39</v>
      </c>
      <c r="G94" s="327">
        <v>122.39</v>
      </c>
      <c r="H94" s="342">
        <v>89</v>
      </c>
      <c r="I94" s="343">
        <v>22.5</v>
      </c>
      <c r="J94" s="344">
        <v>22.5</v>
      </c>
      <c r="K94" s="324">
        <v>68.260000000000005</v>
      </c>
      <c r="L94" s="326">
        <v>68.260000000000005</v>
      </c>
      <c r="M94" s="324">
        <v>68.260000000000005</v>
      </c>
      <c r="N94" s="326">
        <v>68.260000000000005</v>
      </c>
      <c r="O94" s="324">
        <v>68.260000000000005</v>
      </c>
      <c r="P94" s="326">
        <v>68.260000000000005</v>
      </c>
      <c r="Q94" s="324">
        <v>68.260000000000005</v>
      </c>
      <c r="R94" s="326">
        <v>77.17</v>
      </c>
      <c r="S94" s="324">
        <v>77.17</v>
      </c>
      <c r="T94" s="326">
        <v>77.17</v>
      </c>
    </row>
    <row r="95" spans="1:20" x14ac:dyDescent="0.25">
      <c r="A95" s="332">
        <v>90</v>
      </c>
      <c r="B95" s="333">
        <v>124.41</v>
      </c>
      <c r="C95" s="334">
        <v>118.2</v>
      </c>
      <c r="D95" s="333">
        <v>112.29</v>
      </c>
      <c r="E95" s="335">
        <v>108.32</v>
      </c>
      <c r="F95" s="333">
        <v>123.68</v>
      </c>
      <c r="G95" s="336">
        <v>123.68</v>
      </c>
      <c r="H95" s="345">
        <v>90</v>
      </c>
      <c r="I95" s="346">
        <v>22.98</v>
      </c>
      <c r="J95" s="347">
        <v>22.98</v>
      </c>
      <c r="K95" s="333">
        <v>68.81</v>
      </c>
      <c r="L95" s="335">
        <v>68.81</v>
      </c>
      <c r="M95" s="333">
        <v>68.81</v>
      </c>
      <c r="N95" s="335">
        <v>68.81</v>
      </c>
      <c r="O95" s="333">
        <v>68.81</v>
      </c>
      <c r="P95" s="335">
        <v>68.81</v>
      </c>
      <c r="Q95" s="333">
        <v>68.81</v>
      </c>
      <c r="R95" s="335">
        <v>77.709999999999994</v>
      </c>
      <c r="S95" s="333">
        <v>77.709999999999994</v>
      </c>
      <c r="T95" s="335">
        <v>77.709999999999994</v>
      </c>
    </row>
    <row r="96" spans="1:20" x14ac:dyDescent="0.25">
      <c r="A96" s="299">
        <v>91</v>
      </c>
      <c r="B96" s="300">
        <v>126.71</v>
      </c>
      <c r="C96" s="301">
        <v>120.37</v>
      </c>
      <c r="D96" s="300">
        <v>114.35</v>
      </c>
      <c r="E96" s="302">
        <v>109.58</v>
      </c>
      <c r="F96" s="300">
        <v>125.27</v>
      </c>
      <c r="G96" s="303">
        <v>125.27</v>
      </c>
      <c r="H96" s="338">
        <v>91</v>
      </c>
      <c r="I96" s="348">
        <v>23.44</v>
      </c>
      <c r="J96" s="349">
        <v>23.44</v>
      </c>
      <c r="K96" s="300">
        <v>69.349999999999994</v>
      </c>
      <c r="L96" s="302">
        <v>69.349999999999994</v>
      </c>
      <c r="M96" s="300">
        <v>69.349999999999994</v>
      </c>
      <c r="N96" s="302">
        <v>69.349999999999994</v>
      </c>
      <c r="O96" s="300">
        <v>69.349999999999994</v>
      </c>
      <c r="P96" s="302">
        <v>69.349999999999994</v>
      </c>
      <c r="Q96" s="300">
        <v>69.349999999999994</v>
      </c>
      <c r="R96" s="302">
        <v>78.25</v>
      </c>
      <c r="S96" s="300">
        <v>78.25</v>
      </c>
      <c r="T96" s="302">
        <v>78.25</v>
      </c>
    </row>
    <row r="97" spans="1:20" x14ac:dyDescent="0.25">
      <c r="A97" s="307">
        <v>92</v>
      </c>
      <c r="B97" s="308">
        <v>128.19</v>
      </c>
      <c r="C97" s="309">
        <v>121.77</v>
      </c>
      <c r="D97" s="308">
        <v>115.69</v>
      </c>
      <c r="E97" s="310">
        <v>110.73</v>
      </c>
      <c r="F97" s="308">
        <v>125.99</v>
      </c>
      <c r="G97" s="311">
        <v>125.99</v>
      </c>
      <c r="H97" s="339">
        <v>92</v>
      </c>
      <c r="I97" s="350">
        <v>23.92</v>
      </c>
      <c r="J97" s="351">
        <v>23.92</v>
      </c>
      <c r="K97" s="308">
        <v>69.89</v>
      </c>
      <c r="L97" s="310">
        <v>69.89</v>
      </c>
      <c r="M97" s="308">
        <v>69.89</v>
      </c>
      <c r="N97" s="310">
        <v>69.89</v>
      </c>
      <c r="O97" s="308">
        <v>69.89</v>
      </c>
      <c r="P97" s="310">
        <v>69.89</v>
      </c>
      <c r="Q97" s="308">
        <v>69.89</v>
      </c>
      <c r="R97" s="310">
        <v>78.78</v>
      </c>
      <c r="S97" s="308">
        <v>78.78</v>
      </c>
      <c r="T97" s="310">
        <v>78.78</v>
      </c>
    </row>
    <row r="98" spans="1:20" x14ac:dyDescent="0.25">
      <c r="A98" s="307">
        <v>93</v>
      </c>
      <c r="B98" s="308">
        <v>129.66999999999999</v>
      </c>
      <c r="C98" s="309">
        <v>123.19</v>
      </c>
      <c r="D98" s="308">
        <v>117.03</v>
      </c>
      <c r="E98" s="310">
        <v>111.92</v>
      </c>
      <c r="F98" s="308">
        <v>128.18</v>
      </c>
      <c r="G98" s="311">
        <v>128.18</v>
      </c>
      <c r="H98" s="339">
        <v>93</v>
      </c>
      <c r="I98" s="350">
        <v>24.38</v>
      </c>
      <c r="J98" s="351">
        <v>24.38</v>
      </c>
      <c r="K98" s="308">
        <v>70.45</v>
      </c>
      <c r="L98" s="310">
        <v>70.45</v>
      </c>
      <c r="M98" s="308">
        <v>70.45</v>
      </c>
      <c r="N98" s="310">
        <v>70.45</v>
      </c>
      <c r="O98" s="308">
        <v>70.45</v>
      </c>
      <c r="P98" s="310">
        <v>70.45</v>
      </c>
      <c r="Q98" s="308">
        <v>70.45</v>
      </c>
      <c r="R98" s="310">
        <v>79.319999999999993</v>
      </c>
      <c r="S98" s="308">
        <v>79.319999999999993</v>
      </c>
      <c r="T98" s="310">
        <v>79.319999999999993</v>
      </c>
    </row>
    <row r="99" spans="1:20" x14ac:dyDescent="0.25">
      <c r="A99" s="307">
        <v>94</v>
      </c>
      <c r="B99" s="308">
        <v>131.22999999999999</v>
      </c>
      <c r="C99" s="309">
        <v>124.68</v>
      </c>
      <c r="D99" s="308">
        <v>118.44</v>
      </c>
      <c r="E99" s="310">
        <v>113.09</v>
      </c>
      <c r="F99" s="308">
        <v>129.87</v>
      </c>
      <c r="G99" s="311">
        <v>129.87</v>
      </c>
      <c r="H99" s="339">
        <v>94</v>
      </c>
      <c r="I99" s="350">
        <v>24.86</v>
      </c>
      <c r="J99" s="351">
        <v>24.86</v>
      </c>
      <c r="K99" s="308">
        <v>70.98</v>
      </c>
      <c r="L99" s="310">
        <v>70.98</v>
      </c>
      <c r="M99" s="308">
        <v>70.98</v>
      </c>
      <c r="N99" s="310">
        <v>70.98</v>
      </c>
      <c r="O99" s="308">
        <v>70.98</v>
      </c>
      <c r="P99" s="310">
        <v>70.98</v>
      </c>
      <c r="Q99" s="308">
        <v>70.98</v>
      </c>
      <c r="R99" s="310">
        <v>79.849999999999994</v>
      </c>
      <c r="S99" s="308">
        <v>79.849999999999994</v>
      </c>
      <c r="T99" s="310">
        <v>79.849999999999994</v>
      </c>
    </row>
    <row r="100" spans="1:20" x14ac:dyDescent="0.25">
      <c r="A100" s="315">
        <v>95</v>
      </c>
      <c r="B100" s="316">
        <v>132.58000000000001</v>
      </c>
      <c r="C100" s="317">
        <v>125.95</v>
      </c>
      <c r="D100" s="316">
        <v>119.65</v>
      </c>
      <c r="E100" s="318">
        <v>114.22</v>
      </c>
      <c r="F100" s="316">
        <v>131.13</v>
      </c>
      <c r="G100" s="319">
        <v>131.13</v>
      </c>
      <c r="H100" s="340">
        <v>95</v>
      </c>
      <c r="I100" s="352">
        <v>25.33</v>
      </c>
      <c r="J100" s="353">
        <v>25.33</v>
      </c>
      <c r="K100" s="316">
        <v>71.59</v>
      </c>
      <c r="L100" s="318">
        <v>71.59</v>
      </c>
      <c r="M100" s="316">
        <v>71.59</v>
      </c>
      <c r="N100" s="318">
        <v>71.59</v>
      </c>
      <c r="O100" s="316">
        <v>71.59</v>
      </c>
      <c r="P100" s="318">
        <v>71.59</v>
      </c>
      <c r="Q100" s="316">
        <v>71.59</v>
      </c>
      <c r="R100" s="318">
        <v>80.37</v>
      </c>
      <c r="S100" s="316">
        <v>80.37</v>
      </c>
      <c r="T100" s="318">
        <v>80.37</v>
      </c>
    </row>
    <row r="101" spans="1:20" x14ac:dyDescent="0.25">
      <c r="A101" s="323">
        <v>96</v>
      </c>
      <c r="B101" s="324">
        <v>133.94999999999999</v>
      </c>
      <c r="C101" s="325">
        <v>127.24</v>
      </c>
      <c r="D101" s="324">
        <v>120.89</v>
      </c>
      <c r="E101" s="326">
        <v>115.36</v>
      </c>
      <c r="F101" s="324">
        <v>132.55000000000001</v>
      </c>
      <c r="G101" s="327">
        <v>132.55000000000001</v>
      </c>
      <c r="H101" s="341">
        <v>96</v>
      </c>
      <c r="I101" s="354">
        <v>25.81</v>
      </c>
      <c r="J101" s="355">
        <v>25.81</v>
      </c>
      <c r="K101" s="329">
        <v>72.19</v>
      </c>
      <c r="L101" s="330">
        <v>72.19</v>
      </c>
      <c r="M101" s="329">
        <v>72.19</v>
      </c>
      <c r="N101" s="330">
        <v>72.19</v>
      </c>
      <c r="O101" s="329">
        <v>72.19</v>
      </c>
      <c r="P101" s="330">
        <v>72.19</v>
      </c>
      <c r="Q101" s="329">
        <v>72.19</v>
      </c>
      <c r="R101" s="330">
        <v>80.92</v>
      </c>
      <c r="S101" s="329">
        <v>80.92</v>
      </c>
      <c r="T101" s="330">
        <v>80.92</v>
      </c>
    </row>
    <row r="102" spans="1:20" x14ac:dyDescent="0.25">
      <c r="A102" s="323">
        <v>97</v>
      </c>
      <c r="B102" s="324">
        <v>135.18</v>
      </c>
      <c r="C102" s="325">
        <v>128.41999999999999</v>
      </c>
      <c r="D102" s="324">
        <v>122.01</v>
      </c>
      <c r="E102" s="326">
        <v>116.45</v>
      </c>
      <c r="F102" s="324">
        <v>133.81</v>
      </c>
      <c r="G102" s="327">
        <v>133.81</v>
      </c>
      <c r="H102" s="342">
        <v>97</v>
      </c>
      <c r="I102" s="343">
        <v>26.28</v>
      </c>
      <c r="J102" s="344">
        <v>26.28</v>
      </c>
      <c r="K102" s="324">
        <v>72.790000000000006</v>
      </c>
      <c r="L102" s="326">
        <v>72.790000000000006</v>
      </c>
      <c r="M102" s="324">
        <v>72.790000000000006</v>
      </c>
      <c r="N102" s="326">
        <v>72.790000000000006</v>
      </c>
      <c r="O102" s="324">
        <v>72.790000000000006</v>
      </c>
      <c r="P102" s="326">
        <v>72.790000000000006</v>
      </c>
      <c r="Q102" s="324">
        <v>72.790000000000006</v>
      </c>
      <c r="R102" s="326">
        <v>81.44</v>
      </c>
      <c r="S102" s="324">
        <v>81.44</v>
      </c>
      <c r="T102" s="326">
        <v>81.44</v>
      </c>
    </row>
    <row r="103" spans="1:20" x14ac:dyDescent="0.25">
      <c r="A103" s="323">
        <v>98</v>
      </c>
      <c r="B103" s="324">
        <v>136.44999999999999</v>
      </c>
      <c r="C103" s="325">
        <v>129.63</v>
      </c>
      <c r="D103" s="324">
        <v>123.15</v>
      </c>
      <c r="E103" s="326">
        <v>117.53</v>
      </c>
      <c r="F103" s="324">
        <v>135.18</v>
      </c>
      <c r="G103" s="327">
        <v>135.18</v>
      </c>
      <c r="H103" s="342">
        <v>98</v>
      </c>
      <c r="I103" s="343">
        <v>26.76</v>
      </c>
      <c r="J103" s="344">
        <v>26.76</v>
      </c>
      <c r="K103" s="324">
        <v>73.41</v>
      </c>
      <c r="L103" s="326">
        <v>73.41</v>
      </c>
      <c r="M103" s="324">
        <v>73.41</v>
      </c>
      <c r="N103" s="326">
        <v>73.41</v>
      </c>
      <c r="O103" s="324">
        <v>73.41</v>
      </c>
      <c r="P103" s="326">
        <v>73.41</v>
      </c>
      <c r="Q103" s="324">
        <v>73.41</v>
      </c>
      <c r="R103" s="326">
        <v>82</v>
      </c>
      <c r="S103" s="324">
        <v>82</v>
      </c>
      <c r="T103" s="326">
        <v>82</v>
      </c>
    </row>
    <row r="104" spans="1:20" x14ac:dyDescent="0.25">
      <c r="A104" s="323">
        <v>99</v>
      </c>
      <c r="B104" s="324">
        <v>137.91999999999999</v>
      </c>
      <c r="C104" s="325">
        <v>131.03</v>
      </c>
      <c r="D104" s="324">
        <v>124.47</v>
      </c>
      <c r="E104" s="326">
        <v>118.73</v>
      </c>
      <c r="F104" s="324">
        <v>136.36000000000001</v>
      </c>
      <c r="G104" s="327">
        <v>136.36000000000001</v>
      </c>
      <c r="H104" s="342">
        <v>99</v>
      </c>
      <c r="I104" s="343">
        <v>27.23</v>
      </c>
      <c r="J104" s="344">
        <v>27.23</v>
      </c>
      <c r="K104" s="324">
        <v>73.95</v>
      </c>
      <c r="L104" s="326">
        <v>73.95</v>
      </c>
      <c r="M104" s="324">
        <v>73.95</v>
      </c>
      <c r="N104" s="326">
        <v>73.95</v>
      </c>
      <c r="O104" s="324">
        <v>73.95</v>
      </c>
      <c r="P104" s="326">
        <v>73.95</v>
      </c>
      <c r="Q104" s="324">
        <v>73.95</v>
      </c>
      <c r="R104" s="326">
        <v>82.55</v>
      </c>
      <c r="S104" s="324">
        <v>82.55</v>
      </c>
      <c r="T104" s="326">
        <v>82.55</v>
      </c>
    </row>
    <row r="105" spans="1:20" x14ac:dyDescent="0.25">
      <c r="A105" s="332">
        <v>100</v>
      </c>
      <c r="B105" s="333">
        <v>139.08000000000001</v>
      </c>
      <c r="C105" s="334">
        <v>132.03</v>
      </c>
      <c r="D105" s="333">
        <v>125.42</v>
      </c>
      <c r="E105" s="335">
        <v>119.93</v>
      </c>
      <c r="F105" s="333">
        <v>137.07</v>
      </c>
      <c r="G105" s="336">
        <v>137.07</v>
      </c>
      <c r="H105" s="345">
        <v>100</v>
      </c>
      <c r="I105" s="346">
        <v>27.7</v>
      </c>
      <c r="J105" s="347">
        <v>27.7</v>
      </c>
      <c r="K105" s="333">
        <v>74.489999999999995</v>
      </c>
      <c r="L105" s="335">
        <v>74.489999999999995</v>
      </c>
      <c r="M105" s="333">
        <v>74.489999999999995</v>
      </c>
      <c r="N105" s="335">
        <v>74.489999999999995</v>
      </c>
      <c r="O105" s="333">
        <v>74.489999999999995</v>
      </c>
      <c r="P105" s="335">
        <v>74.489999999999995</v>
      </c>
      <c r="Q105" s="333">
        <v>74.489999999999995</v>
      </c>
      <c r="R105" s="335">
        <v>83.06</v>
      </c>
      <c r="S105" s="333">
        <v>83.06</v>
      </c>
      <c r="T105" s="335">
        <v>83.06</v>
      </c>
    </row>
    <row r="106" spans="1:20" x14ac:dyDescent="0.25">
      <c r="A106" s="299">
        <v>101</v>
      </c>
      <c r="B106" s="300">
        <v>140.47</v>
      </c>
      <c r="C106" s="301">
        <v>133.34</v>
      </c>
      <c r="D106" s="300">
        <v>126.68</v>
      </c>
      <c r="E106" s="302">
        <v>121.13</v>
      </c>
      <c r="F106" s="300">
        <v>138.43</v>
      </c>
      <c r="G106" s="303">
        <v>138.43</v>
      </c>
      <c r="H106" s="338">
        <v>101</v>
      </c>
      <c r="I106" s="348">
        <v>28.16</v>
      </c>
      <c r="J106" s="349">
        <v>28.16</v>
      </c>
      <c r="K106" s="300">
        <v>75.040000000000006</v>
      </c>
      <c r="L106" s="302">
        <v>75.040000000000006</v>
      </c>
      <c r="M106" s="300">
        <v>75.040000000000006</v>
      </c>
      <c r="N106" s="302">
        <v>75.040000000000006</v>
      </c>
      <c r="O106" s="300">
        <v>75.040000000000006</v>
      </c>
      <c r="P106" s="302">
        <v>75.040000000000006</v>
      </c>
      <c r="Q106" s="300">
        <v>75.040000000000006</v>
      </c>
      <c r="R106" s="302">
        <v>83.62</v>
      </c>
      <c r="S106" s="300">
        <v>83.62</v>
      </c>
      <c r="T106" s="302">
        <v>83.62</v>
      </c>
    </row>
    <row r="107" spans="1:20" x14ac:dyDescent="0.25">
      <c r="A107" s="307">
        <v>102</v>
      </c>
      <c r="B107" s="308">
        <v>141.86000000000001</v>
      </c>
      <c r="C107" s="309">
        <v>134.66999999999999</v>
      </c>
      <c r="D107" s="308">
        <v>127.93</v>
      </c>
      <c r="E107" s="310">
        <v>122.32</v>
      </c>
      <c r="F107" s="308">
        <v>139.81</v>
      </c>
      <c r="G107" s="311">
        <v>139.81</v>
      </c>
      <c r="H107" s="339">
        <v>102</v>
      </c>
      <c r="I107" s="350">
        <v>28.64</v>
      </c>
      <c r="J107" s="351">
        <v>28.64</v>
      </c>
      <c r="K107" s="308">
        <v>75.58</v>
      </c>
      <c r="L107" s="310">
        <v>75.58</v>
      </c>
      <c r="M107" s="308">
        <v>75.58</v>
      </c>
      <c r="N107" s="310">
        <v>75.58</v>
      </c>
      <c r="O107" s="308">
        <v>75.58</v>
      </c>
      <c r="P107" s="310">
        <v>75.58</v>
      </c>
      <c r="Q107" s="308">
        <v>75.58</v>
      </c>
      <c r="R107" s="310">
        <v>84.13</v>
      </c>
      <c r="S107" s="308">
        <v>84.13</v>
      </c>
      <c r="T107" s="310">
        <v>84.13</v>
      </c>
    </row>
    <row r="108" spans="1:20" x14ac:dyDescent="0.25">
      <c r="A108" s="307">
        <v>103</v>
      </c>
      <c r="B108" s="308">
        <v>143.25</v>
      </c>
      <c r="C108" s="309">
        <v>135.99</v>
      </c>
      <c r="D108" s="308">
        <v>129.19</v>
      </c>
      <c r="E108" s="310">
        <v>123.53</v>
      </c>
      <c r="F108" s="308">
        <v>141.16999999999999</v>
      </c>
      <c r="G108" s="311">
        <v>141.16999999999999</v>
      </c>
      <c r="H108" s="339">
        <v>103</v>
      </c>
      <c r="I108" s="350">
        <v>29.12</v>
      </c>
      <c r="J108" s="351">
        <v>29.12</v>
      </c>
      <c r="K108" s="308">
        <v>76.17</v>
      </c>
      <c r="L108" s="310">
        <v>76.17</v>
      </c>
      <c r="M108" s="308">
        <v>76.17</v>
      </c>
      <c r="N108" s="310">
        <v>76.17</v>
      </c>
      <c r="O108" s="308">
        <v>76.17</v>
      </c>
      <c r="P108" s="310">
        <v>76.17</v>
      </c>
      <c r="Q108" s="308">
        <v>76.17</v>
      </c>
      <c r="R108" s="310">
        <v>84.68</v>
      </c>
      <c r="S108" s="308">
        <v>84.68</v>
      </c>
      <c r="T108" s="310">
        <v>84.68</v>
      </c>
    </row>
    <row r="109" spans="1:20" x14ac:dyDescent="0.25">
      <c r="A109" s="307">
        <v>104</v>
      </c>
      <c r="B109" s="308">
        <v>144.63999999999999</v>
      </c>
      <c r="C109" s="309">
        <v>137.30000000000001</v>
      </c>
      <c r="D109" s="308">
        <v>130.44</v>
      </c>
      <c r="E109" s="310">
        <v>124.73</v>
      </c>
      <c r="F109" s="308">
        <v>142.55000000000001</v>
      </c>
      <c r="G109" s="311">
        <v>142.55000000000001</v>
      </c>
      <c r="H109" s="339">
        <v>104</v>
      </c>
      <c r="I109" s="350">
        <v>29.6</v>
      </c>
      <c r="J109" s="351">
        <v>29.6</v>
      </c>
      <c r="K109" s="308">
        <v>76.78</v>
      </c>
      <c r="L109" s="310">
        <v>76.78</v>
      </c>
      <c r="M109" s="308">
        <v>76.78</v>
      </c>
      <c r="N109" s="310">
        <v>76.78</v>
      </c>
      <c r="O109" s="308">
        <v>76.78</v>
      </c>
      <c r="P109" s="310">
        <v>76.78</v>
      </c>
      <c r="Q109" s="308">
        <v>76.78</v>
      </c>
      <c r="R109" s="310">
        <v>85.21</v>
      </c>
      <c r="S109" s="308">
        <v>85.21</v>
      </c>
      <c r="T109" s="310">
        <v>85.21</v>
      </c>
    </row>
    <row r="110" spans="1:20" x14ac:dyDescent="0.25">
      <c r="A110" s="315">
        <v>105</v>
      </c>
      <c r="B110" s="316">
        <v>146.03</v>
      </c>
      <c r="C110" s="317">
        <v>138.63</v>
      </c>
      <c r="D110" s="316">
        <v>131.69</v>
      </c>
      <c r="E110" s="318">
        <v>125.93</v>
      </c>
      <c r="F110" s="316">
        <v>143.91999999999999</v>
      </c>
      <c r="G110" s="319">
        <v>143.91999999999999</v>
      </c>
      <c r="H110" s="340">
        <v>105</v>
      </c>
      <c r="I110" s="352">
        <v>30.06</v>
      </c>
      <c r="J110" s="353">
        <v>30.06</v>
      </c>
      <c r="K110" s="316">
        <v>77.38</v>
      </c>
      <c r="L110" s="318">
        <v>77.38</v>
      </c>
      <c r="M110" s="316">
        <v>77.38</v>
      </c>
      <c r="N110" s="318">
        <v>77.38</v>
      </c>
      <c r="O110" s="316">
        <v>77.38</v>
      </c>
      <c r="P110" s="318">
        <v>77.38</v>
      </c>
      <c r="Q110" s="316">
        <v>77.38</v>
      </c>
      <c r="R110" s="318">
        <v>85.75</v>
      </c>
      <c r="S110" s="316">
        <v>85.75</v>
      </c>
      <c r="T110" s="318">
        <v>85.75</v>
      </c>
    </row>
    <row r="111" spans="1:20" x14ac:dyDescent="0.25">
      <c r="A111" s="323">
        <v>106</v>
      </c>
      <c r="B111" s="324">
        <v>147.41999999999999</v>
      </c>
      <c r="C111" s="325">
        <v>139.94999999999999</v>
      </c>
      <c r="D111" s="324">
        <v>132.94999999999999</v>
      </c>
      <c r="E111" s="326">
        <v>127.13</v>
      </c>
      <c r="F111" s="324">
        <v>145.28</v>
      </c>
      <c r="G111" s="327">
        <v>145.28</v>
      </c>
      <c r="H111" s="341">
        <v>106</v>
      </c>
      <c r="I111" s="354">
        <v>30.54</v>
      </c>
      <c r="J111" s="355">
        <v>30.54</v>
      </c>
      <c r="K111" s="329">
        <v>77.94</v>
      </c>
      <c r="L111" s="330">
        <v>77.94</v>
      </c>
      <c r="M111" s="329">
        <v>77.94</v>
      </c>
      <c r="N111" s="330">
        <v>77.94</v>
      </c>
      <c r="O111" s="329">
        <v>77.94</v>
      </c>
      <c r="P111" s="330">
        <v>77.94</v>
      </c>
      <c r="Q111" s="329">
        <v>77.94</v>
      </c>
      <c r="R111" s="330">
        <v>86.29</v>
      </c>
      <c r="S111" s="329">
        <v>86.29</v>
      </c>
      <c r="T111" s="330">
        <v>86.29</v>
      </c>
    </row>
    <row r="112" spans="1:20" x14ac:dyDescent="0.25">
      <c r="A112" s="323">
        <v>107</v>
      </c>
      <c r="B112" s="324">
        <v>148.82</v>
      </c>
      <c r="C112" s="325">
        <v>141.26</v>
      </c>
      <c r="D112" s="324">
        <v>134.19999999999999</v>
      </c>
      <c r="E112" s="326">
        <v>128.32</v>
      </c>
      <c r="F112" s="324">
        <v>146.66</v>
      </c>
      <c r="G112" s="327">
        <v>146.66</v>
      </c>
      <c r="H112" s="342">
        <v>107</v>
      </c>
      <c r="I112" s="343">
        <v>31.02</v>
      </c>
      <c r="J112" s="344">
        <v>31.02</v>
      </c>
      <c r="K112" s="324">
        <v>78.48</v>
      </c>
      <c r="L112" s="326">
        <v>78.48</v>
      </c>
      <c r="M112" s="324">
        <v>78.48</v>
      </c>
      <c r="N112" s="326">
        <v>78.48</v>
      </c>
      <c r="O112" s="324">
        <v>78.48</v>
      </c>
      <c r="P112" s="326">
        <v>78.48</v>
      </c>
      <c r="Q112" s="324">
        <v>78.48</v>
      </c>
      <c r="R112" s="326">
        <v>86.81</v>
      </c>
      <c r="S112" s="324">
        <v>86.81</v>
      </c>
      <c r="T112" s="326">
        <v>86.81</v>
      </c>
    </row>
    <row r="113" spans="1:20" x14ac:dyDescent="0.25">
      <c r="A113" s="323">
        <v>108</v>
      </c>
      <c r="B113" s="324">
        <v>150.19999999999999</v>
      </c>
      <c r="C113" s="325">
        <v>142.59</v>
      </c>
      <c r="D113" s="324">
        <v>135.46</v>
      </c>
      <c r="E113" s="326">
        <v>129.52000000000001</v>
      </c>
      <c r="F113" s="324">
        <v>148.02000000000001</v>
      </c>
      <c r="G113" s="327">
        <v>148.02000000000001</v>
      </c>
      <c r="H113" s="342">
        <v>108</v>
      </c>
      <c r="I113" s="343">
        <v>31.49</v>
      </c>
      <c r="J113" s="344">
        <v>31.49</v>
      </c>
      <c r="K113" s="324">
        <v>79.02</v>
      </c>
      <c r="L113" s="326">
        <v>79.02</v>
      </c>
      <c r="M113" s="324">
        <v>79.02</v>
      </c>
      <c r="N113" s="326">
        <v>79.02</v>
      </c>
      <c r="O113" s="324">
        <v>79.02</v>
      </c>
      <c r="P113" s="326">
        <v>79.02</v>
      </c>
      <c r="Q113" s="324">
        <v>79.02</v>
      </c>
      <c r="R113" s="326">
        <v>87.35</v>
      </c>
      <c r="S113" s="324">
        <v>87.35</v>
      </c>
      <c r="T113" s="326">
        <v>87.35</v>
      </c>
    </row>
    <row r="114" spans="1:20" x14ac:dyDescent="0.25">
      <c r="A114" s="323">
        <v>109</v>
      </c>
      <c r="B114" s="324">
        <v>151.6</v>
      </c>
      <c r="C114" s="325">
        <v>143.91</v>
      </c>
      <c r="D114" s="324">
        <v>136.71</v>
      </c>
      <c r="E114" s="326">
        <v>130.72</v>
      </c>
      <c r="F114" s="324">
        <v>149.4</v>
      </c>
      <c r="G114" s="327">
        <v>149.4</v>
      </c>
      <c r="H114" s="342">
        <v>109</v>
      </c>
      <c r="I114" s="343">
        <v>31.96</v>
      </c>
      <c r="J114" s="344">
        <v>31.96</v>
      </c>
      <c r="K114" s="324">
        <v>79.540000000000006</v>
      </c>
      <c r="L114" s="326">
        <v>79.540000000000006</v>
      </c>
      <c r="M114" s="324">
        <v>79.540000000000006</v>
      </c>
      <c r="N114" s="326">
        <v>79.540000000000006</v>
      </c>
      <c r="O114" s="324">
        <v>79.540000000000006</v>
      </c>
      <c r="P114" s="326">
        <v>79.540000000000006</v>
      </c>
      <c r="Q114" s="324">
        <v>79.540000000000006</v>
      </c>
      <c r="R114" s="326">
        <v>87.87</v>
      </c>
      <c r="S114" s="324">
        <v>87.87</v>
      </c>
      <c r="T114" s="326">
        <v>87.87</v>
      </c>
    </row>
    <row r="115" spans="1:20" x14ac:dyDescent="0.25">
      <c r="A115" s="332">
        <v>110</v>
      </c>
      <c r="B115" s="333">
        <v>152.97999999999999</v>
      </c>
      <c r="C115" s="334">
        <v>145.22</v>
      </c>
      <c r="D115" s="333">
        <v>137.97</v>
      </c>
      <c r="E115" s="335">
        <v>131.93</v>
      </c>
      <c r="F115" s="333">
        <v>150.77000000000001</v>
      </c>
      <c r="G115" s="336">
        <v>150.77000000000001</v>
      </c>
      <c r="H115" s="345">
        <v>110</v>
      </c>
      <c r="I115" s="346">
        <v>32.43</v>
      </c>
      <c r="J115" s="347">
        <v>32.43</v>
      </c>
      <c r="K115" s="333">
        <v>80.17</v>
      </c>
      <c r="L115" s="335">
        <v>80.17</v>
      </c>
      <c r="M115" s="333">
        <v>80.17</v>
      </c>
      <c r="N115" s="335">
        <v>80.17</v>
      </c>
      <c r="O115" s="333">
        <v>80.17</v>
      </c>
      <c r="P115" s="335">
        <v>80.17</v>
      </c>
      <c r="Q115" s="333">
        <v>80.17</v>
      </c>
      <c r="R115" s="335">
        <v>88.43</v>
      </c>
      <c r="S115" s="333">
        <v>88.43</v>
      </c>
      <c r="T115" s="335">
        <v>88.43</v>
      </c>
    </row>
    <row r="116" spans="1:20" x14ac:dyDescent="0.25">
      <c r="A116" s="299">
        <v>111</v>
      </c>
      <c r="B116" s="300">
        <v>154.38</v>
      </c>
      <c r="C116" s="301">
        <v>146.55000000000001</v>
      </c>
      <c r="D116" s="300">
        <v>139.22</v>
      </c>
      <c r="E116" s="302">
        <v>133.13</v>
      </c>
      <c r="F116" s="300">
        <v>152.13999999999999</v>
      </c>
      <c r="G116" s="303">
        <v>152.13999999999999</v>
      </c>
      <c r="H116" s="338">
        <v>111</v>
      </c>
      <c r="I116" s="348">
        <v>32.9</v>
      </c>
      <c r="J116" s="349">
        <v>32.9</v>
      </c>
      <c r="K116" s="300">
        <v>80.77</v>
      </c>
      <c r="L116" s="302">
        <v>80.77</v>
      </c>
      <c r="M116" s="300">
        <v>80.77</v>
      </c>
      <c r="N116" s="302">
        <v>80.77</v>
      </c>
      <c r="O116" s="300">
        <v>80.77</v>
      </c>
      <c r="P116" s="302">
        <v>80.77</v>
      </c>
      <c r="Q116" s="300">
        <v>80.77</v>
      </c>
      <c r="R116" s="302">
        <v>88.95</v>
      </c>
      <c r="S116" s="300">
        <v>88.95</v>
      </c>
      <c r="T116" s="302">
        <v>88.95</v>
      </c>
    </row>
    <row r="117" spans="1:20" x14ac:dyDescent="0.25">
      <c r="A117" s="307">
        <v>112</v>
      </c>
      <c r="B117" s="308">
        <v>155.77000000000001</v>
      </c>
      <c r="C117" s="309">
        <v>147.87</v>
      </c>
      <c r="D117" s="308">
        <v>140.47</v>
      </c>
      <c r="E117" s="310">
        <v>134.32</v>
      </c>
      <c r="F117" s="308">
        <v>153.51</v>
      </c>
      <c r="G117" s="311">
        <v>153.51</v>
      </c>
      <c r="H117" s="339">
        <v>112</v>
      </c>
      <c r="I117" s="350">
        <v>33.380000000000003</v>
      </c>
      <c r="J117" s="351">
        <v>33.380000000000003</v>
      </c>
      <c r="K117" s="308">
        <v>81.38</v>
      </c>
      <c r="L117" s="310">
        <v>81.38</v>
      </c>
      <c r="M117" s="308">
        <v>81.38</v>
      </c>
      <c r="N117" s="310">
        <v>81.38</v>
      </c>
      <c r="O117" s="308">
        <v>81.38</v>
      </c>
      <c r="P117" s="310">
        <v>81.38</v>
      </c>
      <c r="Q117" s="308">
        <v>81.38</v>
      </c>
      <c r="R117" s="310">
        <v>89.54</v>
      </c>
      <c r="S117" s="308">
        <v>89.54</v>
      </c>
      <c r="T117" s="310">
        <v>89.54</v>
      </c>
    </row>
    <row r="118" spans="1:20" x14ac:dyDescent="0.25">
      <c r="A118" s="307">
        <v>113</v>
      </c>
      <c r="B118" s="308">
        <v>157.16</v>
      </c>
      <c r="C118" s="309">
        <v>149.18</v>
      </c>
      <c r="D118" s="308">
        <v>141.72999999999999</v>
      </c>
      <c r="E118" s="310">
        <v>135.52000000000001</v>
      </c>
      <c r="F118" s="308">
        <v>154.88999999999999</v>
      </c>
      <c r="G118" s="311">
        <v>154.88999999999999</v>
      </c>
      <c r="H118" s="339">
        <v>113</v>
      </c>
      <c r="I118" s="350">
        <v>33.85</v>
      </c>
      <c r="J118" s="351">
        <v>33.85</v>
      </c>
      <c r="K118" s="308">
        <v>81.900000000000006</v>
      </c>
      <c r="L118" s="310">
        <v>81.900000000000006</v>
      </c>
      <c r="M118" s="308">
        <v>81.900000000000006</v>
      </c>
      <c r="N118" s="310">
        <v>81.900000000000006</v>
      </c>
      <c r="O118" s="308">
        <v>81.900000000000006</v>
      </c>
      <c r="P118" s="310">
        <v>81.900000000000006</v>
      </c>
      <c r="Q118" s="308">
        <v>81.900000000000006</v>
      </c>
      <c r="R118" s="310">
        <v>90.16</v>
      </c>
      <c r="S118" s="308">
        <v>90.16</v>
      </c>
      <c r="T118" s="310">
        <v>90.16</v>
      </c>
    </row>
    <row r="119" spans="1:20" x14ac:dyDescent="0.25">
      <c r="A119" s="307">
        <v>114</v>
      </c>
      <c r="B119" s="308">
        <v>158.55000000000001</v>
      </c>
      <c r="C119" s="309">
        <v>150.51</v>
      </c>
      <c r="D119" s="308">
        <v>142.99</v>
      </c>
      <c r="E119" s="310">
        <v>136.72</v>
      </c>
      <c r="F119" s="308">
        <v>156.25</v>
      </c>
      <c r="G119" s="311">
        <v>156.25</v>
      </c>
      <c r="H119" s="339">
        <v>114</v>
      </c>
      <c r="I119" s="350">
        <v>34.33</v>
      </c>
      <c r="J119" s="351">
        <v>34.33</v>
      </c>
      <c r="K119" s="308">
        <v>82.47</v>
      </c>
      <c r="L119" s="310">
        <v>82.47</v>
      </c>
      <c r="M119" s="308">
        <v>82.47</v>
      </c>
      <c r="N119" s="310">
        <v>82.47</v>
      </c>
      <c r="O119" s="308">
        <v>82.47</v>
      </c>
      <c r="P119" s="310">
        <v>82.47</v>
      </c>
      <c r="Q119" s="308">
        <v>82.47</v>
      </c>
      <c r="R119" s="310">
        <v>90.74</v>
      </c>
      <c r="S119" s="308">
        <v>90.74</v>
      </c>
      <c r="T119" s="310">
        <v>90.74</v>
      </c>
    </row>
    <row r="120" spans="1:20" x14ac:dyDescent="0.25">
      <c r="A120" s="315">
        <v>115</v>
      </c>
      <c r="B120" s="316">
        <v>159.94</v>
      </c>
      <c r="C120" s="317">
        <v>151.83000000000001</v>
      </c>
      <c r="D120" s="316">
        <v>144.22999999999999</v>
      </c>
      <c r="E120" s="318">
        <v>137.91999999999999</v>
      </c>
      <c r="F120" s="316">
        <v>157.63</v>
      </c>
      <c r="G120" s="319">
        <v>157.63</v>
      </c>
      <c r="H120" s="340">
        <v>115</v>
      </c>
      <c r="I120" s="352">
        <v>34.799999999999997</v>
      </c>
      <c r="J120" s="353">
        <v>34.799999999999997</v>
      </c>
      <c r="K120" s="316">
        <v>83.01</v>
      </c>
      <c r="L120" s="318">
        <v>83.01</v>
      </c>
      <c r="M120" s="316">
        <v>83.01</v>
      </c>
      <c r="N120" s="318">
        <v>83.01</v>
      </c>
      <c r="O120" s="316">
        <v>83.01</v>
      </c>
      <c r="P120" s="318">
        <v>83.01</v>
      </c>
      <c r="Q120" s="316">
        <v>83.01</v>
      </c>
      <c r="R120" s="318">
        <v>91.32</v>
      </c>
      <c r="S120" s="316">
        <v>91.32</v>
      </c>
      <c r="T120" s="318">
        <v>91.32</v>
      </c>
    </row>
    <row r="121" spans="1:20" x14ac:dyDescent="0.25">
      <c r="A121" s="323">
        <v>116</v>
      </c>
      <c r="B121" s="324">
        <v>161.33000000000001</v>
      </c>
      <c r="C121" s="325">
        <v>153.15</v>
      </c>
      <c r="D121" s="324">
        <v>145.49</v>
      </c>
      <c r="E121" s="326">
        <v>139.11000000000001</v>
      </c>
      <c r="F121" s="324">
        <v>158.99</v>
      </c>
      <c r="G121" s="327">
        <v>158.99</v>
      </c>
      <c r="H121" s="341">
        <v>116</v>
      </c>
      <c r="I121" s="354">
        <v>35.270000000000003</v>
      </c>
      <c r="J121" s="355">
        <v>35.270000000000003</v>
      </c>
      <c r="K121" s="329">
        <v>83.57</v>
      </c>
      <c r="L121" s="330">
        <v>83.57</v>
      </c>
      <c r="M121" s="329">
        <v>83.57</v>
      </c>
      <c r="N121" s="330">
        <v>83.57</v>
      </c>
      <c r="O121" s="329">
        <v>83.57</v>
      </c>
      <c r="P121" s="330">
        <v>83.57</v>
      </c>
      <c r="Q121" s="329">
        <v>83.57</v>
      </c>
      <c r="R121" s="330">
        <v>91.95</v>
      </c>
      <c r="S121" s="329">
        <v>91.95</v>
      </c>
      <c r="T121" s="330">
        <v>91.95</v>
      </c>
    </row>
    <row r="122" spans="1:20" x14ac:dyDescent="0.25">
      <c r="A122" s="323">
        <v>117</v>
      </c>
      <c r="B122" s="324">
        <v>162.72999999999999</v>
      </c>
      <c r="C122" s="325">
        <v>154.47</v>
      </c>
      <c r="D122" s="324">
        <v>146.75</v>
      </c>
      <c r="E122" s="326">
        <v>140.32</v>
      </c>
      <c r="F122" s="324">
        <v>160.36000000000001</v>
      </c>
      <c r="G122" s="327">
        <v>160.36000000000001</v>
      </c>
      <c r="H122" s="342">
        <v>117</v>
      </c>
      <c r="I122" s="343">
        <v>35.74</v>
      </c>
      <c r="J122" s="344">
        <v>35.74</v>
      </c>
      <c r="K122" s="324">
        <v>84.14</v>
      </c>
      <c r="L122" s="326">
        <v>84.14</v>
      </c>
      <c r="M122" s="324">
        <v>84.14</v>
      </c>
      <c r="N122" s="326">
        <v>84.14</v>
      </c>
      <c r="O122" s="324">
        <v>84.14</v>
      </c>
      <c r="P122" s="326">
        <v>84.14</v>
      </c>
      <c r="Q122" s="324">
        <v>84.14</v>
      </c>
      <c r="R122" s="326">
        <v>92.54</v>
      </c>
      <c r="S122" s="324">
        <v>92.54</v>
      </c>
      <c r="T122" s="326">
        <v>92.54</v>
      </c>
    </row>
    <row r="123" spans="1:20" x14ac:dyDescent="0.25">
      <c r="A123" s="323">
        <v>118</v>
      </c>
      <c r="B123" s="324">
        <v>164.11</v>
      </c>
      <c r="C123" s="325">
        <v>155.79</v>
      </c>
      <c r="D123" s="324">
        <v>148</v>
      </c>
      <c r="E123" s="326">
        <v>141.52000000000001</v>
      </c>
      <c r="F123" s="324">
        <v>161.74</v>
      </c>
      <c r="G123" s="327">
        <v>161.74</v>
      </c>
      <c r="H123" s="342">
        <v>118</v>
      </c>
      <c r="I123" s="343">
        <v>36.22</v>
      </c>
      <c r="J123" s="344">
        <v>36.22</v>
      </c>
      <c r="K123" s="324">
        <v>84.75</v>
      </c>
      <c r="L123" s="326">
        <v>84.75</v>
      </c>
      <c r="M123" s="324">
        <v>84.75</v>
      </c>
      <c r="N123" s="326">
        <v>84.75</v>
      </c>
      <c r="O123" s="324">
        <v>84.75</v>
      </c>
      <c r="P123" s="326">
        <v>84.75</v>
      </c>
      <c r="Q123" s="324">
        <v>84.75</v>
      </c>
      <c r="R123" s="326">
        <v>93.12</v>
      </c>
      <c r="S123" s="324">
        <v>93.12</v>
      </c>
      <c r="T123" s="326">
        <v>93.12</v>
      </c>
    </row>
    <row r="124" spans="1:20" x14ac:dyDescent="0.25">
      <c r="A124" s="323">
        <v>119</v>
      </c>
      <c r="B124" s="324">
        <v>165.51</v>
      </c>
      <c r="C124" s="325">
        <v>157.11000000000001</v>
      </c>
      <c r="D124" s="324">
        <v>149.25</v>
      </c>
      <c r="E124" s="326">
        <v>142.72</v>
      </c>
      <c r="F124" s="324">
        <v>163.1</v>
      </c>
      <c r="G124" s="327">
        <v>163.1</v>
      </c>
      <c r="H124" s="342">
        <v>119</v>
      </c>
      <c r="I124" s="343">
        <v>36.69</v>
      </c>
      <c r="J124" s="344">
        <v>36.69</v>
      </c>
      <c r="K124" s="324">
        <v>85.36</v>
      </c>
      <c r="L124" s="326">
        <v>85.36</v>
      </c>
      <c r="M124" s="324">
        <v>85.36</v>
      </c>
      <c r="N124" s="326">
        <v>85.36</v>
      </c>
      <c r="O124" s="324">
        <v>85.36</v>
      </c>
      <c r="P124" s="326">
        <v>85.36</v>
      </c>
      <c r="Q124" s="324">
        <v>85.36</v>
      </c>
      <c r="R124" s="326">
        <v>93.66</v>
      </c>
      <c r="S124" s="324">
        <v>93.66</v>
      </c>
      <c r="T124" s="326">
        <v>93.66</v>
      </c>
    </row>
    <row r="125" spans="1:20" x14ac:dyDescent="0.25">
      <c r="A125" s="332">
        <v>120</v>
      </c>
      <c r="B125" s="333">
        <v>166.89</v>
      </c>
      <c r="C125" s="334">
        <v>158.43</v>
      </c>
      <c r="D125" s="333">
        <v>150.51</v>
      </c>
      <c r="E125" s="335">
        <v>143.91999999999999</v>
      </c>
      <c r="F125" s="333">
        <v>164.48</v>
      </c>
      <c r="G125" s="336">
        <v>164.48</v>
      </c>
      <c r="H125" s="345">
        <v>120</v>
      </c>
      <c r="I125" s="346">
        <v>37.17</v>
      </c>
      <c r="J125" s="347">
        <v>37.17</v>
      </c>
      <c r="K125" s="333">
        <v>85.95</v>
      </c>
      <c r="L125" s="335">
        <v>85.95</v>
      </c>
      <c r="M125" s="333">
        <v>85.95</v>
      </c>
      <c r="N125" s="335">
        <v>85.95</v>
      </c>
      <c r="O125" s="333">
        <v>85.95</v>
      </c>
      <c r="P125" s="335">
        <v>85.95</v>
      </c>
      <c r="Q125" s="333">
        <v>85.95</v>
      </c>
      <c r="R125" s="335">
        <v>94.21</v>
      </c>
      <c r="S125" s="333">
        <v>94.21</v>
      </c>
      <c r="T125" s="335">
        <v>94.21</v>
      </c>
    </row>
    <row r="126" spans="1:20" x14ac:dyDescent="0.25">
      <c r="A126" s="299">
        <v>121</v>
      </c>
      <c r="B126" s="300">
        <v>168.29</v>
      </c>
      <c r="C126" s="301">
        <v>159.75</v>
      </c>
      <c r="D126" s="300">
        <v>151.77000000000001</v>
      </c>
      <c r="E126" s="302">
        <v>145.11000000000001</v>
      </c>
      <c r="F126" s="300">
        <v>165.84</v>
      </c>
      <c r="G126" s="303">
        <v>165.84</v>
      </c>
      <c r="H126" s="338">
        <v>121</v>
      </c>
      <c r="I126" s="348">
        <v>37.64</v>
      </c>
      <c r="J126" s="349">
        <v>37.64</v>
      </c>
      <c r="K126" s="300">
        <v>86.58</v>
      </c>
      <c r="L126" s="302">
        <v>86.58</v>
      </c>
      <c r="M126" s="300">
        <v>86.58</v>
      </c>
      <c r="N126" s="302">
        <v>86.58</v>
      </c>
      <c r="O126" s="300">
        <v>86.58</v>
      </c>
      <c r="P126" s="302">
        <v>86.58</v>
      </c>
      <c r="Q126" s="300">
        <v>86.58</v>
      </c>
      <c r="R126" s="302">
        <v>94.73</v>
      </c>
      <c r="S126" s="300">
        <v>94.73</v>
      </c>
      <c r="T126" s="302">
        <v>94.73</v>
      </c>
    </row>
    <row r="127" spans="1:20" x14ac:dyDescent="0.25">
      <c r="A127" s="307">
        <v>122</v>
      </c>
      <c r="B127" s="308">
        <v>169.68</v>
      </c>
      <c r="C127" s="309">
        <v>161.07</v>
      </c>
      <c r="D127" s="308">
        <v>153.01</v>
      </c>
      <c r="E127" s="310">
        <v>146.31</v>
      </c>
      <c r="F127" s="308">
        <v>167.22</v>
      </c>
      <c r="G127" s="311">
        <v>167.22</v>
      </c>
      <c r="H127" s="339">
        <v>122</v>
      </c>
      <c r="I127" s="350">
        <v>38.130000000000003</v>
      </c>
      <c r="J127" s="351">
        <v>38.130000000000003</v>
      </c>
      <c r="K127" s="308">
        <v>87.19</v>
      </c>
      <c r="L127" s="310">
        <v>87.19</v>
      </c>
      <c r="M127" s="308">
        <v>87.19</v>
      </c>
      <c r="N127" s="310">
        <v>87.19</v>
      </c>
      <c r="O127" s="308">
        <v>87.19</v>
      </c>
      <c r="P127" s="310">
        <v>87.19</v>
      </c>
      <c r="Q127" s="308">
        <v>87.19</v>
      </c>
      <c r="R127" s="310">
        <v>95.26</v>
      </c>
      <c r="S127" s="308">
        <v>95.26</v>
      </c>
      <c r="T127" s="310">
        <v>95.26</v>
      </c>
    </row>
    <row r="128" spans="1:20" x14ac:dyDescent="0.25">
      <c r="A128" s="307">
        <v>123</v>
      </c>
      <c r="B128" s="308">
        <v>171.07</v>
      </c>
      <c r="C128" s="309">
        <v>162.38999999999999</v>
      </c>
      <c r="D128" s="308">
        <v>154.27000000000001</v>
      </c>
      <c r="E128" s="310">
        <v>147.51</v>
      </c>
      <c r="F128" s="308">
        <v>168.59</v>
      </c>
      <c r="G128" s="311">
        <v>168.59</v>
      </c>
      <c r="H128" s="339">
        <v>123</v>
      </c>
      <c r="I128" s="350">
        <v>38.6</v>
      </c>
      <c r="J128" s="351">
        <v>38.6</v>
      </c>
      <c r="K128" s="308">
        <v>87.76</v>
      </c>
      <c r="L128" s="310">
        <v>87.76</v>
      </c>
      <c r="M128" s="308">
        <v>87.76</v>
      </c>
      <c r="N128" s="310">
        <v>87.76</v>
      </c>
      <c r="O128" s="308">
        <v>87.76</v>
      </c>
      <c r="P128" s="310">
        <v>87.76</v>
      </c>
      <c r="Q128" s="308">
        <v>87.76</v>
      </c>
      <c r="R128" s="310">
        <v>95.81</v>
      </c>
      <c r="S128" s="308">
        <v>95.81</v>
      </c>
      <c r="T128" s="310">
        <v>95.81</v>
      </c>
    </row>
    <row r="129" spans="1:20" x14ac:dyDescent="0.25">
      <c r="A129" s="307">
        <v>124</v>
      </c>
      <c r="B129" s="308">
        <v>172.46</v>
      </c>
      <c r="C129" s="309">
        <v>163.71</v>
      </c>
      <c r="D129" s="308">
        <v>155.53</v>
      </c>
      <c r="E129" s="310">
        <v>148.72</v>
      </c>
      <c r="F129" s="308">
        <v>169.96</v>
      </c>
      <c r="G129" s="311">
        <v>169.96</v>
      </c>
      <c r="H129" s="339">
        <v>124</v>
      </c>
      <c r="I129" s="350">
        <v>39.06</v>
      </c>
      <c r="J129" s="351">
        <v>39.06</v>
      </c>
      <c r="K129" s="308">
        <v>88.37</v>
      </c>
      <c r="L129" s="310">
        <v>88.37</v>
      </c>
      <c r="M129" s="308">
        <v>88.37</v>
      </c>
      <c r="N129" s="310">
        <v>88.37</v>
      </c>
      <c r="O129" s="308">
        <v>88.37</v>
      </c>
      <c r="P129" s="310">
        <v>88.37</v>
      </c>
      <c r="Q129" s="308">
        <v>88.37</v>
      </c>
      <c r="R129" s="310">
        <v>96.34</v>
      </c>
      <c r="S129" s="308">
        <v>96.34</v>
      </c>
      <c r="T129" s="310">
        <v>96.34</v>
      </c>
    </row>
    <row r="130" spans="1:20" x14ac:dyDescent="0.25">
      <c r="A130" s="315">
        <v>125</v>
      </c>
      <c r="B130" s="316">
        <v>173.85</v>
      </c>
      <c r="C130" s="317">
        <v>165.03</v>
      </c>
      <c r="D130" s="316">
        <v>156.78</v>
      </c>
      <c r="E130" s="318">
        <v>149.91999999999999</v>
      </c>
      <c r="F130" s="316">
        <v>171.33</v>
      </c>
      <c r="G130" s="319">
        <v>171.33</v>
      </c>
      <c r="H130" s="340">
        <v>125</v>
      </c>
      <c r="I130" s="352">
        <v>39.53</v>
      </c>
      <c r="J130" s="353">
        <v>39.53</v>
      </c>
      <c r="K130" s="316">
        <v>88.97</v>
      </c>
      <c r="L130" s="318">
        <v>88.97</v>
      </c>
      <c r="M130" s="316">
        <v>88.97</v>
      </c>
      <c r="N130" s="318">
        <v>88.97</v>
      </c>
      <c r="O130" s="316">
        <v>88.97</v>
      </c>
      <c r="P130" s="318">
        <v>88.97</v>
      </c>
      <c r="Q130" s="316">
        <v>88.97</v>
      </c>
      <c r="R130" s="318">
        <v>96.89</v>
      </c>
      <c r="S130" s="316">
        <v>96.89</v>
      </c>
      <c r="T130" s="318">
        <v>96.89</v>
      </c>
    </row>
    <row r="131" spans="1:20" x14ac:dyDescent="0.25">
      <c r="A131" s="323">
        <v>126</v>
      </c>
      <c r="B131" s="324">
        <v>175.24</v>
      </c>
      <c r="C131" s="325">
        <v>166.35</v>
      </c>
      <c r="D131" s="324">
        <v>158.03</v>
      </c>
      <c r="E131" s="326">
        <v>151.11000000000001</v>
      </c>
      <c r="F131" s="324">
        <v>172.7</v>
      </c>
      <c r="G131" s="327">
        <v>172.7</v>
      </c>
      <c r="H131" s="341">
        <v>126</v>
      </c>
      <c r="I131" s="354">
        <v>40.01</v>
      </c>
      <c r="J131" s="355">
        <v>40.01</v>
      </c>
      <c r="K131" s="329">
        <v>89.6</v>
      </c>
      <c r="L131" s="330">
        <v>89.6</v>
      </c>
      <c r="M131" s="329">
        <v>89.6</v>
      </c>
      <c r="N131" s="330">
        <v>89.6</v>
      </c>
      <c r="O131" s="329">
        <v>89.6</v>
      </c>
      <c r="P131" s="330">
        <v>89.6</v>
      </c>
      <c r="Q131" s="329">
        <v>89.6</v>
      </c>
      <c r="R131" s="330">
        <v>97.4</v>
      </c>
      <c r="S131" s="329">
        <v>97.4</v>
      </c>
      <c r="T131" s="330">
        <v>97.4</v>
      </c>
    </row>
    <row r="132" spans="1:20" x14ac:dyDescent="0.25">
      <c r="A132" s="323">
        <v>127</v>
      </c>
      <c r="B132" s="324">
        <v>176.63</v>
      </c>
      <c r="C132" s="325">
        <v>167.67</v>
      </c>
      <c r="D132" s="324">
        <v>159.29</v>
      </c>
      <c r="E132" s="326">
        <v>152.31</v>
      </c>
      <c r="F132" s="324">
        <v>174.07</v>
      </c>
      <c r="G132" s="327">
        <v>174.07</v>
      </c>
      <c r="H132" s="342">
        <v>127</v>
      </c>
      <c r="I132" s="343">
        <v>40.479999999999997</v>
      </c>
      <c r="J132" s="344">
        <v>40.479999999999997</v>
      </c>
      <c r="K132" s="324">
        <v>90.19</v>
      </c>
      <c r="L132" s="326">
        <v>90.19</v>
      </c>
      <c r="M132" s="324">
        <v>90.19</v>
      </c>
      <c r="N132" s="326">
        <v>90.19</v>
      </c>
      <c r="O132" s="324">
        <v>90.19</v>
      </c>
      <c r="P132" s="326">
        <v>90.19</v>
      </c>
      <c r="Q132" s="324">
        <v>90.19</v>
      </c>
      <c r="R132" s="326">
        <v>97.96</v>
      </c>
      <c r="S132" s="324">
        <v>97.96</v>
      </c>
      <c r="T132" s="326">
        <v>97.96</v>
      </c>
    </row>
    <row r="133" spans="1:20" x14ac:dyDescent="0.25">
      <c r="A133" s="323">
        <v>128</v>
      </c>
      <c r="B133" s="324">
        <v>178.02</v>
      </c>
      <c r="C133" s="325">
        <v>168.99</v>
      </c>
      <c r="D133" s="324">
        <v>160.54</v>
      </c>
      <c r="E133" s="326">
        <v>153.51</v>
      </c>
      <c r="F133" s="324">
        <v>175.44</v>
      </c>
      <c r="G133" s="327">
        <v>175.44</v>
      </c>
      <c r="H133" s="342">
        <v>128</v>
      </c>
      <c r="I133" s="343">
        <v>40.97</v>
      </c>
      <c r="J133" s="344">
        <v>40.97</v>
      </c>
      <c r="K133" s="324">
        <v>90.79</v>
      </c>
      <c r="L133" s="326">
        <v>90.79</v>
      </c>
      <c r="M133" s="324">
        <v>90.79</v>
      </c>
      <c r="N133" s="326">
        <v>90.79</v>
      </c>
      <c r="O133" s="324">
        <v>90.79</v>
      </c>
      <c r="P133" s="326">
        <v>90.79</v>
      </c>
      <c r="Q133" s="324">
        <v>90.79</v>
      </c>
      <c r="R133" s="326">
        <v>98.55</v>
      </c>
      <c r="S133" s="324">
        <v>98.55</v>
      </c>
      <c r="T133" s="326">
        <v>98.55</v>
      </c>
    </row>
    <row r="134" spans="1:20" x14ac:dyDescent="0.25">
      <c r="A134" s="323">
        <v>129</v>
      </c>
      <c r="B134" s="324">
        <v>179.41</v>
      </c>
      <c r="C134" s="325">
        <v>170.31</v>
      </c>
      <c r="D134" s="324">
        <v>161.80000000000001</v>
      </c>
      <c r="E134" s="326">
        <v>154.71</v>
      </c>
      <c r="F134" s="324">
        <v>176.81</v>
      </c>
      <c r="G134" s="327">
        <v>176.81</v>
      </c>
      <c r="H134" s="342">
        <v>129</v>
      </c>
      <c r="I134" s="343">
        <v>41.41</v>
      </c>
      <c r="J134" s="344">
        <v>41.41</v>
      </c>
      <c r="K134" s="324">
        <v>91.41</v>
      </c>
      <c r="L134" s="326">
        <v>91.41</v>
      </c>
      <c r="M134" s="324">
        <v>91.41</v>
      </c>
      <c r="N134" s="326">
        <v>91.41</v>
      </c>
      <c r="O134" s="324">
        <v>91.41</v>
      </c>
      <c r="P134" s="326">
        <v>91.41</v>
      </c>
      <c r="Q134" s="324">
        <v>91.41</v>
      </c>
      <c r="R134" s="326">
        <v>99.13</v>
      </c>
      <c r="S134" s="324">
        <v>99.13</v>
      </c>
      <c r="T134" s="326">
        <v>99.13</v>
      </c>
    </row>
    <row r="135" spans="1:20" x14ac:dyDescent="0.25">
      <c r="A135" s="332">
        <v>130</v>
      </c>
      <c r="B135" s="333">
        <v>180.8</v>
      </c>
      <c r="C135" s="334">
        <v>171.64</v>
      </c>
      <c r="D135" s="333">
        <v>163.05000000000001</v>
      </c>
      <c r="E135" s="335">
        <v>155.91</v>
      </c>
      <c r="F135" s="333">
        <v>178.18</v>
      </c>
      <c r="G135" s="336">
        <v>178.18</v>
      </c>
      <c r="H135" s="345">
        <v>130</v>
      </c>
      <c r="I135" s="346">
        <v>41.91</v>
      </c>
      <c r="J135" s="347">
        <v>41.91</v>
      </c>
      <c r="K135" s="333">
        <v>92</v>
      </c>
      <c r="L135" s="335">
        <v>92</v>
      </c>
      <c r="M135" s="333">
        <v>92</v>
      </c>
      <c r="N135" s="335">
        <v>92</v>
      </c>
      <c r="O135" s="333">
        <v>92</v>
      </c>
      <c r="P135" s="335">
        <v>92</v>
      </c>
      <c r="Q135" s="333">
        <v>92</v>
      </c>
      <c r="R135" s="335">
        <v>99.72</v>
      </c>
      <c r="S135" s="333">
        <v>99.72</v>
      </c>
      <c r="T135" s="335">
        <v>99.72</v>
      </c>
    </row>
    <row r="136" spans="1:20" x14ac:dyDescent="0.25">
      <c r="A136" s="299">
        <v>131</v>
      </c>
      <c r="B136" s="300">
        <v>182.19</v>
      </c>
      <c r="C136" s="301">
        <v>172.95</v>
      </c>
      <c r="D136" s="300">
        <v>164.3</v>
      </c>
      <c r="E136" s="302">
        <v>157.11000000000001</v>
      </c>
      <c r="F136" s="300">
        <v>179.56</v>
      </c>
      <c r="G136" s="303">
        <v>179.56</v>
      </c>
      <c r="H136" s="338">
        <v>131</v>
      </c>
      <c r="I136" s="348">
        <v>42.37</v>
      </c>
      <c r="J136" s="349">
        <v>42.37</v>
      </c>
      <c r="K136" s="300">
        <v>92.59</v>
      </c>
      <c r="L136" s="302">
        <v>92.59</v>
      </c>
      <c r="M136" s="300">
        <v>92.59</v>
      </c>
      <c r="N136" s="302">
        <v>92.59</v>
      </c>
      <c r="O136" s="300">
        <v>92.59</v>
      </c>
      <c r="P136" s="302">
        <v>92.59</v>
      </c>
      <c r="Q136" s="300">
        <v>92.59</v>
      </c>
      <c r="R136" s="302">
        <v>100.34</v>
      </c>
      <c r="S136" s="300">
        <v>100.34</v>
      </c>
      <c r="T136" s="302">
        <v>100.34</v>
      </c>
    </row>
    <row r="137" spans="1:20" x14ac:dyDescent="0.25">
      <c r="A137" s="307">
        <v>132</v>
      </c>
      <c r="B137" s="308">
        <v>183.59</v>
      </c>
      <c r="C137" s="309">
        <v>174.27</v>
      </c>
      <c r="D137" s="308">
        <v>165.56</v>
      </c>
      <c r="E137" s="310">
        <v>158.31</v>
      </c>
      <c r="F137" s="308">
        <v>180.92</v>
      </c>
      <c r="G137" s="311">
        <v>180.92</v>
      </c>
      <c r="H137" s="339">
        <v>132</v>
      </c>
      <c r="I137" s="350">
        <v>42.85</v>
      </c>
      <c r="J137" s="351">
        <v>42.85</v>
      </c>
      <c r="K137" s="308">
        <v>93.23</v>
      </c>
      <c r="L137" s="310">
        <v>93.23</v>
      </c>
      <c r="M137" s="308">
        <v>93.23</v>
      </c>
      <c r="N137" s="310">
        <v>93.23</v>
      </c>
      <c r="O137" s="308">
        <v>93.23</v>
      </c>
      <c r="P137" s="310">
        <v>93.23</v>
      </c>
      <c r="Q137" s="308">
        <v>93.23</v>
      </c>
      <c r="R137" s="310">
        <v>100.93</v>
      </c>
      <c r="S137" s="308">
        <v>100.93</v>
      </c>
      <c r="T137" s="310">
        <v>100.93</v>
      </c>
    </row>
    <row r="138" spans="1:20" x14ac:dyDescent="0.25">
      <c r="A138" s="307">
        <v>133</v>
      </c>
      <c r="B138" s="308">
        <v>184.97</v>
      </c>
      <c r="C138" s="309">
        <v>175.6</v>
      </c>
      <c r="D138" s="308">
        <v>166.82</v>
      </c>
      <c r="E138" s="310">
        <v>159.51</v>
      </c>
      <c r="F138" s="308">
        <v>182.3</v>
      </c>
      <c r="G138" s="311">
        <v>182.3</v>
      </c>
      <c r="H138" s="339">
        <v>133</v>
      </c>
      <c r="I138" s="350">
        <v>43.31</v>
      </c>
      <c r="J138" s="351">
        <v>43.31</v>
      </c>
      <c r="K138" s="308">
        <v>93.82</v>
      </c>
      <c r="L138" s="310">
        <v>93.82</v>
      </c>
      <c r="M138" s="308">
        <v>93.82</v>
      </c>
      <c r="N138" s="310">
        <v>93.82</v>
      </c>
      <c r="O138" s="308">
        <v>93.82</v>
      </c>
      <c r="P138" s="310">
        <v>93.82</v>
      </c>
      <c r="Q138" s="308">
        <v>93.82</v>
      </c>
      <c r="R138" s="310">
        <v>101.52</v>
      </c>
      <c r="S138" s="308">
        <v>101.52</v>
      </c>
      <c r="T138" s="310">
        <v>101.52</v>
      </c>
    </row>
    <row r="139" spans="1:20" x14ac:dyDescent="0.25">
      <c r="A139" s="307">
        <v>134</v>
      </c>
      <c r="B139" s="308">
        <v>186.37</v>
      </c>
      <c r="C139" s="309">
        <v>176.91</v>
      </c>
      <c r="D139" s="308">
        <v>168.06</v>
      </c>
      <c r="E139" s="310">
        <v>160.71</v>
      </c>
      <c r="F139" s="308">
        <v>183.66</v>
      </c>
      <c r="G139" s="311">
        <v>183.66</v>
      </c>
      <c r="H139" s="339">
        <v>134</v>
      </c>
      <c r="I139" s="350">
        <v>43.79</v>
      </c>
      <c r="J139" s="351">
        <v>43.79</v>
      </c>
      <c r="K139" s="308">
        <v>94.42</v>
      </c>
      <c r="L139" s="310">
        <v>94.42</v>
      </c>
      <c r="M139" s="308">
        <v>94.42</v>
      </c>
      <c r="N139" s="310">
        <v>94.42</v>
      </c>
      <c r="O139" s="308">
        <v>94.42</v>
      </c>
      <c r="P139" s="310">
        <v>94.42</v>
      </c>
      <c r="Q139" s="308">
        <v>94.42</v>
      </c>
      <c r="R139" s="310">
        <v>102.12</v>
      </c>
      <c r="S139" s="308">
        <v>102.12</v>
      </c>
      <c r="T139" s="310">
        <v>102.12</v>
      </c>
    </row>
    <row r="140" spans="1:20" x14ac:dyDescent="0.25">
      <c r="A140" s="315">
        <v>135</v>
      </c>
      <c r="B140" s="316">
        <v>187.75</v>
      </c>
      <c r="C140" s="317">
        <v>178.23</v>
      </c>
      <c r="D140" s="316">
        <v>169.32</v>
      </c>
      <c r="E140" s="318">
        <v>161.9</v>
      </c>
      <c r="F140" s="316">
        <v>185.03</v>
      </c>
      <c r="G140" s="319">
        <v>185.03</v>
      </c>
      <c r="H140" s="340">
        <v>135</v>
      </c>
      <c r="I140" s="352">
        <v>44.25</v>
      </c>
      <c r="J140" s="353">
        <v>44.25</v>
      </c>
      <c r="K140" s="316">
        <v>95.03</v>
      </c>
      <c r="L140" s="318">
        <v>95.03</v>
      </c>
      <c r="M140" s="316">
        <v>95.03</v>
      </c>
      <c r="N140" s="318">
        <v>95.03</v>
      </c>
      <c r="O140" s="316">
        <v>95.03</v>
      </c>
      <c r="P140" s="318">
        <v>95.03</v>
      </c>
      <c r="Q140" s="316">
        <v>95.03</v>
      </c>
      <c r="R140" s="318">
        <v>102.66</v>
      </c>
      <c r="S140" s="316">
        <v>102.66</v>
      </c>
      <c r="T140" s="318">
        <v>102.66</v>
      </c>
    </row>
    <row r="141" spans="1:20" x14ac:dyDescent="0.25">
      <c r="A141" s="323">
        <v>136</v>
      </c>
      <c r="B141" s="324">
        <v>189.15</v>
      </c>
      <c r="C141" s="325">
        <v>179.56</v>
      </c>
      <c r="D141" s="324">
        <v>170.58</v>
      </c>
      <c r="E141" s="326">
        <v>163.1</v>
      </c>
      <c r="F141" s="324">
        <v>186.41</v>
      </c>
      <c r="G141" s="327">
        <v>186.41</v>
      </c>
      <c r="H141" s="341">
        <v>136</v>
      </c>
      <c r="I141" s="354">
        <v>44.75</v>
      </c>
      <c r="J141" s="355">
        <v>44.75</v>
      </c>
      <c r="K141" s="329">
        <v>95.65</v>
      </c>
      <c r="L141" s="330">
        <v>95.65</v>
      </c>
      <c r="M141" s="329">
        <v>95.65</v>
      </c>
      <c r="N141" s="330">
        <v>95.65</v>
      </c>
      <c r="O141" s="329">
        <v>95.65</v>
      </c>
      <c r="P141" s="330">
        <v>95.65</v>
      </c>
      <c r="Q141" s="329">
        <v>95.65</v>
      </c>
      <c r="R141" s="330">
        <v>103.2</v>
      </c>
      <c r="S141" s="329">
        <v>103.2</v>
      </c>
      <c r="T141" s="330">
        <v>103.2</v>
      </c>
    </row>
    <row r="142" spans="1:20" x14ac:dyDescent="0.25">
      <c r="A142" s="323">
        <v>137</v>
      </c>
      <c r="B142" s="324">
        <v>190.54</v>
      </c>
      <c r="C142" s="325">
        <v>180.87</v>
      </c>
      <c r="D142" s="324">
        <v>171.83</v>
      </c>
      <c r="E142" s="326">
        <v>164.3</v>
      </c>
      <c r="F142" s="324">
        <v>187.77</v>
      </c>
      <c r="G142" s="327">
        <v>187.77</v>
      </c>
      <c r="H142" s="342">
        <v>137</v>
      </c>
      <c r="I142" s="343">
        <v>45.21</v>
      </c>
      <c r="J142" s="344">
        <v>45.21</v>
      </c>
      <c r="K142" s="324">
        <v>96.24</v>
      </c>
      <c r="L142" s="326">
        <v>96.24</v>
      </c>
      <c r="M142" s="324">
        <v>96.24</v>
      </c>
      <c r="N142" s="326">
        <v>96.24</v>
      </c>
      <c r="O142" s="324">
        <v>96.24</v>
      </c>
      <c r="P142" s="326">
        <v>96.24</v>
      </c>
      <c r="Q142" s="324">
        <v>96.24</v>
      </c>
      <c r="R142" s="326">
        <v>103.73</v>
      </c>
      <c r="S142" s="324">
        <v>103.73</v>
      </c>
      <c r="T142" s="326">
        <v>103.73</v>
      </c>
    </row>
    <row r="143" spans="1:20" x14ac:dyDescent="0.25">
      <c r="A143" s="323">
        <v>138</v>
      </c>
      <c r="B143" s="324">
        <v>191.93</v>
      </c>
      <c r="C143" s="325">
        <v>182.19</v>
      </c>
      <c r="D143" s="324">
        <v>173.08</v>
      </c>
      <c r="E143" s="326">
        <v>165.51</v>
      </c>
      <c r="F143" s="324">
        <v>189.15</v>
      </c>
      <c r="G143" s="327">
        <v>189.15</v>
      </c>
      <c r="H143" s="342">
        <v>138</v>
      </c>
      <c r="I143" s="343">
        <v>45.67</v>
      </c>
      <c r="J143" s="344">
        <v>45.67</v>
      </c>
      <c r="K143" s="324">
        <v>96.85</v>
      </c>
      <c r="L143" s="326">
        <v>96.85</v>
      </c>
      <c r="M143" s="324">
        <v>96.85</v>
      </c>
      <c r="N143" s="326">
        <v>96.85</v>
      </c>
      <c r="O143" s="324">
        <v>96.85</v>
      </c>
      <c r="P143" s="326">
        <v>96.85</v>
      </c>
      <c r="Q143" s="324">
        <v>96.85</v>
      </c>
      <c r="R143" s="326">
        <v>104.27</v>
      </c>
      <c r="S143" s="324">
        <v>104.27</v>
      </c>
      <c r="T143" s="326">
        <v>104.27</v>
      </c>
    </row>
    <row r="144" spans="1:20" x14ac:dyDescent="0.25">
      <c r="A144" s="323">
        <v>139</v>
      </c>
      <c r="B144" s="324">
        <v>193.32</v>
      </c>
      <c r="C144" s="325">
        <v>183.52</v>
      </c>
      <c r="D144" s="324">
        <v>174.34</v>
      </c>
      <c r="E144" s="326">
        <v>166.71</v>
      </c>
      <c r="F144" s="324">
        <v>190.52</v>
      </c>
      <c r="G144" s="327">
        <v>190.52</v>
      </c>
      <c r="H144" s="342">
        <v>139</v>
      </c>
      <c r="I144" s="343">
        <v>46.15</v>
      </c>
      <c r="J144" s="344">
        <v>46.15</v>
      </c>
      <c r="K144" s="324">
        <v>97.45</v>
      </c>
      <c r="L144" s="326">
        <v>97.45</v>
      </c>
      <c r="M144" s="324">
        <v>97.45</v>
      </c>
      <c r="N144" s="326">
        <v>97.45</v>
      </c>
      <c r="O144" s="324">
        <v>97.45</v>
      </c>
      <c r="P144" s="326">
        <v>97.45</v>
      </c>
      <c r="Q144" s="324">
        <v>97.45</v>
      </c>
      <c r="R144" s="326">
        <v>104.78</v>
      </c>
      <c r="S144" s="324">
        <v>104.78</v>
      </c>
      <c r="T144" s="326">
        <v>104.78</v>
      </c>
    </row>
    <row r="145" spans="1:20" x14ac:dyDescent="0.25">
      <c r="A145" s="332">
        <v>140</v>
      </c>
      <c r="B145" s="333">
        <v>194.71</v>
      </c>
      <c r="C145" s="334">
        <v>184.83</v>
      </c>
      <c r="D145" s="333">
        <v>175.6</v>
      </c>
      <c r="E145" s="335">
        <v>167.9</v>
      </c>
      <c r="F145" s="333">
        <v>191.89</v>
      </c>
      <c r="G145" s="336">
        <v>191.89</v>
      </c>
      <c r="H145" s="345">
        <v>140</v>
      </c>
      <c r="I145" s="346">
        <v>46.63</v>
      </c>
      <c r="J145" s="347">
        <v>46.63</v>
      </c>
      <c r="K145" s="333">
        <v>98.04</v>
      </c>
      <c r="L145" s="335">
        <v>98.04</v>
      </c>
      <c r="M145" s="333">
        <v>98.04</v>
      </c>
      <c r="N145" s="335">
        <v>98.04</v>
      </c>
      <c r="O145" s="333">
        <v>98.04</v>
      </c>
      <c r="P145" s="335">
        <v>98.04</v>
      </c>
      <c r="Q145" s="333">
        <v>98.04</v>
      </c>
      <c r="R145" s="335">
        <v>105.34</v>
      </c>
      <c r="S145" s="333">
        <v>105.34</v>
      </c>
      <c r="T145" s="335">
        <v>105.34</v>
      </c>
    </row>
    <row r="146" spans="1:20" x14ac:dyDescent="0.25">
      <c r="A146" s="299">
        <v>141</v>
      </c>
      <c r="B146" s="300">
        <v>196.1</v>
      </c>
      <c r="C146" s="301">
        <v>186.15</v>
      </c>
      <c r="D146" s="300">
        <v>176.84</v>
      </c>
      <c r="E146" s="302">
        <v>169.1</v>
      </c>
      <c r="F146" s="300">
        <v>193.26</v>
      </c>
      <c r="G146" s="303">
        <v>193.26</v>
      </c>
      <c r="H146" s="338">
        <v>141</v>
      </c>
      <c r="I146" s="348">
        <v>47.09</v>
      </c>
      <c r="J146" s="349">
        <v>47.09</v>
      </c>
      <c r="K146" s="300">
        <v>98.63</v>
      </c>
      <c r="L146" s="302">
        <v>98.63</v>
      </c>
      <c r="M146" s="300">
        <v>98.63</v>
      </c>
      <c r="N146" s="302">
        <v>98.63</v>
      </c>
      <c r="O146" s="300">
        <v>98.63</v>
      </c>
      <c r="P146" s="302">
        <v>98.63</v>
      </c>
      <c r="Q146" s="300">
        <v>98.63</v>
      </c>
      <c r="R146" s="302">
        <v>105.85</v>
      </c>
      <c r="S146" s="300">
        <v>105.85</v>
      </c>
      <c r="T146" s="302">
        <v>105.85</v>
      </c>
    </row>
    <row r="147" spans="1:20" x14ac:dyDescent="0.25">
      <c r="A147" s="307">
        <v>142</v>
      </c>
      <c r="B147" s="308">
        <v>197.5</v>
      </c>
      <c r="C147" s="309">
        <v>187.48</v>
      </c>
      <c r="D147" s="308">
        <v>178.1</v>
      </c>
      <c r="E147" s="310">
        <v>170.3</v>
      </c>
      <c r="F147" s="308">
        <v>194.63</v>
      </c>
      <c r="G147" s="311">
        <v>194.63</v>
      </c>
      <c r="H147" s="339">
        <v>142</v>
      </c>
      <c r="I147" s="350">
        <v>47.56</v>
      </c>
      <c r="J147" s="351">
        <v>47.56</v>
      </c>
      <c r="K147" s="308">
        <v>99.26</v>
      </c>
      <c r="L147" s="310">
        <v>99.26</v>
      </c>
      <c r="M147" s="308">
        <v>99.26</v>
      </c>
      <c r="N147" s="310">
        <v>99.26</v>
      </c>
      <c r="O147" s="308">
        <v>99.26</v>
      </c>
      <c r="P147" s="310">
        <v>99.26</v>
      </c>
      <c r="Q147" s="308">
        <v>99.26</v>
      </c>
      <c r="R147" s="310">
        <v>106.42</v>
      </c>
      <c r="S147" s="308">
        <v>106.42</v>
      </c>
      <c r="T147" s="310">
        <v>106.42</v>
      </c>
    </row>
    <row r="148" spans="1:20" x14ac:dyDescent="0.25">
      <c r="A148" s="307">
        <v>143</v>
      </c>
      <c r="B148" s="308">
        <v>198.88</v>
      </c>
      <c r="C148" s="309">
        <v>188.79</v>
      </c>
      <c r="D148" s="308">
        <v>179.36</v>
      </c>
      <c r="E148" s="310">
        <v>171.5</v>
      </c>
      <c r="F148" s="308">
        <v>196</v>
      </c>
      <c r="G148" s="311">
        <v>196</v>
      </c>
      <c r="H148" s="339">
        <v>143</v>
      </c>
      <c r="I148" s="350">
        <v>48.04</v>
      </c>
      <c r="J148" s="351">
        <v>48.04</v>
      </c>
      <c r="K148" s="308">
        <v>99.85</v>
      </c>
      <c r="L148" s="310">
        <v>99.85</v>
      </c>
      <c r="M148" s="308">
        <v>99.85</v>
      </c>
      <c r="N148" s="310">
        <v>99.85</v>
      </c>
      <c r="O148" s="308">
        <v>99.85</v>
      </c>
      <c r="P148" s="310">
        <v>99.85</v>
      </c>
      <c r="Q148" s="308">
        <v>99.85</v>
      </c>
      <c r="R148" s="310">
        <v>106.94</v>
      </c>
      <c r="S148" s="308">
        <v>106.94</v>
      </c>
      <c r="T148" s="310">
        <v>106.94</v>
      </c>
    </row>
    <row r="149" spans="1:20" x14ac:dyDescent="0.25">
      <c r="A149" s="307">
        <v>144</v>
      </c>
      <c r="B149" s="308">
        <v>200.28</v>
      </c>
      <c r="C149" s="309">
        <v>190.12</v>
      </c>
      <c r="D149" s="308">
        <v>180.61</v>
      </c>
      <c r="E149" s="310">
        <v>172.7</v>
      </c>
      <c r="F149" s="308">
        <v>197.38</v>
      </c>
      <c r="G149" s="311">
        <v>197.38</v>
      </c>
      <c r="H149" s="339">
        <v>144</v>
      </c>
      <c r="I149" s="350">
        <v>48.52</v>
      </c>
      <c r="J149" s="351">
        <v>48.52</v>
      </c>
      <c r="K149" s="308">
        <v>100.47</v>
      </c>
      <c r="L149" s="310">
        <v>100.47</v>
      </c>
      <c r="M149" s="308">
        <v>100.47</v>
      </c>
      <c r="N149" s="310">
        <v>100.47</v>
      </c>
      <c r="O149" s="308">
        <v>100.47</v>
      </c>
      <c r="P149" s="310">
        <v>100.47</v>
      </c>
      <c r="Q149" s="308">
        <v>100.47</v>
      </c>
      <c r="R149" s="310">
        <v>107.54</v>
      </c>
      <c r="S149" s="308">
        <v>107.54</v>
      </c>
      <c r="T149" s="310">
        <v>107.54</v>
      </c>
    </row>
    <row r="150" spans="1:20" x14ac:dyDescent="0.25">
      <c r="A150" s="315">
        <v>145</v>
      </c>
      <c r="B150" s="316">
        <v>201.66</v>
      </c>
      <c r="C150" s="317">
        <v>191.44</v>
      </c>
      <c r="D150" s="316">
        <v>181.86</v>
      </c>
      <c r="E150" s="318">
        <v>173.9</v>
      </c>
      <c r="F150" s="316">
        <v>198.74</v>
      </c>
      <c r="G150" s="319">
        <v>198.74</v>
      </c>
      <c r="H150" s="340">
        <v>145</v>
      </c>
      <c r="I150" s="352">
        <v>49</v>
      </c>
      <c r="J150" s="353">
        <v>49</v>
      </c>
      <c r="K150" s="316">
        <v>101.05</v>
      </c>
      <c r="L150" s="318">
        <v>101.05</v>
      </c>
      <c r="M150" s="316">
        <v>101.05</v>
      </c>
      <c r="N150" s="318">
        <v>101.05</v>
      </c>
      <c r="O150" s="316">
        <v>101.05</v>
      </c>
      <c r="P150" s="318">
        <v>101.05</v>
      </c>
      <c r="Q150" s="316">
        <v>101.05</v>
      </c>
      <c r="R150" s="318">
        <v>108.13</v>
      </c>
      <c r="S150" s="316">
        <v>108.13</v>
      </c>
      <c r="T150" s="318">
        <v>108.13</v>
      </c>
    </row>
    <row r="151" spans="1:20" x14ac:dyDescent="0.25">
      <c r="A151" s="323">
        <v>146</v>
      </c>
      <c r="B151" s="324">
        <v>203.06</v>
      </c>
      <c r="C151" s="325">
        <v>192.75</v>
      </c>
      <c r="D151" s="324">
        <v>183.12</v>
      </c>
      <c r="E151" s="326">
        <v>175.1</v>
      </c>
      <c r="F151" s="324">
        <v>200.11</v>
      </c>
      <c r="G151" s="327">
        <v>200.11</v>
      </c>
      <c r="H151" s="341">
        <v>146</v>
      </c>
      <c r="I151" s="354">
        <v>49.46</v>
      </c>
      <c r="J151" s="355">
        <v>49.46</v>
      </c>
      <c r="K151" s="329">
        <v>101.66</v>
      </c>
      <c r="L151" s="330">
        <v>101.66</v>
      </c>
      <c r="M151" s="329">
        <v>101.66</v>
      </c>
      <c r="N151" s="330">
        <v>101.66</v>
      </c>
      <c r="O151" s="329">
        <v>101.66</v>
      </c>
      <c r="P151" s="330">
        <v>101.66</v>
      </c>
      <c r="Q151" s="329">
        <v>101.66</v>
      </c>
      <c r="R151" s="330">
        <v>108.73</v>
      </c>
      <c r="S151" s="329">
        <v>108.73</v>
      </c>
      <c r="T151" s="330">
        <v>108.73</v>
      </c>
    </row>
    <row r="152" spans="1:20" x14ac:dyDescent="0.25">
      <c r="A152" s="323">
        <v>147</v>
      </c>
      <c r="B152" s="324">
        <v>204.44</v>
      </c>
      <c r="C152" s="325">
        <v>194.08</v>
      </c>
      <c r="D152" s="324">
        <v>184.37</v>
      </c>
      <c r="E152" s="326">
        <v>176.3</v>
      </c>
      <c r="F152" s="324">
        <v>201.48</v>
      </c>
      <c r="G152" s="327">
        <v>201.48</v>
      </c>
      <c r="H152" s="342">
        <v>147</v>
      </c>
      <c r="I152" s="343">
        <v>49.93</v>
      </c>
      <c r="J152" s="344">
        <v>49.93</v>
      </c>
      <c r="K152" s="324">
        <v>102.28</v>
      </c>
      <c r="L152" s="326">
        <v>102.28</v>
      </c>
      <c r="M152" s="324">
        <v>102.28</v>
      </c>
      <c r="N152" s="326">
        <v>102.28</v>
      </c>
      <c r="O152" s="324">
        <v>102.28</v>
      </c>
      <c r="P152" s="326">
        <v>102.28</v>
      </c>
      <c r="Q152" s="324">
        <v>102.28</v>
      </c>
      <c r="R152" s="326">
        <v>109.33</v>
      </c>
      <c r="S152" s="324">
        <v>109.33</v>
      </c>
      <c r="T152" s="326">
        <v>109.33</v>
      </c>
    </row>
    <row r="153" spans="1:20" x14ac:dyDescent="0.25">
      <c r="A153" s="323">
        <v>148</v>
      </c>
      <c r="B153" s="324">
        <v>205.84</v>
      </c>
      <c r="C153" s="325">
        <v>195.4</v>
      </c>
      <c r="D153" s="324">
        <v>185.63</v>
      </c>
      <c r="E153" s="326">
        <v>177.5</v>
      </c>
      <c r="F153" s="324">
        <v>202.85</v>
      </c>
      <c r="G153" s="327">
        <v>202.85</v>
      </c>
      <c r="H153" s="342">
        <v>148</v>
      </c>
      <c r="I153" s="343">
        <v>50.4</v>
      </c>
      <c r="J153" s="344">
        <v>50.4</v>
      </c>
      <c r="K153" s="324">
        <v>102.89</v>
      </c>
      <c r="L153" s="326">
        <v>102.89</v>
      </c>
      <c r="M153" s="324">
        <v>102.89</v>
      </c>
      <c r="N153" s="326">
        <v>102.89</v>
      </c>
      <c r="O153" s="324">
        <v>102.89</v>
      </c>
      <c r="P153" s="326">
        <v>102.89</v>
      </c>
      <c r="Q153" s="324">
        <v>102.89</v>
      </c>
      <c r="R153" s="326">
        <v>109.9</v>
      </c>
      <c r="S153" s="324">
        <v>109.9</v>
      </c>
      <c r="T153" s="326">
        <v>109.9</v>
      </c>
    </row>
    <row r="154" spans="1:20" x14ac:dyDescent="0.25">
      <c r="A154" s="323">
        <v>149</v>
      </c>
      <c r="B154" s="324">
        <v>207.23</v>
      </c>
      <c r="C154" s="325">
        <v>196.71</v>
      </c>
      <c r="D154" s="324">
        <v>186.88</v>
      </c>
      <c r="E154" s="326">
        <v>178.7</v>
      </c>
      <c r="F154" s="324">
        <v>204.23</v>
      </c>
      <c r="G154" s="327">
        <v>204.23</v>
      </c>
      <c r="H154" s="342">
        <v>149</v>
      </c>
      <c r="I154" s="343">
        <v>50.88</v>
      </c>
      <c r="J154" s="344">
        <v>50.88</v>
      </c>
      <c r="K154" s="324">
        <v>103.49</v>
      </c>
      <c r="L154" s="326">
        <v>103.49</v>
      </c>
      <c r="M154" s="324">
        <v>103.49</v>
      </c>
      <c r="N154" s="326">
        <v>103.49</v>
      </c>
      <c r="O154" s="324">
        <v>103.49</v>
      </c>
      <c r="P154" s="326">
        <v>103.49</v>
      </c>
      <c r="Q154" s="324">
        <v>103.49</v>
      </c>
      <c r="R154" s="326">
        <v>110.51</v>
      </c>
      <c r="S154" s="324">
        <v>110.51</v>
      </c>
      <c r="T154" s="326">
        <v>110.51</v>
      </c>
    </row>
    <row r="155" spans="1:20" x14ac:dyDescent="0.25">
      <c r="A155" s="332">
        <v>150</v>
      </c>
      <c r="B155" s="333">
        <v>208.62</v>
      </c>
      <c r="C155" s="334">
        <v>198.04</v>
      </c>
      <c r="D155" s="333">
        <v>188.14</v>
      </c>
      <c r="E155" s="335">
        <v>179.89</v>
      </c>
      <c r="F155" s="333">
        <v>205.59</v>
      </c>
      <c r="G155" s="336">
        <v>205.59</v>
      </c>
      <c r="H155" s="345">
        <v>150</v>
      </c>
      <c r="I155" s="346">
        <v>51.35</v>
      </c>
      <c r="J155" s="347">
        <v>51.35</v>
      </c>
      <c r="K155" s="333">
        <v>104.09</v>
      </c>
      <c r="L155" s="335">
        <v>104.09</v>
      </c>
      <c r="M155" s="333">
        <v>104.09</v>
      </c>
      <c r="N155" s="335">
        <v>104.09</v>
      </c>
      <c r="O155" s="333">
        <v>104.09</v>
      </c>
      <c r="P155" s="335">
        <v>104.09</v>
      </c>
      <c r="Q155" s="333">
        <v>104.09</v>
      </c>
      <c r="R155" s="335">
        <v>111.11</v>
      </c>
      <c r="S155" s="333">
        <v>111.11</v>
      </c>
      <c r="T155" s="335">
        <v>111.11</v>
      </c>
    </row>
    <row r="156" spans="1:20" x14ac:dyDescent="0.25">
      <c r="A156" s="299">
        <v>151</v>
      </c>
      <c r="B156" s="300">
        <v>1.39</v>
      </c>
      <c r="C156" s="301">
        <v>1.32</v>
      </c>
      <c r="D156" s="300">
        <v>1.26</v>
      </c>
      <c r="E156" s="302">
        <v>1.2</v>
      </c>
      <c r="F156" s="300">
        <v>1.37</v>
      </c>
      <c r="G156" s="303">
        <v>1.37</v>
      </c>
      <c r="H156" s="356" t="s">
        <v>503</v>
      </c>
      <c r="I156" s="348">
        <v>0.35</v>
      </c>
      <c r="J156" s="349">
        <v>0.38</v>
      </c>
      <c r="K156" s="300">
        <v>0.69</v>
      </c>
      <c r="L156" s="302">
        <v>0.69</v>
      </c>
      <c r="M156" s="300">
        <v>0.69</v>
      </c>
      <c r="N156" s="302">
        <v>0.69</v>
      </c>
      <c r="O156" s="300">
        <v>0.69</v>
      </c>
      <c r="P156" s="302">
        <v>0.69</v>
      </c>
      <c r="Q156" s="300">
        <v>0.69</v>
      </c>
      <c r="R156" s="302">
        <v>0.69</v>
      </c>
      <c r="S156" s="300">
        <v>0.69</v>
      </c>
      <c r="T156" s="302">
        <v>0.69</v>
      </c>
    </row>
    <row r="157" spans="1:20" ht="13.8" thickBot="1" x14ac:dyDescent="0.3">
      <c r="A157" s="654" t="s">
        <v>169</v>
      </c>
      <c r="B157" s="654"/>
      <c r="C157" s="654"/>
      <c r="D157" s="654"/>
      <c r="E157" s="654"/>
      <c r="F157" s="654"/>
      <c r="G157" s="654"/>
      <c r="H157" s="654"/>
      <c r="I157" s="655"/>
      <c r="J157" s="655"/>
      <c r="K157" s="654"/>
      <c r="L157" s="654"/>
      <c r="M157" s="654"/>
      <c r="N157" s="654"/>
      <c r="O157" s="654"/>
      <c r="P157" s="654"/>
      <c r="Q157" s="654"/>
      <c r="R157" s="654"/>
      <c r="S157" s="654"/>
      <c r="T157" s="654"/>
    </row>
    <row r="158" spans="1:20" x14ac:dyDescent="0.25">
      <c r="A158" s="283"/>
      <c r="B158" s="357"/>
      <c r="C158" s="357"/>
      <c r="D158" s="357"/>
      <c r="E158" s="357"/>
      <c r="F158" s="357"/>
      <c r="G158" s="357"/>
      <c r="I158" s="644" t="s">
        <v>497</v>
      </c>
      <c r="J158" s="645"/>
      <c r="K158" s="646" t="s">
        <v>498</v>
      </c>
      <c r="L158" s="646"/>
      <c r="M158" s="646"/>
      <c r="N158" s="646"/>
      <c r="O158" s="646"/>
      <c r="P158" s="646"/>
      <c r="Q158" s="647"/>
      <c r="R158" s="288" t="s">
        <v>499</v>
      </c>
      <c r="S158" s="288" t="s">
        <v>500</v>
      </c>
      <c r="T158" s="288" t="s">
        <v>501</v>
      </c>
    </row>
    <row r="159" spans="1:20" ht="46.8" x14ac:dyDescent="0.25">
      <c r="A159" s="358" t="s">
        <v>504</v>
      </c>
      <c r="B159" s="286" t="s">
        <v>505</v>
      </c>
      <c r="C159" s="286" t="s">
        <v>506</v>
      </c>
      <c r="D159" s="286" t="s">
        <v>507</v>
      </c>
      <c r="E159" s="286" t="s">
        <v>508</v>
      </c>
      <c r="F159" s="286" t="s">
        <v>509</v>
      </c>
      <c r="G159" s="286" t="s">
        <v>510</v>
      </c>
      <c r="H159" s="285"/>
      <c r="I159" s="359">
        <v>2</v>
      </c>
      <c r="J159" s="360">
        <v>3</v>
      </c>
      <c r="K159" s="361">
        <v>2</v>
      </c>
      <c r="L159" s="362">
        <v>3</v>
      </c>
      <c r="M159" s="362">
        <v>4</v>
      </c>
      <c r="N159" s="362">
        <v>5</v>
      </c>
      <c r="O159" s="362">
        <v>6</v>
      </c>
      <c r="P159" s="362">
        <v>7</v>
      </c>
      <c r="Q159" s="362">
        <v>8</v>
      </c>
      <c r="R159" s="362">
        <v>9</v>
      </c>
      <c r="S159" s="362">
        <v>10</v>
      </c>
      <c r="T159" s="362">
        <v>11</v>
      </c>
    </row>
    <row r="160" spans="1:20" x14ac:dyDescent="0.25">
      <c r="A160" s="363" t="s">
        <v>511</v>
      </c>
      <c r="B160" s="364">
        <v>1.39</v>
      </c>
      <c r="C160" s="364">
        <v>1.32</v>
      </c>
      <c r="D160" s="364">
        <v>1.26</v>
      </c>
      <c r="E160" s="364">
        <v>1.2</v>
      </c>
      <c r="F160" s="364">
        <v>1.37</v>
      </c>
      <c r="G160" s="364">
        <v>1.37</v>
      </c>
      <c r="H160" s="365" t="s">
        <v>512</v>
      </c>
      <c r="I160" s="366">
        <f>ROUND((I156*100),2)</f>
        <v>35</v>
      </c>
      <c r="J160" s="367">
        <f t="shared" ref="J160:T160" si="0">ROUND((J156*100),2)</f>
        <v>38</v>
      </c>
      <c r="K160" s="368">
        <f t="shared" si="0"/>
        <v>69</v>
      </c>
      <c r="L160" s="369">
        <f t="shared" si="0"/>
        <v>69</v>
      </c>
      <c r="M160" s="369">
        <f t="shared" si="0"/>
        <v>69</v>
      </c>
      <c r="N160" s="369">
        <f t="shared" si="0"/>
        <v>69</v>
      </c>
      <c r="O160" s="369">
        <f t="shared" si="0"/>
        <v>69</v>
      </c>
      <c r="P160" s="369">
        <f t="shared" si="0"/>
        <v>69</v>
      </c>
      <c r="Q160" s="369">
        <f t="shared" si="0"/>
        <v>69</v>
      </c>
      <c r="R160" s="369">
        <f t="shared" si="0"/>
        <v>69</v>
      </c>
      <c r="S160" s="369">
        <f t="shared" si="0"/>
        <v>69</v>
      </c>
      <c r="T160" s="369">
        <f t="shared" si="0"/>
        <v>69</v>
      </c>
    </row>
    <row r="161" spans="1:20" x14ac:dyDescent="0.25">
      <c r="A161" s="363" t="s">
        <v>513</v>
      </c>
      <c r="B161" s="364">
        <v>1.35</v>
      </c>
      <c r="C161" s="364">
        <v>1.28</v>
      </c>
      <c r="D161" s="364">
        <v>1.22</v>
      </c>
      <c r="E161" s="364">
        <v>1.1599999999999999</v>
      </c>
      <c r="F161" s="364">
        <v>1.33</v>
      </c>
      <c r="G161" s="364">
        <v>1.33</v>
      </c>
      <c r="H161" s="365" t="s">
        <v>513</v>
      </c>
      <c r="I161" s="366">
        <f>ROUND((I160*0.98),2)</f>
        <v>34.299999999999997</v>
      </c>
      <c r="J161" s="367">
        <f t="shared" ref="J161:T161" si="1">ROUND((J160*0.98),2)</f>
        <v>37.24</v>
      </c>
      <c r="K161" s="368">
        <f t="shared" si="1"/>
        <v>67.62</v>
      </c>
      <c r="L161" s="369">
        <f t="shared" si="1"/>
        <v>67.62</v>
      </c>
      <c r="M161" s="369">
        <f t="shared" si="1"/>
        <v>67.62</v>
      </c>
      <c r="N161" s="369">
        <f t="shared" si="1"/>
        <v>67.62</v>
      </c>
      <c r="O161" s="369">
        <f t="shared" si="1"/>
        <v>67.62</v>
      </c>
      <c r="P161" s="369">
        <f t="shared" si="1"/>
        <v>67.62</v>
      </c>
      <c r="Q161" s="369">
        <f t="shared" si="1"/>
        <v>67.62</v>
      </c>
      <c r="R161" s="369">
        <f t="shared" si="1"/>
        <v>67.62</v>
      </c>
      <c r="S161" s="369">
        <f t="shared" si="1"/>
        <v>67.62</v>
      </c>
      <c r="T161" s="369">
        <f t="shared" si="1"/>
        <v>67.62</v>
      </c>
    </row>
    <row r="162" spans="1:20" ht="13.8" thickBot="1" x14ac:dyDescent="0.3">
      <c r="A162" s="363" t="s">
        <v>514</v>
      </c>
      <c r="B162" s="364">
        <v>1.35</v>
      </c>
      <c r="C162" s="364">
        <v>1.28</v>
      </c>
      <c r="D162" s="364">
        <v>1.22</v>
      </c>
      <c r="E162" s="364">
        <v>1.1599999999999999</v>
      </c>
      <c r="F162" s="364">
        <v>1.33</v>
      </c>
      <c r="G162" s="364">
        <v>1.33</v>
      </c>
      <c r="H162" s="365" t="s">
        <v>514</v>
      </c>
      <c r="I162" s="370">
        <f>I161</f>
        <v>34.299999999999997</v>
      </c>
      <c r="J162" s="371">
        <f t="shared" ref="J162:T162" si="2">J161</f>
        <v>37.24</v>
      </c>
      <c r="K162" s="368">
        <f t="shared" si="2"/>
        <v>67.62</v>
      </c>
      <c r="L162" s="369">
        <f t="shared" si="2"/>
        <v>67.62</v>
      </c>
      <c r="M162" s="369">
        <f t="shared" si="2"/>
        <v>67.62</v>
      </c>
      <c r="N162" s="369">
        <f t="shared" si="2"/>
        <v>67.62</v>
      </c>
      <c r="O162" s="369">
        <f t="shared" si="2"/>
        <v>67.62</v>
      </c>
      <c r="P162" s="369">
        <f t="shared" si="2"/>
        <v>67.62</v>
      </c>
      <c r="Q162" s="369">
        <f t="shared" si="2"/>
        <v>67.62</v>
      </c>
      <c r="R162" s="369">
        <f t="shared" si="2"/>
        <v>67.62</v>
      </c>
      <c r="S162" s="369">
        <f t="shared" si="2"/>
        <v>67.62</v>
      </c>
      <c r="T162" s="369">
        <f t="shared" si="2"/>
        <v>67.62</v>
      </c>
    </row>
    <row r="163" spans="1:20" ht="13.8" thickBot="1" x14ac:dyDescent="0.3">
      <c r="A163" s="285" t="s">
        <v>515</v>
      </c>
      <c r="H163" s="372" t="s">
        <v>516</v>
      </c>
    </row>
    <row r="164" spans="1:20" ht="13.8" thickBot="1" x14ac:dyDescent="0.3">
      <c r="H164" s="373" t="s">
        <v>517</v>
      </c>
      <c r="I164" s="374">
        <v>55</v>
      </c>
      <c r="J164" s="375">
        <v>55</v>
      </c>
      <c r="K164" s="376">
        <v>80</v>
      </c>
      <c r="L164" s="376">
        <v>80</v>
      </c>
      <c r="M164" s="376">
        <v>80</v>
      </c>
      <c r="N164" s="376">
        <v>80</v>
      </c>
      <c r="O164" s="376">
        <v>80</v>
      </c>
      <c r="P164" s="376">
        <v>80</v>
      </c>
      <c r="Q164" s="376">
        <v>80</v>
      </c>
      <c r="R164" s="376">
        <v>80</v>
      </c>
      <c r="S164" s="376">
        <v>80</v>
      </c>
      <c r="T164" s="376">
        <v>80</v>
      </c>
    </row>
    <row r="167" spans="1:20" x14ac:dyDescent="0.25">
      <c r="I167" s="377"/>
      <c r="J167" s="377"/>
      <c r="K167" s="377"/>
      <c r="L167" s="377"/>
      <c r="M167" s="377"/>
      <c r="N167" s="377"/>
      <c r="O167" s="377"/>
      <c r="P167" s="377"/>
      <c r="Q167" s="377"/>
      <c r="R167" s="377"/>
      <c r="S167" s="377"/>
      <c r="T167" s="377"/>
    </row>
    <row r="168" spans="1:20" x14ac:dyDescent="0.25">
      <c r="I168" s="378"/>
      <c r="J168" s="378"/>
      <c r="K168" s="378"/>
      <c r="L168" s="378"/>
      <c r="M168" s="378"/>
      <c r="N168" s="378"/>
      <c r="O168" s="378"/>
      <c r="P168" s="378"/>
      <c r="Q168" s="378"/>
      <c r="R168" s="378"/>
      <c r="S168" s="378"/>
      <c r="T168" s="378"/>
    </row>
  </sheetData>
  <mergeCells count="7">
    <mergeCell ref="I158:J158"/>
    <mergeCell ref="K158:Q158"/>
    <mergeCell ref="B3:G3"/>
    <mergeCell ref="I3:T3"/>
    <mergeCell ref="I4:J4"/>
    <mergeCell ref="K4:Q4"/>
    <mergeCell ref="A157:T157"/>
  </mergeCells>
  <pageMargins left="0.75" right="0.75" top="1" bottom="1" header="0.5" footer="0.5"/>
  <pageSetup scale="78" orientation="landscape" r:id="rId1"/>
  <headerFooter alignWithMargins="0">
    <oddHeader>&amp;CMulti MBG</oddHeader>
    <oddFooter>&amp;C&amp;"Arial,Bold"&amp;8Multi MBG</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66"/>
  <sheetViews>
    <sheetView workbookViewId="0">
      <selection activeCell="A4" sqref="A4"/>
    </sheetView>
  </sheetViews>
  <sheetFormatPr defaultRowHeight="13.2" x14ac:dyDescent="0.25"/>
  <cols>
    <col min="1" max="1" width="10" style="109" customWidth="1"/>
    <col min="2" max="2" width="14" style="109" customWidth="1"/>
    <col min="3" max="3" width="13.88671875" style="109" customWidth="1"/>
    <col min="4" max="4" width="13.44140625" style="109" customWidth="1"/>
    <col min="5" max="5" width="13.6640625" style="109" customWidth="1"/>
    <col min="6" max="6" width="13.77734375" style="109" customWidth="1"/>
    <col min="7" max="7" width="13.6640625" style="109" customWidth="1"/>
    <col min="8" max="8" width="14.88671875" style="109" customWidth="1"/>
    <col min="9" max="9" width="12.6640625" style="109" customWidth="1"/>
    <col min="10" max="10" width="5.77734375" style="109" customWidth="1"/>
    <col min="11" max="12" width="8.88671875" style="109"/>
    <col min="13" max="13" width="4.6640625" style="109" customWidth="1"/>
    <col min="14" max="255" width="8.88671875" style="109"/>
    <col min="256" max="256" width="10" style="109" customWidth="1"/>
    <col min="257" max="264" width="14.6640625" style="109" customWidth="1"/>
    <col min="265" max="511" width="8.88671875" style="109"/>
    <col min="512" max="512" width="10" style="109" customWidth="1"/>
    <col min="513" max="520" width="14.6640625" style="109" customWidth="1"/>
    <col min="521" max="767" width="8.88671875" style="109"/>
    <col min="768" max="768" width="10" style="109" customWidth="1"/>
    <col min="769" max="776" width="14.6640625" style="109" customWidth="1"/>
    <col min="777" max="1023" width="8.88671875" style="109"/>
    <col min="1024" max="1024" width="10" style="109" customWidth="1"/>
    <col min="1025" max="1032" width="14.6640625" style="109" customWidth="1"/>
    <col min="1033" max="1279" width="8.88671875" style="109"/>
    <col min="1280" max="1280" width="10" style="109" customWidth="1"/>
    <col min="1281" max="1288" width="14.6640625" style="109" customWidth="1"/>
    <col min="1289" max="1535" width="8.88671875" style="109"/>
    <col min="1536" max="1536" width="10" style="109" customWidth="1"/>
    <col min="1537" max="1544" width="14.6640625" style="109" customWidth="1"/>
    <col min="1545" max="1791" width="8.88671875" style="109"/>
    <col min="1792" max="1792" width="10" style="109" customWidth="1"/>
    <col min="1793" max="1800" width="14.6640625" style="109" customWidth="1"/>
    <col min="1801" max="2047" width="8.88671875" style="109"/>
    <col min="2048" max="2048" width="10" style="109" customWidth="1"/>
    <col min="2049" max="2056" width="14.6640625" style="109" customWidth="1"/>
    <col min="2057" max="2303" width="8.88671875" style="109"/>
    <col min="2304" max="2304" width="10" style="109" customWidth="1"/>
    <col min="2305" max="2312" width="14.6640625" style="109" customWidth="1"/>
    <col min="2313" max="2559" width="8.88671875" style="109"/>
    <col min="2560" max="2560" width="10" style="109" customWidth="1"/>
    <col min="2561" max="2568" width="14.6640625" style="109" customWidth="1"/>
    <col min="2569" max="2815" width="8.88671875" style="109"/>
    <col min="2816" max="2816" width="10" style="109" customWidth="1"/>
    <col min="2817" max="2824" width="14.6640625" style="109" customWidth="1"/>
    <col min="2825" max="3071" width="8.88671875" style="109"/>
    <col min="3072" max="3072" width="10" style="109" customWidth="1"/>
    <col min="3073" max="3080" width="14.6640625" style="109" customWidth="1"/>
    <col min="3081" max="3327" width="8.88671875" style="109"/>
    <col min="3328" max="3328" width="10" style="109" customWidth="1"/>
    <col min="3329" max="3336" width="14.6640625" style="109" customWidth="1"/>
    <col min="3337" max="3583" width="8.88671875" style="109"/>
    <col min="3584" max="3584" width="10" style="109" customWidth="1"/>
    <col min="3585" max="3592" width="14.6640625" style="109" customWidth="1"/>
    <col min="3593" max="3839" width="8.88671875" style="109"/>
    <col min="3840" max="3840" width="10" style="109" customWidth="1"/>
    <col min="3841" max="3848" width="14.6640625" style="109" customWidth="1"/>
    <col min="3849" max="4095" width="8.88671875" style="109"/>
    <col min="4096" max="4096" width="10" style="109" customWidth="1"/>
    <col min="4097" max="4104" width="14.6640625" style="109" customWidth="1"/>
    <col min="4105" max="4351" width="8.88671875" style="109"/>
    <col min="4352" max="4352" width="10" style="109" customWidth="1"/>
    <col min="4353" max="4360" width="14.6640625" style="109" customWidth="1"/>
    <col min="4361" max="4607" width="8.88671875" style="109"/>
    <col min="4608" max="4608" width="10" style="109" customWidth="1"/>
    <col min="4609" max="4616" width="14.6640625" style="109" customWidth="1"/>
    <col min="4617" max="4863" width="8.88671875" style="109"/>
    <col min="4864" max="4864" width="10" style="109" customWidth="1"/>
    <col min="4865" max="4872" width="14.6640625" style="109" customWidth="1"/>
    <col min="4873" max="5119" width="8.88671875" style="109"/>
    <col min="5120" max="5120" width="10" style="109" customWidth="1"/>
    <col min="5121" max="5128" width="14.6640625" style="109" customWidth="1"/>
    <col min="5129" max="5375" width="8.88671875" style="109"/>
    <col min="5376" max="5376" width="10" style="109" customWidth="1"/>
    <col min="5377" max="5384" width="14.6640625" style="109" customWidth="1"/>
    <col min="5385" max="5631" width="8.88671875" style="109"/>
    <col min="5632" max="5632" width="10" style="109" customWidth="1"/>
    <col min="5633" max="5640" width="14.6640625" style="109" customWidth="1"/>
    <col min="5641" max="5887" width="8.88671875" style="109"/>
    <col min="5888" max="5888" width="10" style="109" customWidth="1"/>
    <col min="5889" max="5896" width="14.6640625" style="109" customWidth="1"/>
    <col min="5897" max="6143" width="8.88671875" style="109"/>
    <col min="6144" max="6144" width="10" style="109" customWidth="1"/>
    <col min="6145" max="6152" width="14.6640625" style="109" customWidth="1"/>
    <col min="6153" max="6399" width="8.88671875" style="109"/>
    <col min="6400" max="6400" width="10" style="109" customWidth="1"/>
    <col min="6401" max="6408" width="14.6640625" style="109" customWidth="1"/>
    <col min="6409" max="6655" width="8.88671875" style="109"/>
    <col min="6656" max="6656" width="10" style="109" customWidth="1"/>
    <col min="6657" max="6664" width="14.6640625" style="109" customWidth="1"/>
    <col min="6665" max="6911" width="8.88671875" style="109"/>
    <col min="6912" max="6912" width="10" style="109" customWidth="1"/>
    <col min="6913" max="6920" width="14.6640625" style="109" customWidth="1"/>
    <col min="6921" max="7167" width="8.88671875" style="109"/>
    <col min="7168" max="7168" width="10" style="109" customWidth="1"/>
    <col min="7169" max="7176" width="14.6640625" style="109" customWidth="1"/>
    <col min="7177" max="7423" width="8.88671875" style="109"/>
    <col min="7424" max="7424" width="10" style="109" customWidth="1"/>
    <col min="7425" max="7432" width="14.6640625" style="109" customWidth="1"/>
    <col min="7433" max="7679" width="8.88671875" style="109"/>
    <col min="7680" max="7680" width="10" style="109" customWidth="1"/>
    <col min="7681" max="7688" width="14.6640625" style="109" customWidth="1"/>
    <col min="7689" max="7935" width="8.88671875" style="109"/>
    <col min="7936" max="7936" width="10" style="109" customWidth="1"/>
    <col min="7937" max="7944" width="14.6640625" style="109" customWidth="1"/>
    <col min="7945" max="8191" width="8.88671875" style="109"/>
    <col min="8192" max="8192" width="10" style="109" customWidth="1"/>
    <col min="8193" max="8200" width="14.6640625" style="109" customWidth="1"/>
    <col min="8201" max="8447" width="8.88671875" style="109"/>
    <col min="8448" max="8448" width="10" style="109" customWidth="1"/>
    <col min="8449" max="8456" width="14.6640625" style="109" customWidth="1"/>
    <col min="8457" max="8703" width="8.88671875" style="109"/>
    <col min="8704" max="8704" width="10" style="109" customWidth="1"/>
    <col min="8705" max="8712" width="14.6640625" style="109" customWidth="1"/>
    <col min="8713" max="8959" width="8.88671875" style="109"/>
    <col min="8960" max="8960" width="10" style="109" customWidth="1"/>
    <col min="8961" max="8968" width="14.6640625" style="109" customWidth="1"/>
    <col min="8969" max="9215" width="8.88671875" style="109"/>
    <col min="9216" max="9216" width="10" style="109" customWidth="1"/>
    <col min="9217" max="9224" width="14.6640625" style="109" customWidth="1"/>
    <col min="9225" max="9471" width="8.88671875" style="109"/>
    <col min="9472" max="9472" width="10" style="109" customWidth="1"/>
    <col min="9473" max="9480" width="14.6640625" style="109" customWidth="1"/>
    <col min="9481" max="9727" width="8.88671875" style="109"/>
    <col min="9728" max="9728" width="10" style="109" customWidth="1"/>
    <col min="9729" max="9736" width="14.6640625" style="109" customWidth="1"/>
    <col min="9737" max="9983" width="8.88671875" style="109"/>
    <col min="9984" max="9984" width="10" style="109" customWidth="1"/>
    <col min="9985" max="9992" width="14.6640625" style="109" customWidth="1"/>
    <col min="9993" max="10239" width="8.88671875" style="109"/>
    <col min="10240" max="10240" width="10" style="109" customWidth="1"/>
    <col min="10241" max="10248" width="14.6640625" style="109" customWidth="1"/>
    <col min="10249" max="10495" width="8.88671875" style="109"/>
    <col min="10496" max="10496" width="10" style="109" customWidth="1"/>
    <col min="10497" max="10504" width="14.6640625" style="109" customWidth="1"/>
    <col min="10505" max="10751" width="8.88671875" style="109"/>
    <col min="10752" max="10752" width="10" style="109" customWidth="1"/>
    <col min="10753" max="10760" width="14.6640625" style="109" customWidth="1"/>
    <col min="10761" max="11007" width="8.88671875" style="109"/>
    <col min="11008" max="11008" width="10" style="109" customWidth="1"/>
    <col min="11009" max="11016" width="14.6640625" style="109" customWidth="1"/>
    <col min="11017" max="11263" width="8.88671875" style="109"/>
    <col min="11264" max="11264" width="10" style="109" customWidth="1"/>
    <col min="11265" max="11272" width="14.6640625" style="109" customWidth="1"/>
    <col min="11273" max="11519" width="8.88671875" style="109"/>
    <col min="11520" max="11520" width="10" style="109" customWidth="1"/>
    <col min="11521" max="11528" width="14.6640625" style="109" customWidth="1"/>
    <col min="11529" max="11775" width="8.88671875" style="109"/>
    <col min="11776" max="11776" width="10" style="109" customWidth="1"/>
    <col min="11777" max="11784" width="14.6640625" style="109" customWidth="1"/>
    <col min="11785" max="12031" width="8.88671875" style="109"/>
    <col min="12032" max="12032" width="10" style="109" customWidth="1"/>
    <col min="12033" max="12040" width="14.6640625" style="109" customWidth="1"/>
    <col min="12041" max="12287" width="8.88671875" style="109"/>
    <col min="12288" max="12288" width="10" style="109" customWidth="1"/>
    <col min="12289" max="12296" width="14.6640625" style="109" customWidth="1"/>
    <col min="12297" max="12543" width="8.88671875" style="109"/>
    <col min="12544" max="12544" width="10" style="109" customWidth="1"/>
    <col min="12545" max="12552" width="14.6640625" style="109" customWidth="1"/>
    <col min="12553" max="12799" width="8.88671875" style="109"/>
    <col min="12800" max="12800" width="10" style="109" customWidth="1"/>
    <col min="12801" max="12808" width="14.6640625" style="109" customWidth="1"/>
    <col min="12809" max="13055" width="8.88671875" style="109"/>
    <col min="13056" max="13056" width="10" style="109" customWidth="1"/>
    <col min="13057" max="13064" width="14.6640625" style="109" customWidth="1"/>
    <col min="13065" max="13311" width="8.88671875" style="109"/>
    <col min="13312" max="13312" width="10" style="109" customWidth="1"/>
    <col min="13313" max="13320" width="14.6640625" style="109" customWidth="1"/>
    <col min="13321" max="13567" width="8.88671875" style="109"/>
    <col min="13568" max="13568" width="10" style="109" customWidth="1"/>
    <col min="13569" max="13576" width="14.6640625" style="109" customWidth="1"/>
    <col min="13577" max="13823" width="8.88671875" style="109"/>
    <col min="13824" max="13824" width="10" style="109" customWidth="1"/>
    <col min="13825" max="13832" width="14.6640625" style="109" customWidth="1"/>
    <col min="13833" max="14079" width="8.88671875" style="109"/>
    <col min="14080" max="14080" width="10" style="109" customWidth="1"/>
    <col min="14081" max="14088" width="14.6640625" style="109" customWidth="1"/>
    <col min="14089" max="14335" width="8.88671875" style="109"/>
    <col min="14336" max="14336" width="10" style="109" customWidth="1"/>
    <col min="14337" max="14344" width="14.6640625" style="109" customWidth="1"/>
    <col min="14345" max="14591" width="8.88671875" style="109"/>
    <col min="14592" max="14592" width="10" style="109" customWidth="1"/>
    <col min="14593" max="14600" width="14.6640625" style="109" customWidth="1"/>
    <col min="14601" max="14847" width="8.88671875" style="109"/>
    <col min="14848" max="14848" width="10" style="109" customWidth="1"/>
    <col min="14849" max="14856" width="14.6640625" style="109" customWidth="1"/>
    <col min="14857" max="15103" width="8.88671875" style="109"/>
    <col min="15104" max="15104" width="10" style="109" customWidth="1"/>
    <col min="15105" max="15112" width="14.6640625" style="109" customWidth="1"/>
    <col min="15113" max="15359" width="8.88671875" style="109"/>
    <col min="15360" max="15360" width="10" style="109" customWidth="1"/>
    <col min="15361" max="15368" width="14.6640625" style="109" customWidth="1"/>
    <col min="15369" max="15615" width="8.88671875" style="109"/>
    <col min="15616" max="15616" width="10" style="109" customWidth="1"/>
    <col min="15617" max="15624" width="14.6640625" style="109" customWidth="1"/>
    <col min="15625" max="15871" width="8.88671875" style="109"/>
    <col min="15872" max="15872" width="10" style="109" customWidth="1"/>
    <col min="15873" max="15880" width="14.6640625" style="109" customWidth="1"/>
    <col min="15881" max="16127" width="8.88671875" style="109"/>
    <col min="16128" max="16128" width="10" style="109" customWidth="1"/>
    <col min="16129" max="16136" width="14.6640625" style="109" customWidth="1"/>
    <col min="16137" max="16384" width="8.88671875" style="109"/>
  </cols>
  <sheetData>
    <row r="1" spans="1:23" ht="15.6" x14ac:dyDescent="0.3">
      <c r="A1" s="787"/>
      <c r="B1" s="788"/>
      <c r="D1" s="788"/>
      <c r="E1" s="788"/>
      <c r="F1" s="788"/>
      <c r="G1" s="788"/>
      <c r="I1" s="789"/>
      <c r="K1" s="787"/>
      <c r="L1" s="788"/>
      <c r="M1" s="788"/>
      <c r="N1" s="788"/>
      <c r="O1" s="788"/>
      <c r="P1" s="788"/>
      <c r="Q1" s="789"/>
      <c r="R1" s="788"/>
      <c r="S1" s="788"/>
      <c r="T1" s="788"/>
      <c r="U1" s="788"/>
      <c r="W1" s="789"/>
    </row>
    <row r="2" spans="1:23" ht="18" x14ac:dyDescent="0.3">
      <c r="A2" s="790" t="s">
        <v>1850</v>
      </c>
      <c r="B2" s="788"/>
      <c r="D2" s="788"/>
      <c r="E2" s="788"/>
      <c r="F2" s="788"/>
      <c r="G2" s="788"/>
      <c r="H2" s="788"/>
      <c r="J2" s="788"/>
      <c r="K2" s="791" t="s">
        <v>1851</v>
      </c>
      <c r="L2" s="788"/>
      <c r="M2" s="788"/>
      <c r="N2" s="788"/>
      <c r="O2" s="788"/>
      <c r="P2" s="788"/>
      <c r="R2" s="788"/>
      <c r="S2" s="788"/>
      <c r="T2" s="788"/>
      <c r="U2" s="788"/>
    </row>
    <row r="3" spans="1:23" x14ac:dyDescent="0.25">
      <c r="A3" s="788"/>
      <c r="B3" s="788"/>
      <c r="C3" s="788"/>
      <c r="D3" s="788"/>
      <c r="E3" s="788"/>
      <c r="F3" s="788"/>
      <c r="G3" s="788"/>
      <c r="H3" s="788"/>
      <c r="J3" s="788"/>
      <c r="K3" s="788"/>
      <c r="L3" s="788"/>
      <c r="M3" s="788"/>
      <c r="N3" s="788"/>
      <c r="O3" s="788"/>
      <c r="P3" s="788"/>
      <c r="Q3" s="788"/>
      <c r="R3" s="788"/>
      <c r="S3" s="788"/>
      <c r="T3" s="788"/>
      <c r="U3" s="788"/>
    </row>
    <row r="4" spans="1:23" x14ac:dyDescent="0.25">
      <c r="A4" s="788"/>
      <c r="B4" s="788"/>
      <c r="C4" s="788"/>
      <c r="D4" s="788"/>
      <c r="E4" s="788"/>
      <c r="F4" s="788"/>
      <c r="G4" s="788"/>
      <c r="H4" s="788"/>
      <c r="J4" s="788"/>
      <c r="K4" s="788"/>
      <c r="L4" s="788"/>
      <c r="M4" s="788"/>
      <c r="N4" s="788"/>
      <c r="O4" s="788"/>
      <c r="P4" s="788"/>
      <c r="Q4" s="788"/>
      <c r="R4" s="788"/>
      <c r="S4" s="788"/>
      <c r="T4" s="788"/>
      <c r="U4" s="788"/>
    </row>
    <row r="5" spans="1:23" ht="13.8" thickBot="1" x14ac:dyDescent="0.3">
      <c r="A5" s="792" t="s">
        <v>1836</v>
      </c>
      <c r="K5" s="792" t="s">
        <v>1852</v>
      </c>
    </row>
    <row r="6" spans="1:23" x14ac:dyDescent="0.25">
      <c r="A6" s="793"/>
      <c r="B6" s="793"/>
      <c r="C6" s="793"/>
      <c r="D6" s="793"/>
      <c r="E6" s="793"/>
      <c r="F6" s="793"/>
      <c r="G6" s="793"/>
      <c r="H6" s="793"/>
      <c r="I6" s="793"/>
      <c r="K6" s="794"/>
      <c r="L6" s="795" t="s">
        <v>1853</v>
      </c>
      <c r="M6" s="796"/>
      <c r="N6" s="795" t="s">
        <v>1854</v>
      </c>
      <c r="O6" s="797"/>
      <c r="P6" s="797"/>
      <c r="Q6" s="797"/>
      <c r="R6" s="797"/>
      <c r="S6" s="797"/>
      <c r="T6" s="797"/>
      <c r="U6" s="797"/>
      <c r="V6" s="797"/>
      <c r="W6" s="796"/>
    </row>
    <row r="7" spans="1:23" ht="30" customHeight="1" thickBot="1" x14ac:dyDescent="0.3">
      <c r="A7" s="798"/>
      <c r="B7" s="799" t="s">
        <v>1837</v>
      </c>
      <c r="C7" s="799" t="s">
        <v>1837</v>
      </c>
      <c r="D7" s="799" t="s">
        <v>1837</v>
      </c>
      <c r="E7" s="799" t="s">
        <v>1837</v>
      </c>
      <c r="F7" s="800" t="s">
        <v>1838</v>
      </c>
      <c r="G7" s="801" t="s">
        <v>1839</v>
      </c>
      <c r="H7" s="800" t="s">
        <v>1840</v>
      </c>
      <c r="I7" s="800" t="s">
        <v>1840</v>
      </c>
      <c r="K7" s="802"/>
      <c r="L7" s="803" t="s">
        <v>1855</v>
      </c>
      <c r="M7" s="804"/>
      <c r="N7" s="803" t="s">
        <v>1855</v>
      </c>
      <c r="O7" s="805"/>
      <c r="P7" s="805"/>
      <c r="Q7" s="805"/>
      <c r="R7" s="805"/>
      <c r="S7" s="805"/>
      <c r="T7" s="805"/>
      <c r="U7" s="805"/>
      <c r="V7" s="805"/>
      <c r="W7" s="804"/>
    </row>
    <row r="8" spans="1:23" ht="31.2" thickBot="1" x14ac:dyDescent="0.3">
      <c r="A8" s="798"/>
      <c r="B8" s="806" t="s">
        <v>774</v>
      </c>
      <c r="C8" s="806" t="s">
        <v>1841</v>
      </c>
      <c r="D8" s="806" t="s">
        <v>1842</v>
      </c>
      <c r="E8" s="807" t="s">
        <v>1843</v>
      </c>
      <c r="F8" s="806" t="s">
        <v>1841</v>
      </c>
      <c r="G8" s="806" t="s">
        <v>1841</v>
      </c>
      <c r="H8" s="806" t="s">
        <v>1844</v>
      </c>
      <c r="I8" s="807" t="s">
        <v>1843</v>
      </c>
      <c r="K8" s="808"/>
      <c r="L8" s="809" t="s">
        <v>496</v>
      </c>
      <c r="M8" s="810"/>
      <c r="N8" s="811"/>
      <c r="O8" s="812"/>
      <c r="P8" s="812"/>
      <c r="Q8" s="812"/>
      <c r="R8" s="812"/>
      <c r="S8" s="812"/>
      <c r="T8" s="812"/>
      <c r="U8" s="812"/>
      <c r="V8" s="812"/>
      <c r="W8" s="813"/>
    </row>
    <row r="9" spans="1:23" ht="13.8" thickBot="1" x14ac:dyDescent="0.3">
      <c r="A9" s="808"/>
      <c r="B9" s="814" t="s">
        <v>496</v>
      </c>
      <c r="C9" s="812"/>
      <c r="D9" s="812"/>
      <c r="E9" s="812"/>
      <c r="F9" s="812"/>
      <c r="G9" s="812"/>
      <c r="H9" s="812"/>
      <c r="I9" s="813"/>
      <c r="K9" s="815" t="s">
        <v>502</v>
      </c>
      <c r="L9" s="816">
        <v>1</v>
      </c>
      <c r="M9" s="817">
        <v>2</v>
      </c>
      <c r="N9" s="816">
        <v>2</v>
      </c>
      <c r="O9" s="818">
        <v>3</v>
      </c>
      <c r="P9" s="818">
        <v>4</v>
      </c>
      <c r="Q9" s="818">
        <v>5</v>
      </c>
      <c r="R9" s="818">
        <v>6</v>
      </c>
      <c r="S9" s="818">
        <v>7</v>
      </c>
      <c r="T9" s="818">
        <v>8</v>
      </c>
      <c r="U9" s="818">
        <v>9</v>
      </c>
      <c r="V9" s="818">
        <v>10</v>
      </c>
      <c r="W9" s="817">
        <v>11</v>
      </c>
    </row>
    <row r="10" spans="1:23" ht="13.8" thickBot="1" x14ac:dyDescent="0.3">
      <c r="A10" s="819" t="s">
        <v>502</v>
      </c>
      <c r="B10" s="816" t="s">
        <v>518</v>
      </c>
      <c r="C10" s="818">
        <v>142</v>
      </c>
      <c r="D10" s="818">
        <v>144</v>
      </c>
      <c r="E10" s="818">
        <v>146</v>
      </c>
      <c r="F10" s="818">
        <v>152</v>
      </c>
      <c r="G10" s="818">
        <v>18</v>
      </c>
      <c r="H10" s="818">
        <v>14</v>
      </c>
      <c r="I10" s="817">
        <v>16</v>
      </c>
      <c r="K10" s="819">
        <v>1</v>
      </c>
      <c r="L10" s="820">
        <v>6.44</v>
      </c>
      <c r="M10" s="821">
        <v>7.54</v>
      </c>
      <c r="N10" s="822">
        <v>9.73</v>
      </c>
      <c r="O10" s="822">
        <v>9.8800000000000008</v>
      </c>
      <c r="P10" s="822">
        <v>9.93</v>
      </c>
      <c r="Q10" s="822">
        <v>9.98</v>
      </c>
      <c r="R10" s="822">
        <v>10.19</v>
      </c>
      <c r="S10" s="822">
        <v>10.4</v>
      </c>
      <c r="T10" s="822">
        <v>10.5</v>
      </c>
      <c r="U10" s="822">
        <v>17.190000000000001</v>
      </c>
      <c r="V10" s="822">
        <v>30.5</v>
      </c>
      <c r="W10" s="821">
        <v>20.5</v>
      </c>
    </row>
    <row r="11" spans="1:23" x14ac:dyDescent="0.25">
      <c r="A11" s="819" t="s">
        <v>1845</v>
      </c>
      <c r="B11" s="820">
        <f>ROUND(MAX([4]Comm_DLY!B8*(1-[4]AirPricing!C17)),2)</f>
        <v>8.5</v>
      </c>
      <c r="C11" s="822">
        <f>ROUND(MAX([4]Comm_DLY!C8*(1-[4]AirPricing!D17)),2)</f>
        <v>30.98</v>
      </c>
      <c r="D11" s="822">
        <f>ROUND(MAX([4]Comm_DLY!D8*(1-[4]AirPricing!E17)),2)</f>
        <v>30.98</v>
      </c>
      <c r="E11" s="822">
        <f>ROUND(MAX([4]Comm_DLY!E8*(1-[4]AirPricing!F17)),2)</f>
        <v>40.85</v>
      </c>
      <c r="F11" s="822">
        <f>ROUND(MAX([4]Comm_DLY!F8*(1-[4]AirPricing!G17)),2)</f>
        <v>25.92</v>
      </c>
      <c r="G11" s="822">
        <f>ROUND(MAX([4]Comm_DLY!G8*(1-[4]AirPricing!H17)),2)</f>
        <v>25.87</v>
      </c>
      <c r="H11" s="822">
        <f>ROUND(MAX([4]Comm_DLY!H8*(1-[4]AirPricing!I17)),2)</f>
        <v>23.36</v>
      </c>
      <c r="I11" s="821">
        <f>ROUND(MAX([4]Comm_DLY!I8*(1-[4]AirPricing!J17)),2)</f>
        <v>32.81</v>
      </c>
      <c r="K11" s="819">
        <v>2</v>
      </c>
      <c r="L11" s="823">
        <v>6.61</v>
      </c>
      <c r="M11" s="824">
        <v>7.7</v>
      </c>
      <c r="N11" s="825">
        <v>10.51</v>
      </c>
      <c r="O11" s="825">
        <v>10.68</v>
      </c>
      <c r="P11" s="825">
        <v>10.73</v>
      </c>
      <c r="Q11" s="825">
        <v>10.74</v>
      </c>
      <c r="R11" s="825">
        <v>10.97</v>
      </c>
      <c r="S11" s="825">
        <v>11.19</v>
      </c>
      <c r="T11" s="825">
        <v>11.3</v>
      </c>
      <c r="U11" s="825">
        <v>19.88</v>
      </c>
      <c r="V11" s="825">
        <v>35.29</v>
      </c>
      <c r="W11" s="824">
        <v>23.41</v>
      </c>
    </row>
    <row r="12" spans="1:23" x14ac:dyDescent="0.25">
      <c r="A12" s="819">
        <v>1</v>
      </c>
      <c r="B12" s="823">
        <f>ROUND(MAX([4]AirPricing!C$9,[4]Comm_DLY!B9*(1-[4]AirPricing!C18)),2)</f>
        <v>8.6</v>
      </c>
      <c r="C12" s="825">
        <f>ROUND(MAX([4]AirPricing!D$9,[4]Comm_DLY!C9*(1-[4]AirPricing!D18)),2)</f>
        <v>45.38</v>
      </c>
      <c r="D12" s="825">
        <f>ROUND(MAX([4]AirPricing!E$9,[4]Comm_DLY!D9*(1-[4]AirPricing!E18)),2)</f>
        <v>45.38</v>
      </c>
      <c r="E12" s="825">
        <f>ROUND(MAX([4]AirPricing!F$9,[4]Comm_DLY!E9*(1-[4]AirPricing!F18)),2)</f>
        <v>61.4</v>
      </c>
      <c r="F12" s="825">
        <f>ROUND(MAX([4]AirPricing!G$9,[4]Comm_DLY!F9*(1-[4]AirPricing!G18)),2)</f>
        <v>37.67</v>
      </c>
      <c r="G12" s="825">
        <f>ROUND(MAX([4]AirPricing!H$9,[4]Comm_DLY!G9*(1-[4]AirPricing!H18)),2)</f>
        <v>28.19</v>
      </c>
      <c r="H12" s="825">
        <f>ROUND(MAX([4]AirPricing!I$9,[4]Comm_DLY!H9*(1-[4]AirPricing!I18)),2)</f>
        <v>25.07</v>
      </c>
      <c r="I12" s="824">
        <f>ROUND(MAX([4]AirPricing!J$9,[4]Comm_DLY!I9*(1-[4]AirPricing!J18)),2)</f>
        <v>41.7</v>
      </c>
      <c r="K12" s="819">
        <v>3</v>
      </c>
      <c r="L12" s="823">
        <v>6.63</v>
      </c>
      <c r="M12" s="824">
        <v>7.77</v>
      </c>
      <c r="N12" s="825">
        <v>12.36</v>
      </c>
      <c r="O12" s="825">
        <v>12.55</v>
      </c>
      <c r="P12" s="825">
        <v>12.61</v>
      </c>
      <c r="Q12" s="825">
        <v>12.62</v>
      </c>
      <c r="R12" s="825">
        <v>12.89</v>
      </c>
      <c r="S12" s="825">
        <v>13.15</v>
      </c>
      <c r="T12" s="825">
        <v>13.28</v>
      </c>
      <c r="U12" s="825">
        <v>22.76</v>
      </c>
      <c r="V12" s="825">
        <v>40.42</v>
      </c>
      <c r="W12" s="824">
        <v>26.5</v>
      </c>
    </row>
    <row r="13" spans="1:23" x14ac:dyDescent="0.25">
      <c r="A13" s="819">
        <v>2</v>
      </c>
      <c r="B13" s="823">
        <f>ROUND(MAX([4]AirPricing!C$9,[4]Comm_DLY!B10*(1-[4]AirPricing!C19)),2)</f>
        <v>9.3000000000000007</v>
      </c>
      <c r="C13" s="825">
        <f>ROUND(MAX([4]AirPricing!D$9,[4]Comm_DLY!C10*(1-[4]AirPricing!D19)),2)</f>
        <v>48.32</v>
      </c>
      <c r="D13" s="825">
        <f>ROUND(MAX([4]AirPricing!E$9,[4]Comm_DLY!D10*(1-[4]AirPricing!E19)),2)</f>
        <v>48.32</v>
      </c>
      <c r="E13" s="825">
        <f>ROUND(MAX([4]AirPricing!F$9,[4]Comm_DLY!E10*(1-[4]AirPricing!F19)),2)</f>
        <v>66.05</v>
      </c>
      <c r="F13" s="825">
        <f>ROUND(MAX([4]AirPricing!G$9,[4]Comm_DLY!F10*(1-[4]AirPricing!G19)),2)</f>
        <v>38.01</v>
      </c>
      <c r="G13" s="825">
        <f>ROUND(MAX([4]AirPricing!H$9,[4]Comm_DLY!G10*(1-[4]AirPricing!H19)),2)</f>
        <v>30.77</v>
      </c>
      <c r="H13" s="825">
        <f>ROUND(MAX([4]AirPricing!I$9,[4]Comm_DLY!H10*(1-[4]AirPricing!I19)),2)</f>
        <v>26.39</v>
      </c>
      <c r="I13" s="824">
        <f>ROUND(MAX([4]AirPricing!J$9,[4]Comm_DLY!I10*(1-[4]AirPricing!J19)),2)</f>
        <v>45.97</v>
      </c>
      <c r="K13" s="819">
        <v>4</v>
      </c>
      <c r="L13" s="823">
        <v>6.76</v>
      </c>
      <c r="M13" s="824">
        <v>7.92</v>
      </c>
      <c r="N13" s="825">
        <v>14.01</v>
      </c>
      <c r="O13" s="825">
        <v>14.26</v>
      </c>
      <c r="P13" s="825">
        <v>14.4</v>
      </c>
      <c r="Q13" s="825">
        <v>14.58</v>
      </c>
      <c r="R13" s="825">
        <v>14.89</v>
      </c>
      <c r="S13" s="825">
        <v>15.19</v>
      </c>
      <c r="T13" s="825">
        <v>15.34</v>
      </c>
      <c r="U13" s="825">
        <v>25.51</v>
      </c>
      <c r="V13" s="825">
        <v>44</v>
      </c>
      <c r="W13" s="824">
        <v>28.28</v>
      </c>
    </row>
    <row r="14" spans="1:23" x14ac:dyDescent="0.25">
      <c r="A14" s="819">
        <v>3</v>
      </c>
      <c r="B14" s="823">
        <f>ROUND(MAX([4]AirPricing!C$9,[4]Comm_DLY!B11*(1-[4]AirPricing!C20)),2)</f>
        <v>10.199999999999999</v>
      </c>
      <c r="C14" s="825">
        <f>ROUND(MAX([4]AirPricing!D$9,[4]Comm_DLY!C11*(1-[4]AirPricing!D20)),2)</f>
        <v>53.67</v>
      </c>
      <c r="D14" s="825">
        <f>ROUND(MAX([4]AirPricing!E$9,[4]Comm_DLY!D11*(1-[4]AirPricing!E20)),2)</f>
        <v>53.67</v>
      </c>
      <c r="E14" s="825">
        <f>ROUND(MAX([4]AirPricing!F$9,[4]Comm_DLY!E11*(1-[4]AirPricing!F20)),2)</f>
        <v>76.88</v>
      </c>
      <c r="F14" s="825">
        <f>ROUND(MAX([4]AirPricing!G$9,[4]Comm_DLY!F11*(1-[4]AirPricing!G20)),2)</f>
        <v>40.659999999999997</v>
      </c>
      <c r="G14" s="825">
        <f>ROUND(MAX([4]AirPricing!H$9,[4]Comm_DLY!G11*(1-[4]AirPricing!H20)),2)</f>
        <v>35.880000000000003</v>
      </c>
      <c r="H14" s="825">
        <f>ROUND(MAX([4]AirPricing!I$9,[4]Comm_DLY!H11*(1-[4]AirPricing!I20)),2)</f>
        <v>30.53</v>
      </c>
      <c r="I14" s="824">
        <f>ROUND(MAX([4]AirPricing!J$9,[4]Comm_DLY!I11*(1-[4]AirPricing!J20)),2)</f>
        <v>49.19</v>
      </c>
      <c r="K14" s="819">
        <v>5</v>
      </c>
      <c r="L14" s="823">
        <v>6.84</v>
      </c>
      <c r="M14" s="824">
        <v>7.98</v>
      </c>
      <c r="N14" s="825">
        <v>15.97</v>
      </c>
      <c r="O14" s="825">
        <v>16.22</v>
      </c>
      <c r="P14" s="825">
        <v>16.38</v>
      </c>
      <c r="Q14" s="825">
        <v>16.57</v>
      </c>
      <c r="R14" s="825">
        <v>16.91</v>
      </c>
      <c r="S14" s="825">
        <v>17.260000000000002</v>
      </c>
      <c r="T14" s="825">
        <v>17.43</v>
      </c>
      <c r="U14" s="825">
        <v>28.56</v>
      </c>
      <c r="V14" s="825">
        <v>47.35</v>
      </c>
      <c r="W14" s="824">
        <v>30.91</v>
      </c>
    </row>
    <row r="15" spans="1:23" x14ac:dyDescent="0.25">
      <c r="A15" s="819">
        <v>4</v>
      </c>
      <c r="B15" s="823">
        <f>ROUND(MAX([4]AirPricing!C$9,[4]Comm_DLY!B12*(1-[4]AirPricing!C21)),2)</f>
        <v>10.7</v>
      </c>
      <c r="C15" s="825">
        <f>ROUND(MAX([4]AirPricing!D$9,[4]Comm_DLY!C12*(1-[4]AirPricing!D21)),2)</f>
        <v>59.44</v>
      </c>
      <c r="D15" s="825">
        <f>ROUND(MAX([4]AirPricing!E$9,[4]Comm_DLY!D12*(1-[4]AirPricing!E21)),2)</f>
        <v>59.44</v>
      </c>
      <c r="E15" s="825">
        <f>ROUND(MAX([4]AirPricing!F$9,[4]Comm_DLY!E12*(1-[4]AirPricing!F21)),2)</f>
        <v>81.12</v>
      </c>
      <c r="F15" s="825">
        <f>ROUND(MAX([4]AirPricing!G$9,[4]Comm_DLY!F12*(1-[4]AirPricing!G21)),2)</f>
        <v>50.51</v>
      </c>
      <c r="G15" s="825">
        <f>ROUND(MAX([4]AirPricing!H$9,[4]Comm_DLY!G12*(1-[4]AirPricing!H21)),2)</f>
        <v>41.86</v>
      </c>
      <c r="H15" s="825">
        <f>ROUND(MAX([4]AirPricing!I$9,[4]Comm_DLY!H12*(1-[4]AirPricing!I21)),2)</f>
        <v>35.619999999999997</v>
      </c>
      <c r="I15" s="824">
        <f>ROUND(MAX([4]AirPricing!J$9,[4]Comm_DLY!I12*(1-[4]AirPricing!J21)),2)</f>
        <v>49.82</v>
      </c>
      <c r="K15" s="819">
        <v>6</v>
      </c>
      <c r="L15" s="823">
        <v>6.85</v>
      </c>
      <c r="M15" s="824">
        <v>8</v>
      </c>
      <c r="N15" s="825">
        <v>17.93</v>
      </c>
      <c r="O15" s="825">
        <v>18.27</v>
      </c>
      <c r="P15" s="825">
        <v>18.45</v>
      </c>
      <c r="Q15" s="825">
        <v>18.62</v>
      </c>
      <c r="R15" s="825">
        <v>19.010000000000002</v>
      </c>
      <c r="S15" s="825">
        <v>19.399999999999999</v>
      </c>
      <c r="T15" s="825">
        <v>19.59</v>
      </c>
      <c r="U15" s="825">
        <v>31.71</v>
      </c>
      <c r="V15" s="825">
        <v>50.53</v>
      </c>
      <c r="W15" s="824">
        <v>34.21</v>
      </c>
    </row>
    <row r="16" spans="1:23" x14ac:dyDescent="0.25">
      <c r="A16" s="819">
        <v>5</v>
      </c>
      <c r="B16" s="823">
        <f>ROUND(MAX([4]AirPricing!C$9,[4]Comm_DLY!B13*(1-[4]AirPricing!C22)),2)</f>
        <v>11.5</v>
      </c>
      <c r="C16" s="825">
        <f>ROUND(MAX([4]AirPricing!D$9,[4]Comm_DLY!C13*(1-[4]AirPricing!D22)),2)</f>
        <v>64.569999999999993</v>
      </c>
      <c r="D16" s="825">
        <f>ROUND(MAX([4]AirPricing!E$9,[4]Comm_DLY!D13*(1-[4]AirPricing!E22)),2)</f>
        <v>64.569999999999993</v>
      </c>
      <c r="E16" s="825">
        <f>ROUND(MAX([4]AirPricing!F$9,[4]Comm_DLY!E13*(1-[4]AirPricing!F22)),2)</f>
        <v>85.14</v>
      </c>
      <c r="F16" s="825">
        <f>ROUND(MAX([4]AirPricing!G$9,[4]Comm_DLY!F13*(1-[4]AirPricing!G22)),2)</f>
        <v>51.5</v>
      </c>
      <c r="G16" s="825">
        <f>ROUND(MAX([4]AirPricing!H$9,[4]Comm_DLY!G13*(1-[4]AirPricing!H22)),2)</f>
        <v>45.67</v>
      </c>
      <c r="H16" s="825">
        <f>ROUND(MAX([4]AirPricing!I$9,[4]Comm_DLY!H13*(1-[4]AirPricing!I22)),2)</f>
        <v>36.94</v>
      </c>
      <c r="I16" s="824">
        <f>ROUND(MAX([4]AirPricing!J$9,[4]Comm_DLY!I13*(1-[4]AirPricing!J22)),2)</f>
        <v>51.27</v>
      </c>
      <c r="K16" s="819">
        <v>7</v>
      </c>
      <c r="L16" s="823">
        <v>6.92</v>
      </c>
      <c r="M16" s="824">
        <v>8.06</v>
      </c>
      <c r="N16" s="825">
        <v>19.940000000000001</v>
      </c>
      <c r="O16" s="825">
        <v>20.25</v>
      </c>
      <c r="P16" s="825">
        <v>20.45</v>
      </c>
      <c r="Q16" s="825">
        <v>20.67</v>
      </c>
      <c r="R16" s="825">
        <v>21.1</v>
      </c>
      <c r="S16" s="825">
        <v>21.53</v>
      </c>
      <c r="T16" s="825">
        <v>21.75</v>
      </c>
      <c r="U16" s="825">
        <v>34.89</v>
      </c>
      <c r="V16" s="825">
        <v>53.54</v>
      </c>
      <c r="W16" s="824">
        <v>36.909999999999997</v>
      </c>
    </row>
    <row r="17" spans="1:23" x14ac:dyDescent="0.25">
      <c r="A17" s="819">
        <v>6</v>
      </c>
      <c r="B17" s="823">
        <f>ROUND(MAX([4]AirPricing!C$9,[4]Comm_DLY!B14*(1-[4]AirPricing!C23)),2)</f>
        <v>11.8</v>
      </c>
      <c r="C17" s="825">
        <f>ROUND(MAX([4]AirPricing!D$9,[4]Comm_DLY!C14*(1-[4]AirPricing!D23)),2)</f>
        <v>74.86</v>
      </c>
      <c r="D17" s="825">
        <f>ROUND(MAX([4]AirPricing!E$9,[4]Comm_DLY!D14*(1-[4]AirPricing!E23)),2)</f>
        <v>74.86</v>
      </c>
      <c r="E17" s="825">
        <f>ROUND(MAX([4]AirPricing!F$9,[4]Comm_DLY!E14*(1-[4]AirPricing!F23)),2)</f>
        <v>90.09</v>
      </c>
      <c r="F17" s="825">
        <f>ROUND(MAX([4]AirPricing!G$9,[4]Comm_DLY!F14*(1-[4]AirPricing!G23)),2)</f>
        <v>60.93</v>
      </c>
      <c r="G17" s="825">
        <f>ROUND(MAX([4]AirPricing!H$9,[4]Comm_DLY!G14*(1-[4]AirPricing!H23)),2)</f>
        <v>52.25</v>
      </c>
      <c r="H17" s="825">
        <f>ROUND(MAX([4]AirPricing!I$9,[4]Comm_DLY!H14*(1-[4]AirPricing!I23)),2)</f>
        <v>44.46</v>
      </c>
      <c r="I17" s="824">
        <f>ROUND(MAX([4]AirPricing!J$9,[4]Comm_DLY!I14*(1-[4]AirPricing!J23)),2)</f>
        <v>53.25</v>
      </c>
      <c r="K17" s="819">
        <v>8</v>
      </c>
      <c r="L17" s="823">
        <v>7.02</v>
      </c>
      <c r="M17" s="824">
        <v>8.17</v>
      </c>
      <c r="N17" s="825">
        <v>21.91</v>
      </c>
      <c r="O17" s="825">
        <v>22.25</v>
      </c>
      <c r="P17" s="825">
        <v>22.47</v>
      </c>
      <c r="Q17" s="825">
        <v>22.76</v>
      </c>
      <c r="R17" s="825">
        <v>23.24</v>
      </c>
      <c r="S17" s="825">
        <v>23.71</v>
      </c>
      <c r="T17" s="825">
        <v>23.95</v>
      </c>
      <c r="U17" s="825">
        <v>36.72</v>
      </c>
      <c r="V17" s="825">
        <v>55.76</v>
      </c>
      <c r="W17" s="824">
        <v>38.83</v>
      </c>
    </row>
    <row r="18" spans="1:23" x14ac:dyDescent="0.25">
      <c r="A18" s="819">
        <v>7</v>
      </c>
      <c r="B18" s="823">
        <f>ROUND(MAX([4]AirPricing!C$9,[4]Comm_DLY!B15*(1-[4]AirPricing!C24)),2)</f>
        <v>12</v>
      </c>
      <c r="C18" s="825">
        <f>ROUND(MAX([4]AirPricing!D$9,[4]Comm_DLY!C15*(1-[4]AirPricing!D24)),2)</f>
        <v>77.19</v>
      </c>
      <c r="D18" s="825">
        <f>ROUND(MAX([4]AirPricing!E$9,[4]Comm_DLY!D15*(1-[4]AirPricing!E24)),2)</f>
        <v>77.19</v>
      </c>
      <c r="E18" s="825">
        <f>ROUND(MAX([4]AirPricing!F$9,[4]Comm_DLY!E15*(1-[4]AirPricing!F24)),2)</f>
        <v>94.79</v>
      </c>
      <c r="F18" s="825">
        <f>ROUND(MAX([4]AirPricing!G$9,[4]Comm_DLY!F15*(1-[4]AirPricing!G24)),2)</f>
        <v>64.3</v>
      </c>
      <c r="G18" s="825">
        <f>ROUND(MAX([4]AirPricing!H$9,[4]Comm_DLY!G15*(1-[4]AirPricing!H24)),2)</f>
        <v>57.62</v>
      </c>
      <c r="H18" s="825">
        <f>ROUND(MAX([4]AirPricing!I$9,[4]Comm_DLY!H15*(1-[4]AirPricing!I24)),2)</f>
        <v>46.62</v>
      </c>
      <c r="I18" s="824">
        <f>ROUND(MAX([4]AirPricing!J$9,[4]Comm_DLY!I15*(1-[4]AirPricing!J24)),2)</f>
        <v>55.64</v>
      </c>
      <c r="K18" s="819">
        <v>9</v>
      </c>
      <c r="L18" s="823">
        <v>7.16</v>
      </c>
      <c r="M18" s="824">
        <v>8.31</v>
      </c>
      <c r="N18" s="825">
        <v>23.84</v>
      </c>
      <c r="O18" s="825">
        <v>24.21</v>
      </c>
      <c r="P18" s="825">
        <v>24.45</v>
      </c>
      <c r="Q18" s="825">
        <v>24.83</v>
      </c>
      <c r="R18" s="825">
        <v>25.34</v>
      </c>
      <c r="S18" s="825">
        <v>25.86</v>
      </c>
      <c r="T18" s="825">
        <v>26.12</v>
      </c>
      <c r="U18" s="825">
        <v>39.31</v>
      </c>
      <c r="V18" s="825">
        <v>58.11</v>
      </c>
      <c r="W18" s="824">
        <v>41.54</v>
      </c>
    </row>
    <row r="19" spans="1:23" x14ac:dyDescent="0.25">
      <c r="A19" s="819">
        <v>8</v>
      </c>
      <c r="B19" s="823">
        <f>ROUND(MAX([4]AirPricing!C$9,[4]Comm_DLY!B16*(1-[4]AirPricing!C25)),2)</f>
        <v>12.3</v>
      </c>
      <c r="C19" s="825">
        <f>ROUND(MAX([4]AirPricing!D$9,[4]Comm_DLY!C16*(1-[4]AirPricing!D25)),2)</f>
        <v>90.03</v>
      </c>
      <c r="D19" s="825">
        <f>ROUND(MAX([4]AirPricing!E$9,[4]Comm_DLY!D16*(1-[4]AirPricing!E25)),2)</f>
        <v>90.03</v>
      </c>
      <c r="E19" s="825">
        <f>ROUND(MAX([4]AirPricing!F$9,[4]Comm_DLY!E16*(1-[4]AirPricing!F25)),2)</f>
        <v>99.12</v>
      </c>
      <c r="F19" s="825">
        <f>ROUND(MAX([4]AirPricing!G$9,[4]Comm_DLY!F16*(1-[4]AirPricing!G25)),2)</f>
        <v>69.55</v>
      </c>
      <c r="G19" s="825">
        <f>ROUND(MAX([4]AirPricing!H$9,[4]Comm_DLY!G16*(1-[4]AirPricing!H25)),2)</f>
        <v>59.4</v>
      </c>
      <c r="H19" s="825">
        <f>ROUND(MAX([4]AirPricing!I$9,[4]Comm_DLY!H16*(1-[4]AirPricing!I25)),2)</f>
        <v>48.05</v>
      </c>
      <c r="I19" s="824">
        <f>ROUND(MAX([4]AirPricing!J$9,[4]Comm_DLY!I16*(1-[4]AirPricing!J25)),2)</f>
        <v>59.49</v>
      </c>
      <c r="K19" s="819">
        <v>10</v>
      </c>
      <c r="L19" s="823">
        <v>7.24</v>
      </c>
      <c r="M19" s="824">
        <v>8.39</v>
      </c>
      <c r="N19" s="825">
        <v>25.8</v>
      </c>
      <c r="O19" s="825">
        <v>26.2</v>
      </c>
      <c r="P19" s="825">
        <v>26.46</v>
      </c>
      <c r="Q19" s="825">
        <v>26.94</v>
      </c>
      <c r="R19" s="825">
        <v>27.5</v>
      </c>
      <c r="S19" s="825">
        <v>28.06</v>
      </c>
      <c r="T19" s="825">
        <v>28.34</v>
      </c>
      <c r="U19" s="825">
        <v>41.76</v>
      </c>
      <c r="V19" s="825">
        <v>60.78</v>
      </c>
      <c r="W19" s="824">
        <v>45.04</v>
      </c>
    </row>
    <row r="20" spans="1:23" x14ac:dyDescent="0.25">
      <c r="A20" s="819">
        <v>9</v>
      </c>
      <c r="B20" s="823">
        <f>ROUND(MAX([4]AirPricing!C$9,[4]Comm_DLY!B17*(1-[4]AirPricing!C26)),2)</f>
        <v>12.5</v>
      </c>
      <c r="C20" s="825">
        <f>ROUND(MAX([4]AirPricing!D$9,[4]Comm_DLY!C17*(1-[4]AirPricing!D26)),2)</f>
        <v>94.19</v>
      </c>
      <c r="D20" s="825">
        <f>ROUND(MAX([4]AirPricing!E$9,[4]Comm_DLY!D17*(1-[4]AirPricing!E26)),2)</f>
        <v>94.19</v>
      </c>
      <c r="E20" s="825">
        <f>ROUND(MAX([4]AirPricing!F$9,[4]Comm_DLY!E17*(1-[4]AirPricing!F26)),2)</f>
        <v>104.96</v>
      </c>
      <c r="F20" s="825">
        <f>ROUND(MAX([4]AirPricing!G$9,[4]Comm_DLY!F17*(1-[4]AirPricing!G26)),2)</f>
        <v>73.540000000000006</v>
      </c>
      <c r="G20" s="825">
        <f>ROUND(MAX([4]AirPricing!H$9,[4]Comm_DLY!G17*(1-[4]AirPricing!H26)),2)</f>
        <v>60.72</v>
      </c>
      <c r="H20" s="825">
        <f>ROUND(MAX([4]AirPricing!I$9,[4]Comm_DLY!H17*(1-[4]AirPricing!I26)),2)</f>
        <v>48.93</v>
      </c>
      <c r="I20" s="824">
        <f>ROUND(MAX([4]AirPricing!J$9,[4]Comm_DLY!I17*(1-[4]AirPricing!J26)),2)</f>
        <v>61.88</v>
      </c>
      <c r="K20" s="819">
        <v>11</v>
      </c>
      <c r="L20" s="823">
        <v>7.32</v>
      </c>
      <c r="M20" s="824">
        <v>8.44</v>
      </c>
      <c r="N20" s="825">
        <v>27.75</v>
      </c>
      <c r="O20" s="825">
        <v>28.18</v>
      </c>
      <c r="P20" s="825">
        <v>28.46</v>
      </c>
      <c r="Q20" s="825">
        <v>28.96</v>
      </c>
      <c r="R20" s="825">
        <v>29.57</v>
      </c>
      <c r="S20" s="825">
        <v>30.05</v>
      </c>
      <c r="T20" s="825">
        <v>30.47</v>
      </c>
      <c r="U20" s="825">
        <v>43.98</v>
      </c>
      <c r="V20" s="825">
        <v>63.04</v>
      </c>
      <c r="W20" s="824">
        <v>47.75</v>
      </c>
    </row>
    <row r="21" spans="1:23" x14ac:dyDescent="0.25">
      <c r="A21" s="819">
        <v>10</v>
      </c>
      <c r="B21" s="823">
        <f>ROUND(MAX([4]AirPricing!C$9,[4]Comm_DLY!B18*(1-[4]AirPricing!C27)),2)</f>
        <v>13.1</v>
      </c>
      <c r="C21" s="825">
        <f>ROUND(MAX([4]AirPricing!D$9,[4]Comm_DLY!C18*(1-[4]AirPricing!D27)),2)</f>
        <v>94.67</v>
      </c>
      <c r="D21" s="825">
        <f>ROUND(MAX([4]AirPricing!E$9,[4]Comm_DLY!D18*(1-[4]AirPricing!E27)),2)</f>
        <v>94.67</v>
      </c>
      <c r="E21" s="825">
        <f>ROUND(MAX([4]AirPricing!F$9,[4]Comm_DLY!E18*(1-[4]AirPricing!F27)),2)</f>
        <v>107.74</v>
      </c>
      <c r="F21" s="825">
        <f>ROUND(MAX([4]AirPricing!G$9,[4]Comm_DLY!F18*(1-[4]AirPricing!G27)),2)</f>
        <v>81.45</v>
      </c>
      <c r="G21" s="825">
        <f>ROUND(MAX([4]AirPricing!H$9,[4]Comm_DLY!G18*(1-[4]AirPricing!H27)),2)</f>
        <v>63.44</v>
      </c>
      <c r="H21" s="825">
        <f>ROUND(MAX([4]AirPricing!I$9,[4]Comm_DLY!H18*(1-[4]AirPricing!I27)),2)</f>
        <v>51.74</v>
      </c>
      <c r="I21" s="824">
        <f>ROUND(MAX([4]AirPricing!J$9,[4]Comm_DLY!I18*(1-[4]AirPricing!J27)),2)</f>
        <v>65.209999999999994</v>
      </c>
      <c r="K21" s="819">
        <v>12</v>
      </c>
      <c r="L21" s="823">
        <v>7.45</v>
      </c>
      <c r="M21" s="824">
        <v>8.59</v>
      </c>
      <c r="N21" s="825">
        <v>29.63</v>
      </c>
      <c r="O21" s="825">
        <v>30.09</v>
      </c>
      <c r="P21" s="825">
        <v>30.39</v>
      </c>
      <c r="Q21" s="825">
        <v>30.91</v>
      </c>
      <c r="R21" s="825">
        <v>31.61</v>
      </c>
      <c r="S21" s="825">
        <v>31.89</v>
      </c>
      <c r="T21" s="825">
        <v>32.49</v>
      </c>
      <c r="U21" s="825">
        <v>46.41</v>
      </c>
      <c r="V21" s="825">
        <v>65.41</v>
      </c>
      <c r="W21" s="824">
        <v>49.47</v>
      </c>
    </row>
    <row r="22" spans="1:23" x14ac:dyDescent="0.25">
      <c r="A22" s="819">
        <v>11</v>
      </c>
      <c r="B22" s="823">
        <f>ROUND(MAX([4]AirPricing!C$9,[4]Comm_DLY!B19*(1-[4]AirPricing!C28)),2)</f>
        <v>13.5</v>
      </c>
      <c r="C22" s="825">
        <f>ROUND(MAX([4]AirPricing!D$9,[4]Comm_DLY!C19*(1-[4]AirPricing!D28)),2)</f>
        <v>103.99</v>
      </c>
      <c r="D22" s="825">
        <f>ROUND(MAX([4]AirPricing!E$9,[4]Comm_DLY!D19*(1-[4]AirPricing!E28)),2)</f>
        <v>103.99</v>
      </c>
      <c r="E22" s="825">
        <f>ROUND(MAX([4]AirPricing!F$9,[4]Comm_DLY!E19*(1-[4]AirPricing!F28)),2)</f>
        <v>114.39</v>
      </c>
      <c r="F22" s="825">
        <f>ROUND(MAX([4]AirPricing!G$9,[4]Comm_DLY!F19*(1-[4]AirPricing!G28)),2)</f>
        <v>82.25</v>
      </c>
      <c r="G22" s="825">
        <f>ROUND(MAX([4]AirPricing!H$9,[4]Comm_DLY!G19*(1-[4]AirPricing!H28)),2)</f>
        <v>63.88</v>
      </c>
      <c r="H22" s="825">
        <f>ROUND(MAX([4]AirPricing!I$9,[4]Comm_DLY!H19*(1-[4]AirPricing!I28)),2)</f>
        <v>52.23</v>
      </c>
      <c r="I22" s="824">
        <f>ROUND(MAX([4]AirPricing!J$9,[4]Comm_DLY!I19*(1-[4]AirPricing!J28)),2)</f>
        <v>68.22</v>
      </c>
      <c r="K22" s="819">
        <v>13</v>
      </c>
      <c r="L22" s="823">
        <v>7.53</v>
      </c>
      <c r="M22" s="824">
        <v>8.67</v>
      </c>
      <c r="N22" s="825">
        <v>31.39</v>
      </c>
      <c r="O22" s="825">
        <v>31.87</v>
      </c>
      <c r="P22" s="825">
        <v>32.19</v>
      </c>
      <c r="Q22" s="825">
        <v>32.82</v>
      </c>
      <c r="R22" s="825">
        <v>33.56</v>
      </c>
      <c r="S22" s="825">
        <v>33.78</v>
      </c>
      <c r="T22" s="825">
        <v>34.39</v>
      </c>
      <c r="U22" s="825">
        <v>49.08</v>
      </c>
      <c r="V22" s="825">
        <v>67.75</v>
      </c>
      <c r="W22" s="824">
        <v>51.26</v>
      </c>
    </row>
    <row r="23" spans="1:23" x14ac:dyDescent="0.25">
      <c r="A23" s="819">
        <v>12</v>
      </c>
      <c r="B23" s="823">
        <f>ROUND(MAX([4]AirPricing!C$9,[4]Comm_DLY!B20*(1-[4]AirPricing!C29)),2)</f>
        <v>13.7</v>
      </c>
      <c r="C23" s="825">
        <f>ROUND(MAX([4]AirPricing!D$9,[4]Comm_DLY!C20*(1-[4]AirPricing!D29)),2)</f>
        <v>120.95</v>
      </c>
      <c r="D23" s="825">
        <f>ROUND(MAX([4]AirPricing!E$9,[4]Comm_DLY!D20*(1-[4]AirPricing!E29)),2)</f>
        <v>120.95</v>
      </c>
      <c r="E23" s="825">
        <f>ROUND(MAX([4]AirPricing!F$9,[4]Comm_DLY!E20*(1-[4]AirPricing!F29)),2)</f>
        <v>134.4</v>
      </c>
      <c r="F23" s="825">
        <f>ROUND(MAX([4]AirPricing!G$9,[4]Comm_DLY!F20*(1-[4]AirPricing!G29)),2)</f>
        <v>89.81</v>
      </c>
      <c r="G23" s="825">
        <f>ROUND(MAX([4]AirPricing!H$9,[4]Comm_DLY!G20*(1-[4]AirPricing!H29)),2)</f>
        <v>64.319999999999993</v>
      </c>
      <c r="H23" s="825">
        <f>ROUND(MAX([4]AirPricing!I$9,[4]Comm_DLY!H20*(1-[4]AirPricing!I29)),2)</f>
        <v>52.59</v>
      </c>
      <c r="I23" s="824">
        <f>ROUND(MAX([4]AirPricing!J$9,[4]Comm_DLY!I20*(1-[4]AirPricing!J29)),2)</f>
        <v>70.930000000000007</v>
      </c>
      <c r="K23" s="819">
        <v>14</v>
      </c>
      <c r="L23" s="823">
        <v>7.62</v>
      </c>
      <c r="M23" s="824">
        <v>8.75</v>
      </c>
      <c r="N23" s="825">
        <v>33</v>
      </c>
      <c r="O23" s="825">
        <v>33.51</v>
      </c>
      <c r="P23" s="825">
        <v>33.85</v>
      </c>
      <c r="Q23" s="825">
        <v>34.74</v>
      </c>
      <c r="R23" s="825">
        <v>35.51</v>
      </c>
      <c r="S23" s="825">
        <v>35.549999999999997</v>
      </c>
      <c r="T23" s="825">
        <v>36.29</v>
      </c>
      <c r="U23" s="825">
        <v>51.3</v>
      </c>
      <c r="V23" s="825">
        <v>69.94</v>
      </c>
      <c r="W23" s="824">
        <v>53.24</v>
      </c>
    </row>
    <row r="24" spans="1:23" x14ac:dyDescent="0.25">
      <c r="A24" s="819">
        <v>13</v>
      </c>
      <c r="B24" s="823">
        <f>ROUND(MAX([4]AirPricing!C$9,[4]Comm_DLY!B21*(1-[4]AirPricing!C30)),2)</f>
        <v>14.2</v>
      </c>
      <c r="C24" s="825">
        <f>ROUND(MAX([4]AirPricing!D$9,[4]Comm_DLY!C21*(1-[4]AirPricing!D30)),2)</f>
        <v>124.95</v>
      </c>
      <c r="D24" s="825">
        <f>ROUND(MAX([4]AirPricing!E$9,[4]Comm_DLY!D21*(1-[4]AirPricing!E30)),2)</f>
        <v>124.95</v>
      </c>
      <c r="E24" s="825">
        <f>ROUND(MAX([4]AirPricing!F$9,[4]Comm_DLY!E21*(1-[4]AirPricing!F30)),2)</f>
        <v>138.65</v>
      </c>
      <c r="F24" s="825">
        <f>ROUND(MAX([4]AirPricing!G$9,[4]Comm_DLY!F21*(1-[4]AirPricing!G30)),2)</f>
        <v>93.92</v>
      </c>
      <c r="G24" s="825">
        <f>ROUND(MAX([4]AirPricing!H$9,[4]Comm_DLY!G21*(1-[4]AirPricing!H30)),2)</f>
        <v>64.760000000000005</v>
      </c>
      <c r="H24" s="825">
        <f>ROUND(MAX([4]AirPricing!I$9,[4]Comm_DLY!H21*(1-[4]AirPricing!I30)),2)</f>
        <v>52.95</v>
      </c>
      <c r="I24" s="824">
        <f>ROUND(MAX([4]AirPricing!J$9,[4]Comm_DLY!I21*(1-[4]AirPricing!J30)),2)</f>
        <v>73.42</v>
      </c>
      <c r="K24" s="819">
        <v>15</v>
      </c>
      <c r="L24" s="823">
        <v>7.69</v>
      </c>
      <c r="M24" s="824">
        <v>8.84</v>
      </c>
      <c r="N24" s="825">
        <v>34.659999999999997</v>
      </c>
      <c r="O24" s="825">
        <v>35.19</v>
      </c>
      <c r="P24" s="825">
        <v>35.549999999999997</v>
      </c>
      <c r="Q24" s="825">
        <v>36.57</v>
      </c>
      <c r="R24" s="825">
        <v>37.450000000000003</v>
      </c>
      <c r="S24" s="825">
        <v>37.5</v>
      </c>
      <c r="T24" s="825">
        <v>38.21</v>
      </c>
      <c r="U24" s="825">
        <v>53.35</v>
      </c>
      <c r="V24" s="825">
        <v>72.099999999999994</v>
      </c>
      <c r="W24" s="824">
        <v>55.64</v>
      </c>
    </row>
    <row r="25" spans="1:23" x14ac:dyDescent="0.25">
      <c r="A25" s="819">
        <v>14</v>
      </c>
      <c r="B25" s="823">
        <f>ROUND(MAX([4]AirPricing!C$9,[4]Comm_DLY!B22*(1-[4]AirPricing!C31)),2)</f>
        <v>14.5</v>
      </c>
      <c r="C25" s="825">
        <f>ROUND(MAX([4]AirPricing!D$9,[4]Comm_DLY!C22*(1-[4]AirPricing!D31)),2)</f>
        <v>125.42</v>
      </c>
      <c r="D25" s="825">
        <f>ROUND(MAX([4]AirPricing!E$9,[4]Comm_DLY!D22*(1-[4]AirPricing!E31)),2)</f>
        <v>125.42</v>
      </c>
      <c r="E25" s="825">
        <f>ROUND(MAX([4]AirPricing!F$9,[4]Comm_DLY!E22*(1-[4]AirPricing!F31)),2)</f>
        <v>139.18</v>
      </c>
      <c r="F25" s="825">
        <f>ROUND(MAX([4]AirPricing!G$9,[4]Comm_DLY!F22*(1-[4]AirPricing!G31)),2)</f>
        <v>95.63</v>
      </c>
      <c r="G25" s="825">
        <f>ROUND(MAX([4]AirPricing!H$9,[4]Comm_DLY!G22*(1-[4]AirPricing!H31)),2)</f>
        <v>65.31</v>
      </c>
      <c r="H25" s="825">
        <f>ROUND(MAX([4]AirPricing!I$9,[4]Comm_DLY!H22*(1-[4]AirPricing!I31)),2)</f>
        <v>53.83</v>
      </c>
      <c r="I25" s="824">
        <f>ROUND(MAX([4]AirPricing!J$9,[4]Comm_DLY!I22*(1-[4]AirPricing!J31)),2)</f>
        <v>75.709999999999994</v>
      </c>
      <c r="K25" s="819">
        <v>16</v>
      </c>
      <c r="L25" s="823">
        <v>7.77</v>
      </c>
      <c r="M25" s="824">
        <v>8.92</v>
      </c>
      <c r="N25" s="825">
        <v>36.200000000000003</v>
      </c>
      <c r="O25" s="825">
        <v>36.68</v>
      </c>
      <c r="P25" s="825">
        <v>37.130000000000003</v>
      </c>
      <c r="Q25" s="825">
        <v>38.14</v>
      </c>
      <c r="R25" s="825">
        <v>39.22</v>
      </c>
      <c r="S25" s="825">
        <v>39.28</v>
      </c>
      <c r="T25" s="825">
        <v>40.020000000000003</v>
      </c>
      <c r="U25" s="825">
        <v>54.52</v>
      </c>
      <c r="V25" s="825">
        <v>73.66</v>
      </c>
      <c r="W25" s="824">
        <v>57.98</v>
      </c>
    </row>
    <row r="26" spans="1:23" x14ac:dyDescent="0.25">
      <c r="A26" s="819">
        <v>15</v>
      </c>
      <c r="B26" s="823">
        <f>ROUND(MAX([4]AirPricing!C$9,[4]Comm_DLY!B23*(1-[4]AirPricing!C32)),2)</f>
        <v>14.7</v>
      </c>
      <c r="C26" s="825">
        <f>ROUND(MAX([4]AirPricing!D$9,[4]Comm_DLY!C23*(1-[4]AirPricing!D32)),2)</f>
        <v>125.95</v>
      </c>
      <c r="D26" s="825">
        <f>ROUND(MAX([4]AirPricing!E$9,[4]Comm_DLY!D23*(1-[4]AirPricing!E32)),2)</f>
        <v>125.95</v>
      </c>
      <c r="E26" s="825">
        <f>ROUND(MAX([4]AirPricing!F$9,[4]Comm_DLY!E23*(1-[4]AirPricing!F32)),2)</f>
        <v>139.77000000000001</v>
      </c>
      <c r="F26" s="825">
        <f>ROUND(MAX([4]AirPricing!G$9,[4]Comm_DLY!F23*(1-[4]AirPricing!G32)),2)</f>
        <v>100.23</v>
      </c>
      <c r="G26" s="825">
        <f>ROUND(MAX([4]AirPricing!H$9,[4]Comm_DLY!G23*(1-[4]AirPricing!H32)),2)</f>
        <v>68.45</v>
      </c>
      <c r="H26" s="825">
        <f>ROUND(MAX([4]AirPricing!I$9,[4]Comm_DLY!H23*(1-[4]AirPricing!I32)),2)</f>
        <v>56.51</v>
      </c>
      <c r="I26" s="824">
        <f>ROUND(MAX([4]AirPricing!J$9,[4]Comm_DLY!I23*(1-[4]AirPricing!J32)),2)</f>
        <v>78.099999999999994</v>
      </c>
      <c r="K26" s="819">
        <v>17</v>
      </c>
      <c r="L26" s="823">
        <v>7.84</v>
      </c>
      <c r="M26" s="824">
        <v>8.9700000000000006</v>
      </c>
      <c r="N26" s="825">
        <v>37.869999999999997</v>
      </c>
      <c r="O26" s="825">
        <v>38.5</v>
      </c>
      <c r="P26" s="825">
        <v>38.909999999999997</v>
      </c>
      <c r="Q26" s="825">
        <v>39.99</v>
      </c>
      <c r="R26" s="825">
        <v>41.26</v>
      </c>
      <c r="S26" s="825">
        <v>41.49</v>
      </c>
      <c r="T26" s="825">
        <v>42.1</v>
      </c>
      <c r="U26" s="825">
        <v>56.18</v>
      </c>
      <c r="V26" s="825">
        <v>75.69</v>
      </c>
      <c r="W26" s="824">
        <v>60.72</v>
      </c>
    </row>
    <row r="27" spans="1:23" x14ac:dyDescent="0.25">
      <c r="A27" s="819">
        <v>16</v>
      </c>
      <c r="B27" s="823">
        <f>ROUND(MAX([4]AirPricing!C$9,[4]Comm_DLY!B24*(1-[4]AirPricing!C33)),2)</f>
        <v>15.2</v>
      </c>
      <c r="C27" s="825">
        <f>ROUND(MAX([4]AirPricing!D$9,[4]Comm_DLY!C24*(1-[4]AirPricing!D33)),2)</f>
        <v>132.97999999999999</v>
      </c>
      <c r="D27" s="825">
        <f>ROUND(MAX([4]AirPricing!E$9,[4]Comm_DLY!D24*(1-[4]AirPricing!E33)),2)</f>
        <v>132.97999999999999</v>
      </c>
      <c r="E27" s="825">
        <f>ROUND(MAX([4]AirPricing!F$9,[4]Comm_DLY!E24*(1-[4]AirPricing!F33)),2)</f>
        <v>146.28</v>
      </c>
      <c r="F27" s="825">
        <f>ROUND(MAX([4]AirPricing!G$9,[4]Comm_DLY!F24*(1-[4]AirPricing!G33)),2)</f>
        <v>101.59</v>
      </c>
      <c r="G27" s="825">
        <f>ROUND(MAX([4]AirPricing!H$9,[4]Comm_DLY!G24*(1-[4]AirPricing!H33)),2)</f>
        <v>70.510000000000005</v>
      </c>
      <c r="H27" s="825">
        <f>ROUND(MAX([4]AirPricing!I$9,[4]Comm_DLY!H24*(1-[4]AirPricing!I33)),2)</f>
        <v>57.17</v>
      </c>
      <c r="I27" s="824">
        <f>ROUND(MAX([4]AirPricing!J$9,[4]Comm_DLY!I24*(1-[4]AirPricing!J33)),2)</f>
        <v>80.290000000000006</v>
      </c>
      <c r="K27" s="819">
        <v>18</v>
      </c>
      <c r="L27" s="823">
        <v>7.93</v>
      </c>
      <c r="M27" s="824">
        <v>9.07</v>
      </c>
      <c r="N27" s="825">
        <v>39.58</v>
      </c>
      <c r="O27" s="825">
        <v>40.26</v>
      </c>
      <c r="P27" s="825">
        <v>40.729999999999997</v>
      </c>
      <c r="Q27" s="825">
        <v>41.81</v>
      </c>
      <c r="R27" s="825">
        <v>43.29</v>
      </c>
      <c r="S27" s="825">
        <v>43.69</v>
      </c>
      <c r="T27" s="825">
        <v>44.17</v>
      </c>
      <c r="U27" s="825">
        <v>58.51</v>
      </c>
      <c r="V27" s="825">
        <v>77.7</v>
      </c>
      <c r="W27" s="824">
        <v>63.91</v>
      </c>
    </row>
    <row r="28" spans="1:23" x14ac:dyDescent="0.25">
      <c r="A28" s="819">
        <v>17</v>
      </c>
      <c r="B28" s="823">
        <f>ROUND(MAX([4]AirPricing!C$9,[4]Comm_DLY!B25*(1-[4]AirPricing!C34)),2)</f>
        <v>15.6</v>
      </c>
      <c r="C28" s="825">
        <f>ROUND(MAX([4]AirPricing!D$9,[4]Comm_DLY!C25*(1-[4]AirPricing!D34)),2)</f>
        <v>133.15</v>
      </c>
      <c r="D28" s="825">
        <f>ROUND(MAX([4]AirPricing!E$9,[4]Comm_DLY!D25*(1-[4]AirPricing!E34)),2)</f>
        <v>133.15</v>
      </c>
      <c r="E28" s="825">
        <f>ROUND(MAX([4]AirPricing!F$9,[4]Comm_DLY!E25*(1-[4]AirPricing!F34)),2)</f>
        <v>146.47</v>
      </c>
      <c r="F28" s="825">
        <f>ROUND(MAX([4]AirPricing!G$9,[4]Comm_DLY!F25*(1-[4]AirPricing!G34)),2)</f>
        <v>101.74</v>
      </c>
      <c r="G28" s="825">
        <f>ROUND(MAX([4]AirPricing!H$9,[4]Comm_DLY!G25*(1-[4]AirPricing!H34)),2)</f>
        <v>72.900000000000006</v>
      </c>
      <c r="H28" s="825">
        <f>ROUND(MAX([4]AirPricing!I$9,[4]Comm_DLY!H25*(1-[4]AirPricing!I34)),2)</f>
        <v>59.44</v>
      </c>
      <c r="I28" s="824">
        <f>ROUND(MAX([4]AirPricing!J$9,[4]Comm_DLY!I25*(1-[4]AirPricing!J34)),2)</f>
        <v>82.47</v>
      </c>
      <c r="K28" s="819">
        <v>19</v>
      </c>
      <c r="L28" s="823">
        <v>8.0299999999999994</v>
      </c>
      <c r="M28" s="824">
        <v>9.15</v>
      </c>
      <c r="N28" s="825">
        <v>41.28</v>
      </c>
      <c r="O28" s="825">
        <v>42.04</v>
      </c>
      <c r="P28" s="825">
        <v>42.48</v>
      </c>
      <c r="Q28" s="825">
        <v>43.66</v>
      </c>
      <c r="R28" s="825">
        <v>45.32</v>
      </c>
      <c r="S28" s="825">
        <v>46.09</v>
      </c>
      <c r="T28" s="825">
        <v>46.24</v>
      </c>
      <c r="U28" s="825">
        <v>60.81</v>
      </c>
      <c r="V28" s="825">
        <v>79.55</v>
      </c>
      <c r="W28" s="824">
        <v>65.84</v>
      </c>
    </row>
    <row r="29" spans="1:23" x14ac:dyDescent="0.25">
      <c r="A29" s="819">
        <v>18</v>
      </c>
      <c r="B29" s="823">
        <f>ROUND(MAX([4]AirPricing!C$9,[4]Comm_DLY!B26*(1-[4]AirPricing!C35)),2)</f>
        <v>15.9</v>
      </c>
      <c r="C29" s="825">
        <f>ROUND(MAX([4]AirPricing!D$9,[4]Comm_DLY!C26*(1-[4]AirPricing!D35)),2)</f>
        <v>133.72</v>
      </c>
      <c r="D29" s="825">
        <f>ROUND(MAX([4]AirPricing!E$9,[4]Comm_DLY!D26*(1-[4]AirPricing!E35)),2)</f>
        <v>133.72</v>
      </c>
      <c r="E29" s="825">
        <f>ROUND(MAX([4]AirPricing!F$9,[4]Comm_DLY!E26*(1-[4]AirPricing!F35)),2)</f>
        <v>147.09</v>
      </c>
      <c r="F29" s="825">
        <f>ROUND(MAX([4]AirPricing!G$9,[4]Comm_DLY!F26*(1-[4]AirPricing!G35)),2)</f>
        <v>101.89</v>
      </c>
      <c r="G29" s="825">
        <f>ROUND(MAX([4]AirPricing!H$9,[4]Comm_DLY!G26*(1-[4]AirPricing!H35)),2)</f>
        <v>75.5</v>
      </c>
      <c r="H29" s="825">
        <f>ROUND(MAX([4]AirPricing!I$9,[4]Comm_DLY!H26*(1-[4]AirPricing!I35)),2)</f>
        <v>61.16</v>
      </c>
      <c r="I29" s="824">
        <f>ROUND(MAX([4]AirPricing!J$9,[4]Comm_DLY!I26*(1-[4]AirPricing!J35)),2)</f>
        <v>87.67</v>
      </c>
      <c r="K29" s="819">
        <v>20</v>
      </c>
      <c r="L29" s="823">
        <v>8.1</v>
      </c>
      <c r="M29" s="824">
        <v>9.24</v>
      </c>
      <c r="N29" s="825">
        <v>42.87</v>
      </c>
      <c r="O29" s="825">
        <v>43.75</v>
      </c>
      <c r="P29" s="825">
        <v>44.19</v>
      </c>
      <c r="Q29" s="825">
        <v>45.5</v>
      </c>
      <c r="R29" s="825">
        <v>47.37</v>
      </c>
      <c r="S29" s="825">
        <v>48.32</v>
      </c>
      <c r="T29" s="825">
        <v>48.37</v>
      </c>
      <c r="U29" s="825">
        <v>62.85</v>
      </c>
      <c r="V29" s="825">
        <v>81.97</v>
      </c>
      <c r="W29" s="824">
        <v>67.83</v>
      </c>
    </row>
    <row r="30" spans="1:23" x14ac:dyDescent="0.25">
      <c r="A30" s="819">
        <v>19</v>
      </c>
      <c r="B30" s="823">
        <f>ROUND(MAX([4]AirPricing!C$9,[4]Comm_DLY!B27*(1-[4]AirPricing!C36)),2)</f>
        <v>16.2</v>
      </c>
      <c r="C30" s="825">
        <f>ROUND(MAX([4]AirPricing!D$9,[4]Comm_DLY!C27*(1-[4]AirPricing!D36)),2)</f>
        <v>136.71</v>
      </c>
      <c r="D30" s="825">
        <f>ROUND(MAX([4]AirPricing!E$9,[4]Comm_DLY!D27*(1-[4]AirPricing!E36)),2)</f>
        <v>136.71</v>
      </c>
      <c r="E30" s="825">
        <f>ROUND(MAX([4]AirPricing!F$9,[4]Comm_DLY!E27*(1-[4]AirPricing!F36)),2)</f>
        <v>150.38</v>
      </c>
      <c r="F30" s="825">
        <f>ROUND(MAX([4]AirPricing!G$9,[4]Comm_DLY!F27*(1-[4]AirPricing!G36)),2)</f>
        <v>103.87</v>
      </c>
      <c r="G30" s="825">
        <f>ROUND(MAX([4]AirPricing!H$9,[4]Comm_DLY!G27*(1-[4]AirPricing!H36)),2)</f>
        <v>77.69</v>
      </c>
      <c r="H30" s="825">
        <f>ROUND(MAX([4]AirPricing!I$9,[4]Comm_DLY!H27*(1-[4]AirPricing!I36)),2)</f>
        <v>63</v>
      </c>
      <c r="I30" s="824">
        <f>ROUND(MAX([4]AirPricing!J$9,[4]Comm_DLY!I27*(1-[4]AirPricing!J36)),2)</f>
        <v>92.98</v>
      </c>
      <c r="K30" s="819">
        <v>21</v>
      </c>
      <c r="L30" s="823">
        <v>8.19</v>
      </c>
      <c r="M30" s="824">
        <v>9.58</v>
      </c>
      <c r="N30" s="825">
        <v>44.37</v>
      </c>
      <c r="O30" s="825">
        <v>45.29</v>
      </c>
      <c r="P30" s="825">
        <v>45.75</v>
      </c>
      <c r="Q30" s="825">
        <v>47.39</v>
      </c>
      <c r="R30" s="825">
        <v>49.4</v>
      </c>
      <c r="S30" s="825">
        <v>50.41</v>
      </c>
      <c r="T30" s="825">
        <v>50.55</v>
      </c>
      <c r="U30" s="825">
        <v>64.290000000000006</v>
      </c>
      <c r="V30" s="825">
        <v>83.41</v>
      </c>
      <c r="W30" s="824">
        <v>68.23</v>
      </c>
    </row>
    <row r="31" spans="1:23" x14ac:dyDescent="0.25">
      <c r="A31" s="819">
        <v>20</v>
      </c>
      <c r="B31" s="823">
        <f>ROUND(MAX([4]AirPricing!C$9,[4]Comm_DLY!B28*(1-[4]AirPricing!C37)),2)</f>
        <v>16.399999999999999</v>
      </c>
      <c r="C31" s="825">
        <f>ROUND(MAX([4]AirPricing!D$9,[4]Comm_DLY!C28*(1-[4]AirPricing!D37)),2)</f>
        <v>137.03</v>
      </c>
      <c r="D31" s="825">
        <f>ROUND(MAX([4]AirPricing!E$9,[4]Comm_DLY!D28*(1-[4]AirPricing!E37)),2)</f>
        <v>137.03</v>
      </c>
      <c r="E31" s="825">
        <f>ROUND(MAX([4]AirPricing!F$9,[4]Comm_DLY!E28*(1-[4]AirPricing!F37)),2)</f>
        <v>150.72999999999999</v>
      </c>
      <c r="F31" s="825">
        <f>ROUND(MAX([4]AirPricing!G$9,[4]Comm_DLY!F28*(1-[4]AirPricing!G37)),2)</f>
        <v>110.67</v>
      </c>
      <c r="G31" s="825">
        <f>ROUND(MAX([4]AirPricing!H$9,[4]Comm_DLY!G28*(1-[4]AirPricing!H37)),2)</f>
        <v>79.98</v>
      </c>
      <c r="H31" s="825">
        <f>ROUND(MAX([4]AirPricing!I$9,[4]Comm_DLY!H28*(1-[4]AirPricing!I37)),2)</f>
        <v>64.91</v>
      </c>
      <c r="I31" s="824">
        <f>ROUND(MAX([4]AirPricing!J$9,[4]Comm_DLY!I28*(1-[4]AirPricing!J37)),2)</f>
        <v>98.59</v>
      </c>
      <c r="K31" s="819">
        <v>22</v>
      </c>
      <c r="L31" s="823">
        <v>8.26</v>
      </c>
      <c r="M31" s="824">
        <v>9.65</v>
      </c>
      <c r="N31" s="825">
        <v>45.73</v>
      </c>
      <c r="O31" s="825">
        <v>46.76</v>
      </c>
      <c r="P31" s="825">
        <v>47.23</v>
      </c>
      <c r="Q31" s="825">
        <v>49.26</v>
      </c>
      <c r="R31" s="825">
        <v>51.35</v>
      </c>
      <c r="S31" s="825">
        <v>52.4</v>
      </c>
      <c r="T31" s="825">
        <v>52.61</v>
      </c>
      <c r="U31" s="825">
        <v>66.3</v>
      </c>
      <c r="V31" s="825">
        <v>85.78</v>
      </c>
      <c r="W31" s="824">
        <v>72.319999999999993</v>
      </c>
    </row>
    <row r="32" spans="1:23" x14ac:dyDescent="0.25">
      <c r="A32" s="819">
        <v>21</v>
      </c>
      <c r="B32" s="823">
        <f>ROUND(MAX([4]AirPricing!C$9,[4]Comm_DLY!B29*(1-[4]AirPricing!C38)),2)</f>
        <v>16.899999999999999</v>
      </c>
      <c r="C32" s="825">
        <f>ROUND(MAX([4]AirPricing!D$9,[4]Comm_DLY!C29*(1-[4]AirPricing!D38)),2)</f>
        <v>138.15</v>
      </c>
      <c r="D32" s="825">
        <f>ROUND(MAX([4]AirPricing!E$9,[4]Comm_DLY!D29*(1-[4]AirPricing!E38)),2)</f>
        <v>138.15</v>
      </c>
      <c r="E32" s="825">
        <f>ROUND(MAX([4]AirPricing!F$9,[4]Comm_DLY!E29*(1-[4]AirPricing!F38)),2)</f>
        <v>151.97</v>
      </c>
      <c r="F32" s="825">
        <f>ROUND(MAX([4]AirPricing!G$9,[4]Comm_DLY!F29*(1-[4]AirPricing!G38)),2)</f>
        <v>112.64</v>
      </c>
      <c r="G32" s="825">
        <f>ROUND(MAX([4]AirPricing!H$9,[4]Comm_DLY!G29*(1-[4]AirPricing!H38)),2)</f>
        <v>82.26</v>
      </c>
      <c r="H32" s="825">
        <f>ROUND(MAX([4]AirPricing!I$9,[4]Comm_DLY!H29*(1-[4]AirPricing!I38)),2)</f>
        <v>65.290000000000006</v>
      </c>
      <c r="I32" s="824">
        <f>ROUND(MAX([4]AirPricing!J$9,[4]Comm_DLY!I29*(1-[4]AirPricing!J38)),2)</f>
        <v>100.41</v>
      </c>
      <c r="K32" s="819">
        <v>23</v>
      </c>
      <c r="L32" s="823">
        <v>8.33</v>
      </c>
      <c r="M32" s="824">
        <v>9.77</v>
      </c>
      <c r="N32" s="825">
        <v>47.13</v>
      </c>
      <c r="O32" s="825">
        <v>48.22</v>
      </c>
      <c r="P32" s="825">
        <v>48.71</v>
      </c>
      <c r="Q32" s="825">
        <v>51.12</v>
      </c>
      <c r="R32" s="825">
        <v>53.29</v>
      </c>
      <c r="S32" s="825">
        <v>54.38</v>
      </c>
      <c r="T32" s="825">
        <v>54.56</v>
      </c>
      <c r="U32" s="825">
        <v>68.3</v>
      </c>
      <c r="V32" s="825">
        <v>88.09</v>
      </c>
      <c r="W32" s="824">
        <v>72.739999999999995</v>
      </c>
    </row>
    <row r="33" spans="1:23" x14ac:dyDescent="0.25">
      <c r="A33" s="819">
        <v>22</v>
      </c>
      <c r="B33" s="823">
        <f>ROUND(MAX([4]AirPricing!C$9,[4]Comm_DLY!B30*(1-[4]AirPricing!C39)),2)</f>
        <v>17.2</v>
      </c>
      <c r="C33" s="825">
        <f>ROUND(MAX([4]AirPricing!D$9,[4]Comm_DLY!C30*(1-[4]AirPricing!D39)),2)</f>
        <v>138.57</v>
      </c>
      <c r="D33" s="825">
        <f>ROUND(MAX([4]AirPricing!E$9,[4]Comm_DLY!D30*(1-[4]AirPricing!E39)),2)</f>
        <v>138.57</v>
      </c>
      <c r="E33" s="825">
        <f>ROUND(MAX([4]AirPricing!F$9,[4]Comm_DLY!E30*(1-[4]AirPricing!F39)),2)</f>
        <v>152.43</v>
      </c>
      <c r="F33" s="825">
        <f>ROUND(MAX([4]AirPricing!G$9,[4]Comm_DLY!F30*(1-[4]AirPricing!G39)),2)</f>
        <v>118.32</v>
      </c>
      <c r="G33" s="825">
        <f>ROUND(MAX([4]AirPricing!H$9,[4]Comm_DLY!G30*(1-[4]AirPricing!H39)),2)</f>
        <v>84.19</v>
      </c>
      <c r="H33" s="825">
        <f>ROUND(MAX([4]AirPricing!I$9,[4]Comm_DLY!H30*(1-[4]AirPricing!I39)),2)</f>
        <v>69.209999999999994</v>
      </c>
      <c r="I33" s="824">
        <f>ROUND(MAX([4]AirPricing!J$9,[4]Comm_DLY!I30*(1-[4]AirPricing!J39)),2)</f>
        <v>102.54</v>
      </c>
      <c r="K33" s="819">
        <v>24</v>
      </c>
      <c r="L33" s="823">
        <v>8.41</v>
      </c>
      <c r="M33" s="824">
        <v>9.84</v>
      </c>
      <c r="N33" s="825">
        <v>48.55</v>
      </c>
      <c r="O33" s="825">
        <v>49.68</v>
      </c>
      <c r="P33" s="825">
        <v>50.18</v>
      </c>
      <c r="Q33" s="825">
        <v>52.99</v>
      </c>
      <c r="R33" s="825">
        <v>55.24</v>
      </c>
      <c r="S33" s="825">
        <v>56.36</v>
      </c>
      <c r="T33" s="825">
        <v>56.41</v>
      </c>
      <c r="U33" s="825">
        <v>69.92</v>
      </c>
      <c r="V33" s="825">
        <v>90.27</v>
      </c>
      <c r="W33" s="824">
        <v>73.14</v>
      </c>
    </row>
    <row r="34" spans="1:23" x14ac:dyDescent="0.25">
      <c r="A34" s="819">
        <v>23</v>
      </c>
      <c r="B34" s="823">
        <f>ROUND(MAX([4]AirPricing!C$9,[4]Comm_DLY!B31*(1-[4]AirPricing!C40)),2)</f>
        <v>17.399999999999999</v>
      </c>
      <c r="C34" s="825">
        <f>ROUND(MAX([4]AirPricing!D$9,[4]Comm_DLY!C31*(1-[4]AirPricing!D40)),2)</f>
        <v>139.26</v>
      </c>
      <c r="D34" s="825">
        <f>ROUND(MAX([4]AirPricing!E$9,[4]Comm_DLY!D31*(1-[4]AirPricing!E40)),2)</f>
        <v>139.26</v>
      </c>
      <c r="E34" s="825">
        <f>ROUND(MAX([4]AirPricing!F$9,[4]Comm_DLY!E31*(1-[4]AirPricing!F40)),2)</f>
        <v>153.19</v>
      </c>
      <c r="F34" s="825">
        <f>ROUND(MAX([4]AirPricing!G$9,[4]Comm_DLY!F31*(1-[4]AirPricing!G40)),2)</f>
        <v>118.89</v>
      </c>
      <c r="G34" s="825">
        <f>ROUND(MAX([4]AirPricing!H$9,[4]Comm_DLY!G31*(1-[4]AirPricing!H40)),2)</f>
        <v>86.94</v>
      </c>
      <c r="H34" s="825">
        <f>ROUND(MAX([4]AirPricing!I$9,[4]Comm_DLY!H31*(1-[4]AirPricing!I40)),2)</f>
        <v>69.61</v>
      </c>
      <c r="I34" s="824">
        <f>ROUND(MAX([4]AirPricing!J$9,[4]Comm_DLY!I31*(1-[4]AirPricing!J40)),2)</f>
        <v>105.2</v>
      </c>
      <c r="K34" s="819">
        <v>25</v>
      </c>
      <c r="L34" s="823">
        <v>8.5</v>
      </c>
      <c r="M34" s="824">
        <v>9.93</v>
      </c>
      <c r="N34" s="825">
        <v>50.03</v>
      </c>
      <c r="O34" s="825">
        <v>51.28</v>
      </c>
      <c r="P34" s="825">
        <v>51.8</v>
      </c>
      <c r="Q34" s="825">
        <v>54.8</v>
      </c>
      <c r="R34" s="825">
        <v>57.13</v>
      </c>
      <c r="S34" s="825">
        <v>58.2</v>
      </c>
      <c r="T34" s="825">
        <v>58.32</v>
      </c>
      <c r="U34" s="825">
        <v>72.73</v>
      </c>
      <c r="V34" s="825">
        <v>93.45</v>
      </c>
      <c r="W34" s="824">
        <v>78.430000000000007</v>
      </c>
    </row>
    <row r="35" spans="1:23" x14ac:dyDescent="0.25">
      <c r="A35" s="819">
        <v>24</v>
      </c>
      <c r="B35" s="823">
        <f>ROUND(MAX([4]AirPricing!C$9,[4]Comm_DLY!B32*(1-[4]AirPricing!C41)),2)</f>
        <v>18</v>
      </c>
      <c r="C35" s="825">
        <f>ROUND(MAX([4]AirPricing!D$9,[4]Comm_DLY!C32*(1-[4]AirPricing!D41)),2)</f>
        <v>152.83000000000001</v>
      </c>
      <c r="D35" s="825">
        <f>ROUND(MAX([4]AirPricing!E$9,[4]Comm_DLY!D32*(1-[4]AirPricing!E41)),2)</f>
        <v>152.83000000000001</v>
      </c>
      <c r="E35" s="825">
        <f>ROUND(MAX([4]AirPricing!F$9,[4]Comm_DLY!E32*(1-[4]AirPricing!F41)),2)</f>
        <v>168.11</v>
      </c>
      <c r="F35" s="825">
        <f>ROUND(MAX([4]AirPricing!G$9,[4]Comm_DLY!F32*(1-[4]AirPricing!G41)),2)</f>
        <v>124.29</v>
      </c>
      <c r="G35" s="825">
        <f>ROUND(MAX([4]AirPricing!H$9,[4]Comm_DLY!G32*(1-[4]AirPricing!H41)),2)</f>
        <v>89.02</v>
      </c>
      <c r="H35" s="825">
        <f>ROUND(MAX([4]AirPricing!I$9,[4]Comm_DLY!H32*(1-[4]AirPricing!I41)),2)</f>
        <v>69.989999999999995</v>
      </c>
      <c r="I35" s="824">
        <f>ROUND(MAX([4]AirPricing!J$9,[4]Comm_DLY!I32*(1-[4]AirPricing!J41)),2)</f>
        <v>107.43</v>
      </c>
      <c r="K35" s="819">
        <v>26</v>
      </c>
      <c r="L35" s="823">
        <v>8.67</v>
      </c>
      <c r="M35" s="824">
        <v>10.14</v>
      </c>
      <c r="N35" s="825">
        <v>51.51</v>
      </c>
      <c r="O35" s="825">
        <v>52.85</v>
      </c>
      <c r="P35" s="825">
        <v>53.38</v>
      </c>
      <c r="Q35" s="825">
        <v>56.6</v>
      </c>
      <c r="R35" s="825">
        <v>59.01</v>
      </c>
      <c r="S35" s="825">
        <v>59.94</v>
      </c>
      <c r="T35" s="825">
        <v>60.28</v>
      </c>
      <c r="U35" s="825">
        <v>75.02</v>
      </c>
      <c r="V35" s="825">
        <v>95.99</v>
      </c>
      <c r="W35" s="824">
        <v>78.959999999999994</v>
      </c>
    </row>
    <row r="36" spans="1:23" x14ac:dyDescent="0.25">
      <c r="A36" s="819">
        <v>25</v>
      </c>
      <c r="B36" s="823">
        <f>ROUND(MAX([4]AirPricing!C$9,[4]Comm_DLY!B33*(1-[4]AirPricing!C42)),2)</f>
        <v>18.3</v>
      </c>
      <c r="C36" s="825">
        <f>ROUND(MAX([4]AirPricing!D$9,[4]Comm_DLY!C33*(1-[4]AirPricing!D42)),2)</f>
        <v>154.19999999999999</v>
      </c>
      <c r="D36" s="825">
        <f>ROUND(MAX([4]AirPricing!E$9,[4]Comm_DLY!D33*(1-[4]AirPricing!E42)),2)</f>
        <v>154.19999999999999</v>
      </c>
      <c r="E36" s="825">
        <f>ROUND(MAX([4]AirPricing!F$9,[4]Comm_DLY!E33*(1-[4]AirPricing!F42)),2)</f>
        <v>169.62</v>
      </c>
      <c r="F36" s="825">
        <f>ROUND(MAX([4]AirPricing!G$9,[4]Comm_DLY!F33*(1-[4]AirPricing!G42)),2)</f>
        <v>126.88</v>
      </c>
      <c r="G36" s="825">
        <f>ROUND(MAX([4]AirPricing!H$9,[4]Comm_DLY!G33*(1-[4]AirPricing!H42)),2)</f>
        <v>91.42</v>
      </c>
      <c r="H36" s="825">
        <f>ROUND(MAX([4]AirPricing!I$9,[4]Comm_DLY!H33*(1-[4]AirPricing!I42)),2)</f>
        <v>75.05</v>
      </c>
      <c r="I36" s="824">
        <f>ROUND(MAX([4]AirPricing!J$9,[4]Comm_DLY!I33*(1-[4]AirPricing!J42)),2)</f>
        <v>112.58</v>
      </c>
      <c r="K36" s="819">
        <v>27</v>
      </c>
      <c r="L36" s="823">
        <v>8.7899999999999991</v>
      </c>
      <c r="M36" s="824">
        <v>10.26</v>
      </c>
      <c r="N36" s="825">
        <v>52.98</v>
      </c>
      <c r="O36" s="825">
        <v>54.26</v>
      </c>
      <c r="P36" s="825">
        <v>54.91</v>
      </c>
      <c r="Q36" s="825">
        <v>58.35</v>
      </c>
      <c r="R36" s="825">
        <v>60.83</v>
      </c>
      <c r="S36" s="825">
        <v>61.73</v>
      </c>
      <c r="T36" s="825">
        <v>62.11</v>
      </c>
      <c r="U36" s="825">
        <v>75.88</v>
      </c>
      <c r="V36" s="825">
        <v>97.37</v>
      </c>
      <c r="W36" s="824">
        <v>79.37</v>
      </c>
    </row>
    <row r="37" spans="1:23" x14ac:dyDescent="0.25">
      <c r="A37" s="819">
        <v>26</v>
      </c>
      <c r="B37" s="823">
        <f>ROUND(MAX([4]AirPricing!C$9,[4]Comm_DLY!B34*(1-[4]AirPricing!C43)),2)</f>
        <v>18.5</v>
      </c>
      <c r="C37" s="825">
        <f>ROUND(MAX([4]AirPricing!D$9,[4]Comm_DLY!C34*(1-[4]AirPricing!D43)),2)</f>
        <v>162.53</v>
      </c>
      <c r="D37" s="825">
        <f>ROUND(MAX([4]AirPricing!E$9,[4]Comm_DLY!D34*(1-[4]AirPricing!E43)),2)</f>
        <v>162.53</v>
      </c>
      <c r="E37" s="825">
        <f>ROUND(MAX([4]AirPricing!F$9,[4]Comm_DLY!E34*(1-[4]AirPricing!F43)),2)</f>
        <v>178.78</v>
      </c>
      <c r="F37" s="825">
        <f>ROUND(MAX([4]AirPricing!G$9,[4]Comm_DLY!F34*(1-[4]AirPricing!G43)),2)</f>
        <v>133.03</v>
      </c>
      <c r="G37" s="825">
        <f>ROUND(MAX([4]AirPricing!H$9,[4]Comm_DLY!G34*(1-[4]AirPricing!H43)),2)</f>
        <v>93.7</v>
      </c>
      <c r="H37" s="825">
        <f>ROUND(MAX([4]AirPricing!I$9,[4]Comm_DLY!H34*(1-[4]AirPricing!I43)),2)</f>
        <v>75.56</v>
      </c>
      <c r="I37" s="824">
        <f>ROUND(MAX([4]AirPricing!J$9,[4]Comm_DLY!I34*(1-[4]AirPricing!J43)),2)</f>
        <v>115.41</v>
      </c>
      <c r="K37" s="819">
        <v>28</v>
      </c>
      <c r="L37" s="823">
        <v>8.83</v>
      </c>
      <c r="M37" s="824">
        <v>10.33</v>
      </c>
      <c r="N37" s="825">
        <v>54.58</v>
      </c>
      <c r="O37" s="825">
        <v>55.64</v>
      </c>
      <c r="P37" s="825">
        <v>56.43</v>
      </c>
      <c r="Q37" s="825">
        <v>60.12</v>
      </c>
      <c r="R37" s="825">
        <v>62.68</v>
      </c>
      <c r="S37" s="825">
        <v>63.48</v>
      </c>
      <c r="T37" s="825">
        <v>63.98</v>
      </c>
      <c r="U37" s="825">
        <v>78.540000000000006</v>
      </c>
      <c r="V37" s="825">
        <v>100.45</v>
      </c>
      <c r="W37" s="824">
        <v>82.15</v>
      </c>
    </row>
    <row r="38" spans="1:23" x14ac:dyDescent="0.25">
      <c r="A38" s="819">
        <v>27</v>
      </c>
      <c r="B38" s="823">
        <f>ROUND(MAX([4]AirPricing!C$9,[4]Comm_DLY!B35*(1-[4]AirPricing!C44)),2)</f>
        <v>18.899999999999999</v>
      </c>
      <c r="C38" s="825">
        <f>ROUND(MAX([4]AirPricing!D$9,[4]Comm_DLY!C35*(1-[4]AirPricing!D44)),2)</f>
        <v>163.37</v>
      </c>
      <c r="D38" s="825">
        <f>ROUND(MAX([4]AirPricing!E$9,[4]Comm_DLY!D35*(1-[4]AirPricing!E44)),2)</f>
        <v>163.37</v>
      </c>
      <c r="E38" s="825">
        <f>ROUND(MAX([4]AirPricing!F$9,[4]Comm_DLY!E35*(1-[4]AirPricing!F44)),2)</f>
        <v>179.71</v>
      </c>
      <c r="F38" s="825">
        <f>ROUND(MAX([4]AirPricing!G$9,[4]Comm_DLY!F35*(1-[4]AirPricing!G44)),2)</f>
        <v>134.72</v>
      </c>
      <c r="G38" s="825">
        <f>ROUND(MAX([4]AirPricing!H$9,[4]Comm_DLY!G35*(1-[4]AirPricing!H44)),2)</f>
        <v>96.3</v>
      </c>
      <c r="H38" s="825">
        <f>ROUND(MAX([4]AirPricing!I$9,[4]Comm_DLY!H35*(1-[4]AirPricing!I44)),2)</f>
        <v>75.95</v>
      </c>
      <c r="I38" s="824">
        <f>ROUND(MAX([4]AirPricing!J$9,[4]Comm_DLY!I35*(1-[4]AirPricing!J44)),2)</f>
        <v>117.83</v>
      </c>
      <c r="K38" s="819">
        <v>29</v>
      </c>
      <c r="L38" s="823">
        <v>8.93</v>
      </c>
      <c r="M38" s="824">
        <v>10.44</v>
      </c>
      <c r="N38" s="825">
        <v>56.07</v>
      </c>
      <c r="O38" s="825">
        <v>57.04</v>
      </c>
      <c r="P38" s="825">
        <v>57.93</v>
      </c>
      <c r="Q38" s="825">
        <v>61.84</v>
      </c>
      <c r="R38" s="825">
        <v>64.47</v>
      </c>
      <c r="S38" s="825">
        <v>65.260000000000005</v>
      </c>
      <c r="T38" s="825">
        <v>65.790000000000006</v>
      </c>
      <c r="U38" s="825">
        <v>78.94</v>
      </c>
      <c r="V38" s="825">
        <v>101.29</v>
      </c>
      <c r="W38" s="824">
        <v>82.57</v>
      </c>
    </row>
    <row r="39" spans="1:23" x14ac:dyDescent="0.25">
      <c r="A39" s="819">
        <v>28</v>
      </c>
      <c r="B39" s="823">
        <f>ROUND(MAX([4]AirPricing!C$9,[4]Comm_DLY!B36*(1-[4]AirPricing!C45)),2)</f>
        <v>19.100000000000001</v>
      </c>
      <c r="C39" s="825">
        <f>ROUND(MAX([4]AirPricing!D$9,[4]Comm_DLY!C36*(1-[4]AirPricing!D45)),2)</f>
        <v>165.16</v>
      </c>
      <c r="D39" s="825">
        <f>ROUND(MAX([4]AirPricing!E$9,[4]Comm_DLY!D36*(1-[4]AirPricing!E45)),2)</f>
        <v>165.16</v>
      </c>
      <c r="E39" s="825">
        <f>ROUND(MAX([4]AirPricing!F$9,[4]Comm_DLY!E36*(1-[4]AirPricing!F45)),2)</f>
        <v>181.68</v>
      </c>
      <c r="F39" s="825">
        <f>ROUND(MAX([4]AirPricing!G$9,[4]Comm_DLY!F36*(1-[4]AirPricing!G45)),2)</f>
        <v>140.88999999999999</v>
      </c>
      <c r="G39" s="825">
        <f>ROUND(MAX([4]AirPricing!H$9,[4]Comm_DLY!G36*(1-[4]AirPricing!H45)),2)</f>
        <v>98.59</v>
      </c>
      <c r="H39" s="825">
        <f>ROUND(MAX([4]AirPricing!I$9,[4]Comm_DLY!H36*(1-[4]AirPricing!I45)),2)</f>
        <v>78.61</v>
      </c>
      <c r="I39" s="824">
        <f>ROUND(MAX([4]AirPricing!J$9,[4]Comm_DLY!I36*(1-[4]AirPricing!J45)),2)</f>
        <v>120.56</v>
      </c>
      <c r="K39" s="819">
        <v>30</v>
      </c>
      <c r="L39" s="823">
        <v>8.98</v>
      </c>
      <c r="M39" s="824">
        <v>10.51</v>
      </c>
      <c r="N39" s="825">
        <v>57.69</v>
      </c>
      <c r="O39" s="825">
        <v>58.49</v>
      </c>
      <c r="P39" s="825">
        <v>59.37</v>
      </c>
      <c r="Q39" s="825">
        <v>63.61</v>
      </c>
      <c r="R39" s="825">
        <v>66.319999999999993</v>
      </c>
      <c r="S39" s="825">
        <v>67.040000000000006</v>
      </c>
      <c r="T39" s="825">
        <v>67.67</v>
      </c>
      <c r="U39" s="825">
        <v>80.17</v>
      </c>
      <c r="V39" s="825">
        <v>103.14</v>
      </c>
      <c r="W39" s="824">
        <v>83.85</v>
      </c>
    </row>
    <row r="40" spans="1:23" x14ac:dyDescent="0.25">
      <c r="A40" s="819">
        <v>29</v>
      </c>
      <c r="B40" s="823">
        <f>ROUND(MAX([4]AirPricing!C$9,[4]Comm_DLY!B37*(1-[4]AirPricing!C46)),2)</f>
        <v>19.399999999999999</v>
      </c>
      <c r="C40" s="825">
        <f>ROUND(MAX([4]AirPricing!D$9,[4]Comm_DLY!C37*(1-[4]AirPricing!D46)),2)</f>
        <v>165.58</v>
      </c>
      <c r="D40" s="825">
        <f>ROUND(MAX([4]AirPricing!E$9,[4]Comm_DLY!D37*(1-[4]AirPricing!E46)),2)</f>
        <v>165.58</v>
      </c>
      <c r="E40" s="825">
        <f>ROUND(MAX([4]AirPricing!F$9,[4]Comm_DLY!E37*(1-[4]AirPricing!F46)),2)</f>
        <v>182.14</v>
      </c>
      <c r="F40" s="825">
        <f>ROUND(MAX([4]AirPricing!G$9,[4]Comm_DLY!F37*(1-[4]AirPricing!G46)),2)</f>
        <v>143.38</v>
      </c>
      <c r="G40" s="825">
        <f>ROUND(MAX([4]AirPricing!H$9,[4]Comm_DLY!G37*(1-[4]AirPricing!H46)),2)</f>
        <v>101.71</v>
      </c>
      <c r="H40" s="825">
        <f>ROUND(MAX([4]AirPricing!I$9,[4]Comm_DLY!H37*(1-[4]AirPricing!I46)),2)</f>
        <v>79.010000000000005</v>
      </c>
      <c r="I40" s="824">
        <f>ROUND(MAX([4]AirPricing!J$9,[4]Comm_DLY!I37*(1-[4]AirPricing!J46)),2)</f>
        <v>123.29</v>
      </c>
      <c r="K40" s="819">
        <v>31</v>
      </c>
      <c r="L40" s="823">
        <v>9.09</v>
      </c>
      <c r="M40" s="824">
        <v>10.62</v>
      </c>
      <c r="N40" s="825">
        <v>58.53</v>
      </c>
      <c r="O40" s="825">
        <v>59.76</v>
      </c>
      <c r="P40" s="825">
        <v>60.68</v>
      </c>
      <c r="Q40" s="825">
        <v>64.959999999999994</v>
      </c>
      <c r="R40" s="825">
        <v>66.89</v>
      </c>
      <c r="S40" s="825">
        <v>68.08</v>
      </c>
      <c r="T40" s="825">
        <v>69.47</v>
      </c>
      <c r="U40" s="825">
        <v>82.21</v>
      </c>
      <c r="V40" s="825">
        <v>105.22</v>
      </c>
      <c r="W40" s="824">
        <v>85.98</v>
      </c>
    </row>
    <row r="41" spans="1:23" x14ac:dyDescent="0.25">
      <c r="A41" s="819">
        <v>30</v>
      </c>
      <c r="B41" s="823">
        <f>ROUND(MAX([4]AirPricing!C$9,[4]Comm_DLY!B38*(1-[4]AirPricing!C47)),2)</f>
        <v>19.600000000000001</v>
      </c>
      <c r="C41" s="825">
        <f>ROUND(MAX([4]AirPricing!D$9,[4]Comm_DLY!C38*(1-[4]AirPricing!D47)),2)</f>
        <v>172.21</v>
      </c>
      <c r="D41" s="825">
        <f>ROUND(MAX([4]AirPricing!E$9,[4]Comm_DLY!D38*(1-[4]AirPricing!E47)),2)</f>
        <v>172.21</v>
      </c>
      <c r="E41" s="825">
        <f>ROUND(MAX([4]AirPricing!F$9,[4]Comm_DLY!E38*(1-[4]AirPricing!F47)),2)</f>
        <v>189.43</v>
      </c>
      <c r="F41" s="825">
        <f>ROUND(MAX([4]AirPricing!G$9,[4]Comm_DLY!F38*(1-[4]AirPricing!G47)),2)</f>
        <v>147.47</v>
      </c>
      <c r="G41" s="825">
        <f>ROUND(MAX([4]AirPricing!H$9,[4]Comm_DLY!G38*(1-[4]AirPricing!H47)),2)</f>
        <v>104.42</v>
      </c>
      <c r="H41" s="825">
        <f>ROUND(MAX([4]AirPricing!I$9,[4]Comm_DLY!H38*(1-[4]AirPricing!I47)),2)</f>
        <v>80.239999999999995</v>
      </c>
      <c r="I41" s="824">
        <f>ROUND(MAX([4]AirPricing!J$9,[4]Comm_DLY!I38*(1-[4]AirPricing!J47)),2)</f>
        <v>125.92</v>
      </c>
      <c r="K41" s="819">
        <v>32</v>
      </c>
      <c r="L41" s="823">
        <v>9.15</v>
      </c>
      <c r="M41" s="824">
        <v>10.69</v>
      </c>
      <c r="N41" s="825">
        <v>59.93</v>
      </c>
      <c r="O41" s="825">
        <v>61.18</v>
      </c>
      <c r="P41" s="825">
        <v>62.12</v>
      </c>
      <c r="Q41" s="825">
        <v>66.510000000000005</v>
      </c>
      <c r="R41" s="825">
        <v>68.53</v>
      </c>
      <c r="S41" s="825">
        <v>69.709999999999994</v>
      </c>
      <c r="T41" s="825">
        <v>71.13</v>
      </c>
      <c r="U41" s="825">
        <v>84.54</v>
      </c>
      <c r="V41" s="825">
        <v>107.99</v>
      </c>
      <c r="W41" s="824">
        <v>88.42</v>
      </c>
    </row>
    <row r="42" spans="1:23" x14ac:dyDescent="0.25">
      <c r="A42" s="819">
        <v>31</v>
      </c>
      <c r="B42" s="823">
        <f>ROUND(MAX([4]AirPricing!C$9,[4]Comm_DLY!B39*(1-[4]AirPricing!C48)),2)</f>
        <v>20.2</v>
      </c>
      <c r="C42" s="825">
        <f>ROUND(MAX([4]AirPricing!D$9,[4]Comm_DLY!C39*(1-[4]AirPricing!D48)),2)</f>
        <v>177.72</v>
      </c>
      <c r="D42" s="825">
        <f>ROUND(MAX([4]AirPricing!E$9,[4]Comm_DLY!D39*(1-[4]AirPricing!E48)),2)</f>
        <v>177.72</v>
      </c>
      <c r="E42" s="825">
        <f>ROUND(MAX([4]AirPricing!F$9,[4]Comm_DLY!E39*(1-[4]AirPricing!F48)),2)</f>
        <v>195.49</v>
      </c>
      <c r="F42" s="825">
        <f>ROUND(MAX([4]AirPricing!G$9,[4]Comm_DLY!F39*(1-[4]AirPricing!G48)),2)</f>
        <v>151.37</v>
      </c>
      <c r="G42" s="825">
        <f>ROUND(MAX([4]AirPricing!H$9,[4]Comm_DLY!G39*(1-[4]AirPricing!H48)),2)</f>
        <v>106.81</v>
      </c>
      <c r="H42" s="825">
        <f>ROUND(MAX([4]AirPricing!I$9,[4]Comm_DLY!H39*(1-[4]AirPricing!I48)),2)</f>
        <v>82.28</v>
      </c>
      <c r="I42" s="824">
        <f>ROUND(MAX([4]AirPricing!J$9,[4]Comm_DLY!I39*(1-[4]AirPricing!J48)),2)</f>
        <v>128.65</v>
      </c>
      <c r="K42" s="819">
        <v>33</v>
      </c>
      <c r="L42" s="823">
        <v>9.2200000000000006</v>
      </c>
      <c r="M42" s="824">
        <v>10.75</v>
      </c>
      <c r="N42" s="825">
        <v>61.31</v>
      </c>
      <c r="O42" s="825">
        <v>62.6</v>
      </c>
      <c r="P42" s="825">
        <v>63.56</v>
      </c>
      <c r="Q42" s="825">
        <v>67.930000000000007</v>
      </c>
      <c r="R42" s="825">
        <v>70.13</v>
      </c>
      <c r="S42" s="825">
        <v>71.209999999999994</v>
      </c>
      <c r="T42" s="825">
        <v>72.66</v>
      </c>
      <c r="U42" s="825">
        <v>86.27</v>
      </c>
      <c r="V42" s="825">
        <v>109.83</v>
      </c>
      <c r="W42" s="824">
        <v>90.23</v>
      </c>
    </row>
    <row r="43" spans="1:23" x14ac:dyDescent="0.25">
      <c r="A43" s="819">
        <v>32</v>
      </c>
      <c r="B43" s="823">
        <f>ROUND(MAX([4]AirPricing!C$9,[4]Comm_DLY!B40*(1-[4]AirPricing!C49)),2)</f>
        <v>20.5</v>
      </c>
      <c r="C43" s="825">
        <f>ROUND(MAX([4]AirPricing!D$9,[4]Comm_DLY!C40*(1-[4]AirPricing!D49)),2)</f>
        <v>178.28</v>
      </c>
      <c r="D43" s="825">
        <f>ROUND(MAX([4]AirPricing!E$9,[4]Comm_DLY!D40*(1-[4]AirPricing!E49)),2)</f>
        <v>178.28</v>
      </c>
      <c r="E43" s="825">
        <f>ROUND(MAX([4]AirPricing!F$9,[4]Comm_DLY!E40*(1-[4]AirPricing!F49)),2)</f>
        <v>196.11</v>
      </c>
      <c r="F43" s="825">
        <f>ROUND(MAX([4]AirPricing!G$9,[4]Comm_DLY!F40*(1-[4]AirPricing!G49)),2)</f>
        <v>154.37</v>
      </c>
      <c r="G43" s="825">
        <f>ROUND(MAX([4]AirPricing!H$9,[4]Comm_DLY!G40*(1-[4]AirPricing!H49)),2)</f>
        <v>109.72</v>
      </c>
      <c r="H43" s="825">
        <f>ROUND(MAX([4]AirPricing!I$9,[4]Comm_DLY!H40*(1-[4]AirPricing!I49)),2)</f>
        <v>84.61</v>
      </c>
      <c r="I43" s="824">
        <f>ROUND(MAX([4]AirPricing!J$9,[4]Comm_DLY!I40*(1-[4]AirPricing!J49)),2)</f>
        <v>131.53</v>
      </c>
      <c r="K43" s="819">
        <v>34</v>
      </c>
      <c r="L43" s="823">
        <v>9.35</v>
      </c>
      <c r="M43" s="824">
        <v>10.9</v>
      </c>
      <c r="N43" s="825">
        <v>62.66</v>
      </c>
      <c r="O43" s="825">
        <v>63.97</v>
      </c>
      <c r="P43" s="825">
        <v>64.95</v>
      </c>
      <c r="Q43" s="825">
        <v>69.290000000000006</v>
      </c>
      <c r="R43" s="825">
        <v>71.55</v>
      </c>
      <c r="S43" s="825">
        <v>72.63</v>
      </c>
      <c r="T43" s="825">
        <v>74.11</v>
      </c>
      <c r="U43" s="825">
        <v>89.38</v>
      </c>
      <c r="V43" s="825">
        <v>113.2</v>
      </c>
      <c r="W43" s="824">
        <v>94.62</v>
      </c>
    </row>
    <row r="44" spans="1:23" x14ac:dyDescent="0.25">
      <c r="A44" s="819">
        <v>33</v>
      </c>
      <c r="B44" s="823">
        <f>ROUND(MAX([4]AirPricing!C$9,[4]Comm_DLY!B41*(1-[4]AirPricing!C50)),2)</f>
        <v>20.7</v>
      </c>
      <c r="C44" s="825">
        <f>ROUND(MAX([4]AirPricing!D$9,[4]Comm_DLY!C41*(1-[4]AirPricing!D50)),2)</f>
        <v>180.88</v>
      </c>
      <c r="D44" s="825">
        <f>ROUND(MAX([4]AirPricing!E$9,[4]Comm_DLY!D41*(1-[4]AirPricing!E50)),2)</f>
        <v>180.88</v>
      </c>
      <c r="E44" s="825">
        <f>ROUND(MAX([4]AirPricing!F$9,[4]Comm_DLY!E41*(1-[4]AirPricing!F50)),2)</f>
        <v>198.97</v>
      </c>
      <c r="F44" s="825">
        <f>ROUND(MAX([4]AirPricing!G$9,[4]Comm_DLY!F41*(1-[4]AirPricing!G50)),2)</f>
        <v>165.97</v>
      </c>
      <c r="G44" s="825">
        <f>ROUND(MAX([4]AirPricing!H$9,[4]Comm_DLY!G41*(1-[4]AirPricing!H50)),2)</f>
        <v>112.01</v>
      </c>
      <c r="H44" s="825">
        <f>ROUND(MAX([4]AirPricing!I$9,[4]Comm_DLY!H41*(1-[4]AirPricing!I50)),2)</f>
        <v>86.34</v>
      </c>
      <c r="I44" s="824">
        <f>ROUND(MAX([4]AirPricing!J$9,[4]Comm_DLY!I41*(1-[4]AirPricing!J50)),2)</f>
        <v>134.21</v>
      </c>
      <c r="K44" s="819">
        <v>35</v>
      </c>
      <c r="L44" s="823">
        <v>9.44</v>
      </c>
      <c r="M44" s="824">
        <v>11.02</v>
      </c>
      <c r="N44" s="825">
        <v>63.88</v>
      </c>
      <c r="O44" s="825">
        <v>65.22</v>
      </c>
      <c r="P44" s="825">
        <v>66.22</v>
      </c>
      <c r="Q44" s="825">
        <v>70.56</v>
      </c>
      <c r="R44" s="825">
        <v>72.89</v>
      </c>
      <c r="S44" s="825">
        <v>73.95</v>
      </c>
      <c r="T44" s="825">
        <v>75.459999999999994</v>
      </c>
      <c r="U44" s="825">
        <v>90.91</v>
      </c>
      <c r="V44" s="825">
        <v>115.22</v>
      </c>
      <c r="W44" s="824">
        <v>95.07</v>
      </c>
    </row>
    <row r="45" spans="1:23" x14ac:dyDescent="0.25">
      <c r="A45" s="819">
        <v>34</v>
      </c>
      <c r="B45" s="823">
        <f>ROUND(MAX([4]AirPricing!C$9,[4]Comm_DLY!B42*(1-[4]AirPricing!C51)),2)</f>
        <v>21</v>
      </c>
      <c r="C45" s="825">
        <f>ROUND(MAX([4]AirPricing!D$9,[4]Comm_DLY!C42*(1-[4]AirPricing!D51)),2)</f>
        <v>192.04</v>
      </c>
      <c r="D45" s="825">
        <f>ROUND(MAX([4]AirPricing!E$9,[4]Comm_DLY!D42*(1-[4]AirPricing!E51)),2)</f>
        <v>192.04</v>
      </c>
      <c r="E45" s="825">
        <f>ROUND(MAX([4]AirPricing!F$9,[4]Comm_DLY!E42*(1-[4]AirPricing!F51)),2)</f>
        <v>211.24</v>
      </c>
      <c r="F45" s="825">
        <f>ROUND(MAX([4]AirPricing!G$9,[4]Comm_DLY!F42*(1-[4]AirPricing!G51)),2)</f>
        <v>167.36</v>
      </c>
      <c r="G45" s="825">
        <f>ROUND(MAX([4]AirPricing!H$9,[4]Comm_DLY!G42*(1-[4]AirPricing!H51)),2)</f>
        <v>115.02</v>
      </c>
      <c r="H45" s="825">
        <f>ROUND(MAX([4]AirPricing!I$9,[4]Comm_DLY!H42*(1-[4]AirPricing!I51)),2)</f>
        <v>90.55</v>
      </c>
      <c r="I45" s="824">
        <f>ROUND(MAX([4]AirPricing!J$9,[4]Comm_DLY!I42*(1-[4]AirPricing!J51)),2)</f>
        <v>136.99</v>
      </c>
      <c r="K45" s="819">
        <v>36</v>
      </c>
      <c r="L45" s="823">
        <v>9.49</v>
      </c>
      <c r="M45" s="824">
        <v>11.08</v>
      </c>
      <c r="N45" s="825">
        <v>64.98</v>
      </c>
      <c r="O45" s="825">
        <v>66.34</v>
      </c>
      <c r="P45" s="825">
        <v>67.36</v>
      </c>
      <c r="Q45" s="825">
        <v>71.75</v>
      </c>
      <c r="R45" s="825">
        <v>74.12</v>
      </c>
      <c r="S45" s="825">
        <v>75.2</v>
      </c>
      <c r="T45" s="825">
        <v>76.73</v>
      </c>
      <c r="U45" s="825">
        <v>91.83</v>
      </c>
      <c r="V45" s="825">
        <v>116.44</v>
      </c>
      <c r="W45" s="824">
        <v>96.04</v>
      </c>
    </row>
    <row r="46" spans="1:23" x14ac:dyDescent="0.25">
      <c r="A46" s="819">
        <v>35</v>
      </c>
      <c r="B46" s="823">
        <f>ROUND(MAX([4]AirPricing!C$9,[4]Comm_DLY!B43*(1-[4]AirPricing!C52)),2)</f>
        <v>21.5</v>
      </c>
      <c r="C46" s="825">
        <f>ROUND(MAX([4]AirPricing!D$9,[4]Comm_DLY!C43*(1-[4]AirPricing!D52)),2)</f>
        <v>203.16</v>
      </c>
      <c r="D46" s="825">
        <f>ROUND(MAX([4]AirPricing!E$9,[4]Comm_DLY!D43*(1-[4]AirPricing!E52)),2)</f>
        <v>203.16</v>
      </c>
      <c r="E46" s="825">
        <f>ROUND(MAX([4]AirPricing!F$9,[4]Comm_DLY!E43*(1-[4]AirPricing!F52)),2)</f>
        <v>223.48</v>
      </c>
      <c r="F46" s="825">
        <f>ROUND(MAX([4]AirPricing!G$9,[4]Comm_DLY!F43*(1-[4]AirPricing!G52)),2)</f>
        <v>167.51</v>
      </c>
      <c r="G46" s="825">
        <f>ROUND(MAX([4]AirPricing!H$9,[4]Comm_DLY!G43*(1-[4]AirPricing!H52)),2)</f>
        <v>117.52</v>
      </c>
      <c r="H46" s="825">
        <f>ROUND(MAX([4]AirPricing!I$9,[4]Comm_DLY!H43*(1-[4]AirPricing!I52)),2)</f>
        <v>90.98</v>
      </c>
      <c r="I46" s="824">
        <f>ROUND(MAX([4]AirPricing!J$9,[4]Comm_DLY!I43*(1-[4]AirPricing!J52)),2)</f>
        <v>138.94999999999999</v>
      </c>
      <c r="K46" s="819">
        <v>37</v>
      </c>
      <c r="L46" s="823">
        <v>9.6</v>
      </c>
      <c r="M46" s="824">
        <v>11.19</v>
      </c>
      <c r="N46" s="825">
        <v>66.08</v>
      </c>
      <c r="O46" s="825">
        <v>67.459999999999994</v>
      </c>
      <c r="P46" s="825">
        <v>68.5</v>
      </c>
      <c r="Q46" s="825">
        <v>72.89</v>
      </c>
      <c r="R46" s="825">
        <v>75.31</v>
      </c>
      <c r="S46" s="825">
        <v>76.39</v>
      </c>
      <c r="T46" s="825">
        <v>77.95</v>
      </c>
      <c r="U46" s="825">
        <v>94.22</v>
      </c>
      <c r="V46" s="825">
        <v>118.64</v>
      </c>
      <c r="W46" s="824">
        <v>98.53</v>
      </c>
    </row>
    <row r="47" spans="1:23" x14ac:dyDescent="0.25">
      <c r="A47" s="819">
        <v>36</v>
      </c>
      <c r="B47" s="823">
        <f>ROUND(MAX([4]AirPricing!C$9,[4]Comm_DLY!B44*(1-[4]AirPricing!C53)),2)</f>
        <v>22.4</v>
      </c>
      <c r="C47" s="825">
        <f>ROUND(MAX([4]AirPricing!D$9,[4]Comm_DLY!C44*(1-[4]AirPricing!D53)),2)</f>
        <v>206.31</v>
      </c>
      <c r="D47" s="825">
        <f>ROUND(MAX([4]AirPricing!E$9,[4]Comm_DLY!D44*(1-[4]AirPricing!E53)),2)</f>
        <v>206.31</v>
      </c>
      <c r="E47" s="825">
        <f>ROUND(MAX([4]AirPricing!F$9,[4]Comm_DLY!E44*(1-[4]AirPricing!F53)),2)</f>
        <v>226.94</v>
      </c>
      <c r="F47" s="825">
        <f>ROUND(MAX([4]AirPricing!G$9,[4]Comm_DLY!F44*(1-[4]AirPricing!G53)),2)</f>
        <v>169.38</v>
      </c>
      <c r="G47" s="825">
        <f>ROUND(MAX([4]AirPricing!H$9,[4]Comm_DLY!G44*(1-[4]AirPricing!H53)),2)</f>
        <v>119.91</v>
      </c>
      <c r="H47" s="825">
        <f>ROUND(MAX([4]AirPricing!I$9,[4]Comm_DLY!H44*(1-[4]AirPricing!I53)),2)</f>
        <v>91.9</v>
      </c>
      <c r="I47" s="824">
        <f>ROUND(MAX([4]AirPricing!J$9,[4]Comm_DLY!I44*(1-[4]AirPricing!J53)),2)</f>
        <v>141.78</v>
      </c>
      <c r="K47" s="819">
        <v>38</v>
      </c>
      <c r="L47" s="823">
        <v>9.6999999999999993</v>
      </c>
      <c r="M47" s="824">
        <v>11.34</v>
      </c>
      <c r="N47" s="825">
        <v>67.150000000000006</v>
      </c>
      <c r="O47" s="825">
        <v>68.55</v>
      </c>
      <c r="P47" s="825">
        <v>69.61</v>
      </c>
      <c r="Q47" s="825">
        <v>74.06</v>
      </c>
      <c r="R47" s="825">
        <v>76.400000000000006</v>
      </c>
      <c r="S47" s="825">
        <v>77.7</v>
      </c>
      <c r="T47" s="825">
        <v>79.209999999999994</v>
      </c>
      <c r="U47" s="825">
        <v>95.67</v>
      </c>
      <c r="V47" s="825">
        <v>120.06</v>
      </c>
      <c r="W47" s="824">
        <v>100.05</v>
      </c>
    </row>
    <row r="48" spans="1:23" x14ac:dyDescent="0.25">
      <c r="A48" s="819">
        <v>37</v>
      </c>
      <c r="B48" s="823">
        <f>ROUND(MAX([4]AirPricing!C$9,[4]Comm_DLY!B45*(1-[4]AirPricing!C54)),2)</f>
        <v>22.9</v>
      </c>
      <c r="C48" s="825">
        <f>ROUND(MAX([4]AirPricing!D$9,[4]Comm_DLY!C45*(1-[4]AirPricing!D54)),2)</f>
        <v>211.4</v>
      </c>
      <c r="D48" s="825">
        <f>ROUND(MAX([4]AirPricing!E$9,[4]Comm_DLY!D45*(1-[4]AirPricing!E54)),2)</f>
        <v>211.4</v>
      </c>
      <c r="E48" s="825">
        <f>ROUND(MAX([4]AirPricing!F$9,[4]Comm_DLY!E45*(1-[4]AirPricing!F54)),2)</f>
        <v>232.79</v>
      </c>
      <c r="F48" s="825">
        <f>ROUND(MAX([4]AirPricing!G$9,[4]Comm_DLY!F45*(1-[4]AirPricing!G54)),2)</f>
        <v>172.91</v>
      </c>
      <c r="G48" s="825">
        <f>ROUND(MAX([4]AirPricing!H$9,[4]Comm_DLY!G45*(1-[4]AirPricing!H54)),2)</f>
        <v>122.72</v>
      </c>
      <c r="H48" s="825">
        <f>ROUND(MAX([4]AirPricing!I$9,[4]Comm_DLY!H45*(1-[4]AirPricing!I54)),2)</f>
        <v>94.29</v>
      </c>
      <c r="I48" s="824">
        <f>ROUND(MAX([4]AirPricing!J$9,[4]Comm_DLY!I45*(1-[4]AirPricing!J54)),2)</f>
        <v>144.30000000000001</v>
      </c>
      <c r="K48" s="819">
        <v>39</v>
      </c>
      <c r="L48" s="823">
        <v>9.76</v>
      </c>
      <c r="M48" s="824">
        <v>11.4</v>
      </c>
      <c r="N48" s="825">
        <v>68.290000000000006</v>
      </c>
      <c r="O48" s="825">
        <v>69.72</v>
      </c>
      <c r="P48" s="825">
        <v>70.790000000000006</v>
      </c>
      <c r="Q48" s="825">
        <v>75.22</v>
      </c>
      <c r="R48" s="825">
        <v>77.430000000000007</v>
      </c>
      <c r="S48" s="825">
        <v>79.08</v>
      </c>
      <c r="T48" s="825">
        <v>80.430000000000007</v>
      </c>
      <c r="U48" s="825">
        <v>97.67</v>
      </c>
      <c r="V48" s="825">
        <v>122.08</v>
      </c>
      <c r="W48" s="824">
        <v>102.14</v>
      </c>
    </row>
    <row r="49" spans="1:23" x14ac:dyDescent="0.25">
      <c r="A49" s="819">
        <v>38</v>
      </c>
      <c r="B49" s="823">
        <f>ROUND(MAX([4]AirPricing!C$9,[4]Comm_DLY!B46*(1-[4]AirPricing!C55)),2)</f>
        <v>23.2</v>
      </c>
      <c r="C49" s="825">
        <f>ROUND(MAX([4]AirPricing!D$9,[4]Comm_DLY!C46*(1-[4]AirPricing!D55)),2)</f>
        <v>220.34</v>
      </c>
      <c r="D49" s="825">
        <f>ROUND(MAX([4]AirPricing!E$9,[4]Comm_DLY!D46*(1-[4]AirPricing!E55)),2)</f>
        <v>220.34</v>
      </c>
      <c r="E49" s="825">
        <f>ROUND(MAX([4]AirPricing!F$9,[4]Comm_DLY!E46*(1-[4]AirPricing!F55)),2)</f>
        <v>237.71</v>
      </c>
      <c r="F49" s="825">
        <f>ROUND(MAX([4]AirPricing!G$9,[4]Comm_DLY!F46*(1-[4]AirPricing!G55)),2)</f>
        <v>181.42</v>
      </c>
      <c r="G49" s="825">
        <f>ROUND(MAX([4]AirPricing!H$9,[4]Comm_DLY!G46*(1-[4]AirPricing!H55)),2)</f>
        <v>125.11</v>
      </c>
      <c r="H49" s="825">
        <f>ROUND(MAX([4]AirPricing!I$9,[4]Comm_DLY!H46*(1-[4]AirPricing!I55)),2)</f>
        <v>95.74</v>
      </c>
      <c r="I49" s="824">
        <f>ROUND(MAX([4]AirPricing!J$9,[4]Comm_DLY!I46*(1-[4]AirPricing!J55)),2)</f>
        <v>146.93</v>
      </c>
      <c r="K49" s="819">
        <v>40</v>
      </c>
      <c r="L49" s="823">
        <v>9.85</v>
      </c>
      <c r="M49" s="824">
        <v>11.48</v>
      </c>
      <c r="N49" s="825">
        <v>69.39</v>
      </c>
      <c r="O49" s="825">
        <v>70.84</v>
      </c>
      <c r="P49" s="825">
        <v>72.03</v>
      </c>
      <c r="Q49" s="825">
        <v>76.52</v>
      </c>
      <c r="R49" s="825">
        <v>78.569999999999993</v>
      </c>
      <c r="S49" s="825">
        <v>80.58</v>
      </c>
      <c r="T49" s="825">
        <v>81.84</v>
      </c>
      <c r="U49" s="825">
        <v>99.14</v>
      </c>
      <c r="V49" s="825">
        <v>122.72</v>
      </c>
      <c r="W49" s="824">
        <v>103.67</v>
      </c>
    </row>
    <row r="50" spans="1:23" x14ac:dyDescent="0.25">
      <c r="A50" s="819">
        <v>39</v>
      </c>
      <c r="B50" s="823">
        <f>ROUND(MAX([4]AirPricing!C$9,[4]Comm_DLY!B47*(1-[4]AirPricing!C56)),2)</f>
        <v>23.4</v>
      </c>
      <c r="C50" s="825">
        <f>ROUND(MAX([4]AirPricing!D$9,[4]Comm_DLY!C47*(1-[4]AirPricing!D56)),2)</f>
        <v>221.24</v>
      </c>
      <c r="D50" s="825">
        <f>ROUND(MAX([4]AirPricing!E$9,[4]Comm_DLY!D47*(1-[4]AirPricing!E56)),2)</f>
        <v>221.24</v>
      </c>
      <c r="E50" s="825">
        <f>ROUND(MAX([4]AirPricing!F$9,[4]Comm_DLY!E47*(1-[4]AirPricing!F56)),2)</f>
        <v>241.86</v>
      </c>
      <c r="F50" s="825">
        <f>ROUND(MAX([4]AirPricing!G$9,[4]Comm_DLY!F47*(1-[4]AirPricing!G56)),2)</f>
        <v>186.63</v>
      </c>
      <c r="G50" s="825">
        <f>ROUND(MAX([4]AirPricing!H$9,[4]Comm_DLY!G47*(1-[4]AirPricing!H56)),2)</f>
        <v>128.54</v>
      </c>
      <c r="H50" s="825">
        <f>ROUND(MAX([4]AirPricing!I$9,[4]Comm_DLY!H47*(1-[4]AirPricing!I56)),2)</f>
        <v>97.74</v>
      </c>
      <c r="I50" s="824">
        <f>ROUND(MAX([4]AirPricing!J$9,[4]Comm_DLY!I47*(1-[4]AirPricing!J56)),2)</f>
        <v>149.25</v>
      </c>
      <c r="K50" s="819">
        <v>41</v>
      </c>
      <c r="L50" s="823">
        <v>9.9600000000000009</v>
      </c>
      <c r="M50" s="824">
        <v>11.63</v>
      </c>
      <c r="N50" s="825">
        <v>70.540000000000006</v>
      </c>
      <c r="O50" s="825">
        <v>72.010000000000005</v>
      </c>
      <c r="P50" s="825">
        <v>73.260000000000005</v>
      </c>
      <c r="Q50" s="825">
        <v>77.849999999999994</v>
      </c>
      <c r="R50" s="825">
        <v>79.930000000000007</v>
      </c>
      <c r="S50" s="825">
        <v>81.98</v>
      </c>
      <c r="T50" s="825">
        <v>83.26</v>
      </c>
      <c r="U50" s="825">
        <v>101.51</v>
      </c>
      <c r="V50" s="825">
        <v>125.41</v>
      </c>
      <c r="W50" s="824">
        <v>106.15</v>
      </c>
    </row>
    <row r="51" spans="1:23" x14ac:dyDescent="0.25">
      <c r="A51" s="819">
        <v>40</v>
      </c>
      <c r="B51" s="823">
        <f>ROUND(MAX([4]AirPricing!C$9,[4]Comm_DLY!B48*(1-[4]AirPricing!C57)),2)</f>
        <v>23.7</v>
      </c>
      <c r="C51" s="825">
        <f>ROUND(MAX([4]AirPricing!D$9,[4]Comm_DLY!C48*(1-[4]AirPricing!D57)),2)</f>
        <v>222</v>
      </c>
      <c r="D51" s="825">
        <f>ROUND(MAX([4]AirPricing!E$9,[4]Comm_DLY!D48*(1-[4]AirPricing!E57)),2)</f>
        <v>222</v>
      </c>
      <c r="E51" s="825">
        <f>ROUND(MAX([4]AirPricing!F$9,[4]Comm_DLY!E48*(1-[4]AirPricing!F57)),2)</f>
        <v>246.31</v>
      </c>
      <c r="F51" s="825">
        <f>ROUND(MAX([4]AirPricing!G$9,[4]Comm_DLY!F48*(1-[4]AirPricing!G57)),2)</f>
        <v>192.94</v>
      </c>
      <c r="G51" s="825">
        <f>ROUND(MAX([4]AirPricing!H$9,[4]Comm_DLY!G48*(1-[4]AirPricing!H57)),2)</f>
        <v>130.83000000000001</v>
      </c>
      <c r="H51" s="825">
        <f>ROUND(MAX([4]AirPricing!I$9,[4]Comm_DLY!H48*(1-[4]AirPricing!I57)),2)</f>
        <v>99.21</v>
      </c>
      <c r="I51" s="824">
        <f>ROUND(MAX([4]AirPricing!J$9,[4]Comm_DLY!I48*(1-[4]AirPricing!J57)),2)</f>
        <v>151.97999999999999</v>
      </c>
      <c r="K51" s="819">
        <v>42</v>
      </c>
      <c r="L51" s="823">
        <v>10.08</v>
      </c>
      <c r="M51" s="824">
        <v>11.75</v>
      </c>
      <c r="N51" s="825">
        <v>71.61</v>
      </c>
      <c r="O51" s="825">
        <v>73.11</v>
      </c>
      <c r="P51" s="825">
        <v>74.510000000000005</v>
      </c>
      <c r="Q51" s="825">
        <v>79.22</v>
      </c>
      <c r="R51" s="825">
        <v>81.33</v>
      </c>
      <c r="S51" s="825">
        <v>83.44</v>
      </c>
      <c r="T51" s="825">
        <v>84.72</v>
      </c>
      <c r="U51" s="825">
        <v>105.77</v>
      </c>
      <c r="V51" s="825">
        <v>129.41999999999999</v>
      </c>
      <c r="W51" s="824">
        <v>114.68</v>
      </c>
    </row>
    <row r="52" spans="1:23" x14ac:dyDescent="0.25">
      <c r="A52" s="819">
        <v>41</v>
      </c>
      <c r="B52" s="823">
        <f>ROUND(MAX([4]AirPricing!C$9,[4]Comm_DLY!B49*(1-[4]AirPricing!C58)),2)</f>
        <v>24.2</v>
      </c>
      <c r="C52" s="825">
        <f>ROUND(MAX([4]AirPricing!D$9,[4]Comm_DLY!C49*(1-[4]AirPricing!D58)),2)</f>
        <v>237</v>
      </c>
      <c r="D52" s="825">
        <f>ROUND(MAX([4]AirPricing!E$9,[4]Comm_DLY!D49*(1-[4]AirPricing!E58)),2)</f>
        <v>237</v>
      </c>
      <c r="E52" s="825">
        <f>ROUND(MAX([4]AirPricing!F$9,[4]Comm_DLY!E49*(1-[4]AirPricing!F58)),2)</f>
        <v>250.46</v>
      </c>
      <c r="F52" s="825">
        <f>ROUND(MAX([4]AirPricing!G$9,[4]Comm_DLY!F49*(1-[4]AirPricing!G58)),2)</f>
        <v>196.93</v>
      </c>
      <c r="G52" s="825">
        <f>ROUND(MAX([4]AirPricing!H$9,[4]Comm_DLY!G49*(1-[4]AirPricing!H58)),2)</f>
        <v>132.91</v>
      </c>
      <c r="H52" s="825">
        <f>ROUND(MAX([4]AirPricing!I$9,[4]Comm_DLY!H49*(1-[4]AirPricing!I58)),2)</f>
        <v>101.58</v>
      </c>
      <c r="I52" s="824">
        <f>ROUND(MAX([4]AirPricing!J$9,[4]Comm_DLY!I49*(1-[4]AirPricing!J58)),2)</f>
        <v>154.71</v>
      </c>
      <c r="K52" s="819">
        <v>43</v>
      </c>
      <c r="L52" s="823">
        <v>10.17</v>
      </c>
      <c r="M52" s="824">
        <v>11.88</v>
      </c>
      <c r="N52" s="825">
        <v>72.680000000000007</v>
      </c>
      <c r="O52" s="825">
        <v>74.2</v>
      </c>
      <c r="P52" s="825">
        <v>75.72</v>
      </c>
      <c r="Q52" s="825">
        <v>80.62</v>
      </c>
      <c r="R52" s="825">
        <v>82.77</v>
      </c>
      <c r="S52" s="825">
        <v>84.9</v>
      </c>
      <c r="T52" s="825">
        <v>86.22</v>
      </c>
      <c r="U52" s="825">
        <v>108.03</v>
      </c>
      <c r="V52" s="825">
        <v>131.44</v>
      </c>
      <c r="W52" s="824">
        <v>118.35</v>
      </c>
    </row>
    <row r="53" spans="1:23" x14ac:dyDescent="0.25">
      <c r="A53" s="819">
        <v>42</v>
      </c>
      <c r="B53" s="823">
        <f>ROUND(MAX([4]AirPricing!C$9,[4]Comm_DLY!B50*(1-[4]AirPricing!C59)),2)</f>
        <v>24.5</v>
      </c>
      <c r="C53" s="825">
        <f>ROUND(MAX([4]AirPricing!D$9,[4]Comm_DLY!C50*(1-[4]AirPricing!D59)),2)</f>
        <v>237.44</v>
      </c>
      <c r="D53" s="825">
        <f>ROUND(MAX([4]AirPricing!E$9,[4]Comm_DLY!D50*(1-[4]AirPricing!E59)),2)</f>
        <v>237.44</v>
      </c>
      <c r="E53" s="825">
        <f>ROUND(MAX([4]AirPricing!F$9,[4]Comm_DLY!E50*(1-[4]AirPricing!F59)),2)</f>
        <v>253.27</v>
      </c>
      <c r="F53" s="825">
        <f>ROUND(MAX([4]AirPricing!G$9,[4]Comm_DLY!F50*(1-[4]AirPricing!G59)),2)</f>
        <v>200.89</v>
      </c>
      <c r="G53" s="825">
        <f>ROUND(MAX([4]AirPricing!H$9,[4]Comm_DLY!G50*(1-[4]AirPricing!H59)),2)</f>
        <v>135.88</v>
      </c>
      <c r="H53" s="825">
        <f>ROUND(MAX([4]AirPricing!I$9,[4]Comm_DLY!H50*(1-[4]AirPricing!I59)),2)</f>
        <v>109.74</v>
      </c>
      <c r="I53" s="824">
        <f>ROUND(MAX([4]AirPricing!J$9,[4]Comm_DLY!I50*(1-[4]AirPricing!J59)),2)</f>
        <v>156.82</v>
      </c>
      <c r="K53" s="819">
        <v>44</v>
      </c>
      <c r="L53" s="823">
        <v>10.32</v>
      </c>
      <c r="M53" s="824">
        <v>12.02</v>
      </c>
      <c r="N53" s="825">
        <v>73.819999999999993</v>
      </c>
      <c r="O53" s="825">
        <v>75.37</v>
      </c>
      <c r="P53" s="825">
        <v>77</v>
      </c>
      <c r="Q53" s="825">
        <v>81.95</v>
      </c>
      <c r="R53" s="825">
        <v>84.13</v>
      </c>
      <c r="S53" s="825">
        <v>86.35</v>
      </c>
      <c r="T53" s="825">
        <v>87.64</v>
      </c>
      <c r="U53" s="825">
        <v>109.67</v>
      </c>
      <c r="V53" s="825">
        <v>132.69</v>
      </c>
      <c r="W53" s="824">
        <v>118.75</v>
      </c>
    </row>
    <row r="54" spans="1:23" x14ac:dyDescent="0.25">
      <c r="A54" s="819">
        <v>43</v>
      </c>
      <c r="B54" s="823">
        <f>ROUND(MAX([4]AirPricing!C$9,[4]Comm_DLY!B51*(1-[4]AirPricing!C60)),2)</f>
        <v>24.8</v>
      </c>
      <c r="C54" s="825">
        <f>ROUND(MAX([4]AirPricing!D$9,[4]Comm_DLY!C51*(1-[4]AirPricing!D60)),2)</f>
        <v>237.59</v>
      </c>
      <c r="D54" s="825">
        <f>ROUND(MAX([4]AirPricing!E$9,[4]Comm_DLY!D51*(1-[4]AirPricing!E60)),2)</f>
        <v>237.59</v>
      </c>
      <c r="E54" s="825">
        <f>ROUND(MAX([4]AirPricing!F$9,[4]Comm_DLY!E51*(1-[4]AirPricing!F60)),2)</f>
        <v>256.39999999999998</v>
      </c>
      <c r="F54" s="825">
        <f>ROUND(MAX([4]AirPricing!G$9,[4]Comm_DLY!F51*(1-[4]AirPricing!G60)),2)</f>
        <v>203.8</v>
      </c>
      <c r="G54" s="825">
        <f>ROUND(MAX([4]AirPricing!H$9,[4]Comm_DLY!G51*(1-[4]AirPricing!H60)),2)</f>
        <v>137.85</v>
      </c>
      <c r="H54" s="825">
        <f>ROUND(MAX([4]AirPricing!I$9,[4]Comm_DLY!H51*(1-[4]AirPricing!I60)),2)</f>
        <v>113.25</v>
      </c>
      <c r="I54" s="824">
        <f>ROUND(MAX([4]AirPricing!J$9,[4]Comm_DLY!I51*(1-[4]AirPricing!J60)),2)</f>
        <v>159.24</v>
      </c>
      <c r="K54" s="819">
        <v>45</v>
      </c>
      <c r="L54" s="823">
        <v>10.42</v>
      </c>
      <c r="M54" s="824">
        <v>12.2</v>
      </c>
      <c r="N54" s="825">
        <v>74.930000000000007</v>
      </c>
      <c r="O54" s="825">
        <v>76.5</v>
      </c>
      <c r="P54" s="825">
        <v>78.23</v>
      </c>
      <c r="Q54" s="825">
        <v>83.32</v>
      </c>
      <c r="R54" s="825">
        <v>85.55</v>
      </c>
      <c r="S54" s="825">
        <v>87.81</v>
      </c>
      <c r="T54" s="825">
        <v>89.11</v>
      </c>
      <c r="U54" s="825">
        <v>111.79</v>
      </c>
      <c r="V54" s="825">
        <v>134.63999999999999</v>
      </c>
      <c r="W54" s="824">
        <v>119.17</v>
      </c>
    </row>
    <row r="55" spans="1:23" x14ac:dyDescent="0.25">
      <c r="A55" s="819">
        <v>44</v>
      </c>
      <c r="B55" s="823">
        <f>ROUND(MAX([4]AirPricing!C$9,[4]Comm_DLY!B52*(1-[4]AirPricing!C61)),2)</f>
        <v>25</v>
      </c>
      <c r="C55" s="825">
        <f>ROUND(MAX([4]AirPricing!D$9,[4]Comm_DLY!C52*(1-[4]AirPricing!D61)),2)</f>
        <v>237.74</v>
      </c>
      <c r="D55" s="825">
        <f>ROUND(MAX([4]AirPricing!E$9,[4]Comm_DLY!D52*(1-[4]AirPricing!E61)),2)</f>
        <v>237.74</v>
      </c>
      <c r="E55" s="825">
        <f>ROUND(MAX([4]AirPricing!F$9,[4]Comm_DLY!E52*(1-[4]AirPricing!F61)),2)</f>
        <v>261.51</v>
      </c>
      <c r="F55" s="825">
        <f>ROUND(MAX([4]AirPricing!G$9,[4]Comm_DLY!F52*(1-[4]AirPricing!G61)),2)</f>
        <v>206.77</v>
      </c>
      <c r="G55" s="825">
        <f>ROUND(MAX([4]AirPricing!H$9,[4]Comm_DLY!G52*(1-[4]AirPricing!H61)),2)</f>
        <v>139.78</v>
      </c>
      <c r="H55" s="825">
        <f>ROUND(MAX([4]AirPricing!I$9,[4]Comm_DLY!H52*(1-[4]AirPricing!I61)),2)</f>
        <v>113.64</v>
      </c>
      <c r="I55" s="824">
        <f>ROUND(MAX([4]AirPricing!J$9,[4]Comm_DLY!I52*(1-[4]AirPricing!J61)),2)</f>
        <v>161.56</v>
      </c>
      <c r="K55" s="819">
        <v>46</v>
      </c>
      <c r="L55" s="823">
        <v>10.61</v>
      </c>
      <c r="M55" s="824">
        <v>12.39</v>
      </c>
      <c r="N55" s="825">
        <v>76.040000000000006</v>
      </c>
      <c r="O55" s="825">
        <v>77.63</v>
      </c>
      <c r="P55" s="825">
        <v>79.34</v>
      </c>
      <c r="Q55" s="825">
        <v>84.67</v>
      </c>
      <c r="R55" s="825">
        <v>86.92</v>
      </c>
      <c r="S55" s="825">
        <v>89.25</v>
      </c>
      <c r="T55" s="825">
        <v>90.54</v>
      </c>
      <c r="U55" s="825">
        <v>113.94</v>
      </c>
      <c r="V55" s="825">
        <v>137.1</v>
      </c>
      <c r="W55" s="824">
        <v>119.58</v>
      </c>
    </row>
    <row r="56" spans="1:23" x14ac:dyDescent="0.25">
      <c r="A56" s="819">
        <v>45</v>
      </c>
      <c r="B56" s="823">
        <f>ROUND(MAX([4]AirPricing!C$9,[4]Comm_DLY!B53*(1-[4]AirPricing!C62)),2)</f>
        <v>25.4</v>
      </c>
      <c r="C56" s="825">
        <f>ROUND(MAX([4]AirPricing!D$9,[4]Comm_DLY!C53*(1-[4]AirPricing!D62)),2)</f>
        <v>237.89</v>
      </c>
      <c r="D56" s="825">
        <f>ROUND(MAX([4]AirPricing!E$9,[4]Comm_DLY!D53*(1-[4]AirPricing!E62)),2)</f>
        <v>237.89</v>
      </c>
      <c r="E56" s="825">
        <f>ROUND(MAX([4]AirPricing!F$9,[4]Comm_DLY!E53*(1-[4]AirPricing!F62)),2)</f>
        <v>261.68</v>
      </c>
      <c r="F56" s="825">
        <f>ROUND(MAX([4]AirPricing!G$9,[4]Comm_DLY!F53*(1-[4]AirPricing!G62)),2)</f>
        <v>210.07</v>
      </c>
      <c r="G56" s="825">
        <f>ROUND(MAX([4]AirPricing!H$9,[4]Comm_DLY!G53*(1-[4]AirPricing!H62)),2)</f>
        <v>142.32</v>
      </c>
      <c r="H56" s="825">
        <f>ROUND(MAX([4]AirPricing!I$9,[4]Comm_DLY!H53*(1-[4]AirPricing!I62)),2)</f>
        <v>114.04</v>
      </c>
      <c r="I56" s="824">
        <f>ROUND(MAX([4]AirPricing!J$9,[4]Comm_DLY!I53*(1-[4]AirPricing!J62)),2)</f>
        <v>163.98</v>
      </c>
      <c r="K56" s="819">
        <v>47</v>
      </c>
      <c r="L56" s="823">
        <v>10.79</v>
      </c>
      <c r="M56" s="824">
        <v>12.57</v>
      </c>
      <c r="N56" s="825">
        <v>77.17</v>
      </c>
      <c r="O56" s="825">
        <v>78.790000000000006</v>
      </c>
      <c r="P56" s="825">
        <v>80.489999999999995</v>
      </c>
      <c r="Q56" s="825">
        <v>86.03</v>
      </c>
      <c r="R56" s="825">
        <v>88.33</v>
      </c>
      <c r="S56" s="825">
        <v>90.69</v>
      </c>
      <c r="T56" s="825">
        <v>92.01</v>
      </c>
      <c r="U56" s="825">
        <v>114.76</v>
      </c>
      <c r="V56" s="825">
        <v>137.99</v>
      </c>
      <c r="W56" s="824">
        <v>120</v>
      </c>
    </row>
    <row r="57" spans="1:23" x14ac:dyDescent="0.25">
      <c r="A57" s="819">
        <v>46</v>
      </c>
      <c r="B57" s="823">
        <f>ROUND(MAX([4]AirPricing!C$9,[4]Comm_DLY!B54*(1-[4]AirPricing!C63)),2)</f>
        <v>25.6</v>
      </c>
      <c r="C57" s="825">
        <f>ROUND(MAX([4]AirPricing!D$9,[4]Comm_DLY!C54*(1-[4]AirPricing!D63)),2)</f>
        <v>238.04</v>
      </c>
      <c r="D57" s="825">
        <f>ROUND(MAX([4]AirPricing!E$9,[4]Comm_DLY!D54*(1-[4]AirPricing!E63)),2)</f>
        <v>238.04</v>
      </c>
      <c r="E57" s="825">
        <f>ROUND(MAX([4]AirPricing!F$9,[4]Comm_DLY!E54*(1-[4]AirPricing!F63)),2)</f>
        <v>261.83999999999997</v>
      </c>
      <c r="F57" s="825">
        <f>ROUND(MAX([4]AirPricing!G$9,[4]Comm_DLY!F54*(1-[4]AirPricing!G63)),2)</f>
        <v>210.41</v>
      </c>
      <c r="G57" s="825">
        <f>ROUND(MAX([4]AirPricing!H$9,[4]Comm_DLY!G54*(1-[4]AirPricing!H63)),2)</f>
        <v>145.18</v>
      </c>
      <c r="H57" s="825">
        <f>ROUND(MAX([4]AirPricing!I$9,[4]Comm_DLY!H54*(1-[4]AirPricing!I63)),2)</f>
        <v>114.43</v>
      </c>
      <c r="I57" s="824">
        <f>ROUND(MAX([4]AirPricing!J$9,[4]Comm_DLY!I54*(1-[4]AirPricing!J63)),2)</f>
        <v>166.6</v>
      </c>
      <c r="K57" s="819">
        <v>48</v>
      </c>
      <c r="L57" s="823">
        <v>10.94</v>
      </c>
      <c r="M57" s="824">
        <v>12.78</v>
      </c>
      <c r="N57" s="825">
        <v>78.239999999999995</v>
      </c>
      <c r="O57" s="825">
        <v>79.88</v>
      </c>
      <c r="P57" s="825">
        <v>81.66</v>
      </c>
      <c r="Q57" s="825">
        <v>87.4</v>
      </c>
      <c r="R57" s="825">
        <v>89.74</v>
      </c>
      <c r="S57" s="825">
        <v>92.14</v>
      </c>
      <c r="T57" s="825">
        <v>93.48</v>
      </c>
      <c r="U57" s="825">
        <v>116.74</v>
      </c>
      <c r="V57" s="825">
        <v>140.41999999999999</v>
      </c>
      <c r="W57" s="824">
        <v>122.07</v>
      </c>
    </row>
    <row r="58" spans="1:23" x14ac:dyDescent="0.25">
      <c r="A58" s="819">
        <v>47</v>
      </c>
      <c r="B58" s="823">
        <f>ROUND(MAX([4]AirPricing!C$9,[4]Comm_DLY!B55*(1-[4]AirPricing!C64)),2)</f>
        <v>25.9</v>
      </c>
      <c r="C58" s="825">
        <f>ROUND(MAX([4]AirPricing!D$9,[4]Comm_DLY!C55*(1-[4]AirPricing!D64)),2)</f>
        <v>238.19</v>
      </c>
      <c r="D58" s="825">
        <f>ROUND(MAX([4]AirPricing!E$9,[4]Comm_DLY!D55*(1-[4]AirPricing!E64)),2)</f>
        <v>238.19</v>
      </c>
      <c r="E58" s="825">
        <f>ROUND(MAX([4]AirPricing!F$9,[4]Comm_DLY!E55*(1-[4]AirPricing!F64)),2)</f>
        <v>262.01</v>
      </c>
      <c r="F58" s="825">
        <f>ROUND(MAX([4]AirPricing!G$9,[4]Comm_DLY!F55*(1-[4]AirPricing!G64)),2)</f>
        <v>210.71</v>
      </c>
      <c r="G58" s="825">
        <f>ROUND(MAX([4]AirPricing!H$9,[4]Comm_DLY!G55*(1-[4]AirPricing!H64)),2)</f>
        <v>147.63</v>
      </c>
      <c r="H58" s="825">
        <f>ROUND(MAX([4]AirPricing!I$9,[4]Comm_DLY!H55*(1-[4]AirPricing!I64)),2)</f>
        <v>114.83</v>
      </c>
      <c r="I58" s="824">
        <f>ROUND(MAX([4]AirPricing!J$9,[4]Comm_DLY!I55*(1-[4]AirPricing!J64)),2)</f>
        <v>168.82</v>
      </c>
      <c r="K58" s="819">
        <v>49</v>
      </c>
      <c r="L58" s="823">
        <v>11.15</v>
      </c>
      <c r="M58" s="824">
        <v>13.04</v>
      </c>
      <c r="N58" s="825">
        <v>79.349999999999994</v>
      </c>
      <c r="O58" s="825">
        <v>81.010000000000005</v>
      </c>
      <c r="P58" s="825">
        <v>82.79</v>
      </c>
      <c r="Q58" s="825">
        <v>88.63</v>
      </c>
      <c r="R58" s="825">
        <v>91.01</v>
      </c>
      <c r="S58" s="825">
        <v>93.58</v>
      </c>
      <c r="T58" s="825">
        <v>94.8</v>
      </c>
      <c r="U58" s="825">
        <v>117.14</v>
      </c>
      <c r="V58" s="825">
        <v>141.13999999999999</v>
      </c>
      <c r="W58" s="824">
        <v>122.48</v>
      </c>
    </row>
    <row r="59" spans="1:23" x14ac:dyDescent="0.25">
      <c r="A59" s="819">
        <v>48</v>
      </c>
      <c r="B59" s="823">
        <f>ROUND(MAX([4]AirPricing!C$9,[4]Comm_DLY!B56*(1-[4]AirPricing!C65)),2)</f>
        <v>26.1</v>
      </c>
      <c r="C59" s="825">
        <f>ROUND(MAX([4]AirPricing!D$9,[4]Comm_DLY!C56*(1-[4]AirPricing!D65)),2)</f>
        <v>238.34</v>
      </c>
      <c r="D59" s="825">
        <f>ROUND(MAX([4]AirPricing!E$9,[4]Comm_DLY!D56*(1-[4]AirPricing!E65)),2)</f>
        <v>238.34</v>
      </c>
      <c r="E59" s="825">
        <f>ROUND(MAX([4]AirPricing!F$9,[4]Comm_DLY!E56*(1-[4]AirPricing!F65)),2)</f>
        <v>262.17</v>
      </c>
      <c r="F59" s="825">
        <f>ROUND(MAX([4]AirPricing!G$9,[4]Comm_DLY!F56*(1-[4]AirPricing!G65)),2)</f>
        <v>210.89</v>
      </c>
      <c r="G59" s="825">
        <f>ROUND(MAX([4]AirPricing!H$9,[4]Comm_DLY!G56*(1-[4]AirPricing!H65)),2)</f>
        <v>150.49</v>
      </c>
      <c r="H59" s="825">
        <f>ROUND(MAX([4]AirPricing!I$9,[4]Comm_DLY!H56*(1-[4]AirPricing!I65)),2)</f>
        <v>116.81</v>
      </c>
      <c r="I59" s="824">
        <f>ROUND(MAX([4]AirPricing!J$9,[4]Comm_DLY!I56*(1-[4]AirPricing!J65)),2)</f>
        <v>171.75</v>
      </c>
      <c r="K59" s="819">
        <v>50</v>
      </c>
      <c r="L59" s="823">
        <v>11.35</v>
      </c>
      <c r="M59" s="824">
        <v>13.28</v>
      </c>
      <c r="N59" s="825">
        <v>80.48</v>
      </c>
      <c r="O59" s="825">
        <v>82.16</v>
      </c>
      <c r="P59" s="825">
        <v>83.96</v>
      </c>
      <c r="Q59" s="825">
        <v>89.82</v>
      </c>
      <c r="R59" s="825">
        <v>92.21</v>
      </c>
      <c r="S59" s="825">
        <v>95.06</v>
      </c>
      <c r="T59" s="825">
        <v>96.05</v>
      </c>
      <c r="U59" s="825">
        <v>121.94</v>
      </c>
      <c r="V59" s="825">
        <v>145.76</v>
      </c>
      <c r="W59" s="824">
        <v>129.47999999999999</v>
      </c>
    </row>
    <row r="60" spans="1:23" x14ac:dyDescent="0.25">
      <c r="A60" s="819">
        <v>49</v>
      </c>
      <c r="B60" s="823">
        <f>ROUND(MAX([4]AirPricing!C$9,[4]Comm_DLY!B57*(1-[4]AirPricing!C66)),2)</f>
        <v>26.7</v>
      </c>
      <c r="C60" s="825">
        <f>ROUND(MAX([4]AirPricing!D$9,[4]Comm_DLY!C57*(1-[4]AirPricing!D66)),2)</f>
        <v>238.73</v>
      </c>
      <c r="D60" s="825">
        <f>ROUND(MAX([4]AirPricing!E$9,[4]Comm_DLY!D57*(1-[4]AirPricing!E66)),2)</f>
        <v>238.73</v>
      </c>
      <c r="E60" s="825">
        <f>ROUND(MAX([4]AirPricing!F$9,[4]Comm_DLY!E57*(1-[4]AirPricing!F66)),2)</f>
        <v>262.60000000000002</v>
      </c>
      <c r="F60" s="825">
        <f>ROUND(MAX([4]AirPricing!G$9,[4]Comm_DLY!F57*(1-[4]AirPricing!G66)),2)</f>
        <v>211.35</v>
      </c>
      <c r="G60" s="825">
        <f>ROUND(MAX([4]AirPricing!H$9,[4]Comm_DLY!G57*(1-[4]AirPricing!H66)),2)</f>
        <v>153.35</v>
      </c>
      <c r="H60" s="825">
        <f>ROUND(MAX([4]AirPricing!I$9,[4]Comm_DLY!H57*(1-[4]AirPricing!I66)),2)</f>
        <v>117.21</v>
      </c>
      <c r="I60" s="824">
        <f>ROUND(MAX([4]AirPricing!J$9,[4]Comm_DLY!I57*(1-[4]AirPricing!J66)),2)</f>
        <v>174.28</v>
      </c>
      <c r="K60" s="819">
        <v>51</v>
      </c>
      <c r="L60" s="823">
        <v>11.58</v>
      </c>
      <c r="M60" s="824">
        <v>13.54</v>
      </c>
      <c r="N60" s="825">
        <v>81.489999999999995</v>
      </c>
      <c r="O60" s="825">
        <v>83.2</v>
      </c>
      <c r="P60" s="825">
        <v>85.08</v>
      </c>
      <c r="Q60" s="825">
        <v>90.98</v>
      </c>
      <c r="R60" s="825">
        <v>93.41</v>
      </c>
      <c r="S60" s="825">
        <v>96.34</v>
      </c>
      <c r="T60" s="825">
        <v>97.3</v>
      </c>
      <c r="U60" s="825">
        <v>122.51</v>
      </c>
      <c r="V60" s="825">
        <v>146.41999999999999</v>
      </c>
      <c r="W60" s="824">
        <v>130.18</v>
      </c>
    </row>
    <row r="61" spans="1:23" x14ac:dyDescent="0.25">
      <c r="A61" s="819">
        <v>50</v>
      </c>
      <c r="B61" s="823">
        <f>ROUND(MAX([4]AirPricing!C$9,[4]Comm_DLY!B58*(1-[4]AirPricing!C67)),2)</f>
        <v>27.2</v>
      </c>
      <c r="C61" s="825">
        <f>ROUND(MAX([4]AirPricing!D$9,[4]Comm_DLY!C58*(1-[4]AirPricing!D67)),2)</f>
        <v>239.1</v>
      </c>
      <c r="D61" s="825">
        <f>ROUND(MAX([4]AirPricing!E$9,[4]Comm_DLY!D58*(1-[4]AirPricing!E67)),2)</f>
        <v>239.1</v>
      </c>
      <c r="E61" s="825">
        <f>ROUND(MAX([4]AirPricing!F$9,[4]Comm_DLY!E58*(1-[4]AirPricing!F67)),2)</f>
        <v>263.01</v>
      </c>
      <c r="F61" s="825">
        <f>ROUND(MAX([4]AirPricing!G$9,[4]Comm_DLY!F58*(1-[4]AirPricing!G67)),2)</f>
        <v>212.1</v>
      </c>
      <c r="G61" s="825">
        <f>ROUND(MAX([4]AirPricing!H$9,[4]Comm_DLY!G58*(1-[4]AirPricing!H67)),2)</f>
        <v>155.79</v>
      </c>
      <c r="H61" s="825">
        <f>ROUND(MAX([4]AirPricing!I$9,[4]Comm_DLY!H58*(1-[4]AirPricing!I67)),2)</f>
        <v>123.9</v>
      </c>
      <c r="I61" s="824">
        <f>ROUND(MAX([4]AirPricing!J$9,[4]Comm_DLY!I58*(1-[4]AirPricing!J67)),2)</f>
        <v>176.54</v>
      </c>
      <c r="K61" s="819">
        <v>52</v>
      </c>
      <c r="L61" s="823">
        <v>11.73</v>
      </c>
      <c r="M61" s="824">
        <v>13.69</v>
      </c>
      <c r="N61" s="825">
        <v>82.4</v>
      </c>
      <c r="O61" s="825">
        <v>84.12</v>
      </c>
      <c r="P61" s="825">
        <v>86.2</v>
      </c>
      <c r="Q61" s="825">
        <v>92.14</v>
      </c>
      <c r="R61" s="825">
        <v>94.59</v>
      </c>
      <c r="S61" s="825">
        <v>97.74</v>
      </c>
      <c r="T61" s="825">
        <v>98.53</v>
      </c>
      <c r="U61" s="825">
        <v>122.75</v>
      </c>
      <c r="V61" s="825">
        <v>146.66999999999999</v>
      </c>
      <c r="W61" s="824">
        <v>130.59</v>
      </c>
    </row>
    <row r="62" spans="1:23" x14ac:dyDescent="0.25">
      <c r="A62" s="819">
        <v>51</v>
      </c>
      <c r="B62" s="823">
        <f>ROUND(MAX([4]AirPricing!C$9,[4]Comm_DLY!B59*(1-[4]AirPricing!C68)),2)</f>
        <v>27.7</v>
      </c>
      <c r="C62" s="825">
        <f>ROUND(MAX([4]AirPricing!D$9,[4]Comm_DLY!C59*(1-[4]AirPricing!D68)),2)</f>
        <v>242.81</v>
      </c>
      <c r="D62" s="825">
        <f>ROUND(MAX([4]AirPricing!E$9,[4]Comm_DLY!D59*(1-[4]AirPricing!E68)),2)</f>
        <v>242.81</v>
      </c>
      <c r="E62" s="825">
        <f>ROUND(MAX([4]AirPricing!F$9,[4]Comm_DLY!E59*(1-[4]AirPricing!F68)),2)</f>
        <v>267.08999999999997</v>
      </c>
      <c r="F62" s="825">
        <f>ROUND(MAX([4]AirPricing!G$9,[4]Comm_DLY!F59*(1-[4]AirPricing!G68)),2)</f>
        <v>221.93</v>
      </c>
      <c r="G62" s="825">
        <f>ROUND(MAX([4]AirPricing!H$9,[4]Comm_DLY!G59*(1-[4]AirPricing!H68)),2)</f>
        <v>157.46</v>
      </c>
      <c r="H62" s="825">
        <f>ROUND(MAX([4]AirPricing!I$9,[4]Comm_DLY!H59*(1-[4]AirPricing!I68)),2)</f>
        <v>124.57</v>
      </c>
      <c r="I62" s="824">
        <f>ROUND(MAX([4]AirPricing!J$9,[4]Comm_DLY!I59*(1-[4]AirPricing!J68)),2)</f>
        <v>179.01</v>
      </c>
      <c r="K62" s="819">
        <v>53</v>
      </c>
      <c r="L62" s="823">
        <v>11.95</v>
      </c>
      <c r="M62" s="824">
        <v>13.99</v>
      </c>
      <c r="N62" s="825">
        <v>83.31</v>
      </c>
      <c r="O62" s="825">
        <v>85.06</v>
      </c>
      <c r="P62" s="825">
        <v>87.24</v>
      </c>
      <c r="Q62" s="825">
        <v>93.32</v>
      </c>
      <c r="R62" s="825">
        <v>95.82</v>
      </c>
      <c r="S62" s="825">
        <v>99.07</v>
      </c>
      <c r="T62" s="825">
        <v>99.81</v>
      </c>
      <c r="U62" s="825">
        <v>124.61</v>
      </c>
      <c r="V62" s="825">
        <v>148.04</v>
      </c>
      <c r="W62" s="824">
        <v>134.16</v>
      </c>
    </row>
    <row r="63" spans="1:23" x14ac:dyDescent="0.25">
      <c r="A63" s="819">
        <v>52</v>
      </c>
      <c r="B63" s="823">
        <f>ROUND(MAX([4]AirPricing!C$9,[4]Comm_DLY!B60*(1-[4]AirPricing!C69)),2)</f>
        <v>28.3</v>
      </c>
      <c r="C63" s="825">
        <f>ROUND(MAX([4]AirPricing!D$9,[4]Comm_DLY!C60*(1-[4]AirPricing!D69)),2)</f>
        <v>254.89</v>
      </c>
      <c r="D63" s="825">
        <f>ROUND(MAX([4]AirPricing!E$9,[4]Comm_DLY!D60*(1-[4]AirPricing!E69)),2)</f>
        <v>254.89</v>
      </c>
      <c r="E63" s="825">
        <f>ROUND(MAX([4]AirPricing!F$9,[4]Comm_DLY!E60*(1-[4]AirPricing!F69)),2)</f>
        <v>280.38</v>
      </c>
      <c r="F63" s="825">
        <f>ROUND(MAX([4]AirPricing!G$9,[4]Comm_DLY!F60*(1-[4]AirPricing!G69)),2)</f>
        <v>225.71</v>
      </c>
      <c r="G63" s="825">
        <f>ROUND(MAX([4]AirPricing!H$9,[4]Comm_DLY!G60*(1-[4]AirPricing!H69)),2)</f>
        <v>160.26</v>
      </c>
      <c r="H63" s="825">
        <f>ROUND(MAX([4]AirPricing!I$9,[4]Comm_DLY!H60*(1-[4]AirPricing!I69)),2)</f>
        <v>124.97</v>
      </c>
      <c r="I63" s="824">
        <f>ROUND(MAX([4]AirPricing!J$9,[4]Comm_DLY!I60*(1-[4]AirPricing!J69)),2)</f>
        <v>180.97</v>
      </c>
      <c r="K63" s="819">
        <v>54</v>
      </c>
      <c r="L63" s="823">
        <v>12.18</v>
      </c>
      <c r="M63" s="824">
        <v>14.24</v>
      </c>
      <c r="N63" s="825">
        <v>84.18</v>
      </c>
      <c r="O63" s="825">
        <v>85.95</v>
      </c>
      <c r="P63" s="825">
        <v>88.15</v>
      </c>
      <c r="Q63" s="825">
        <v>94.44</v>
      </c>
      <c r="R63" s="825">
        <v>96.98</v>
      </c>
      <c r="S63" s="825">
        <v>100.43</v>
      </c>
      <c r="T63" s="825">
        <v>101.02</v>
      </c>
      <c r="U63" s="825">
        <v>126.37</v>
      </c>
      <c r="V63" s="825">
        <v>149.65</v>
      </c>
      <c r="W63" s="824">
        <v>134.56</v>
      </c>
    </row>
    <row r="64" spans="1:23" x14ac:dyDescent="0.25">
      <c r="A64" s="819">
        <v>53</v>
      </c>
      <c r="B64" s="823">
        <f>ROUND(MAX([4]AirPricing!C$9,[4]Comm_DLY!B61*(1-[4]AirPricing!C70)),2)</f>
        <v>28.6</v>
      </c>
      <c r="C64" s="825">
        <f>ROUND(MAX([4]AirPricing!D$9,[4]Comm_DLY!C61*(1-[4]AirPricing!D70)),2)</f>
        <v>256.2</v>
      </c>
      <c r="D64" s="825">
        <f>ROUND(MAX([4]AirPricing!E$9,[4]Comm_DLY!D61*(1-[4]AirPricing!E70)),2)</f>
        <v>256.2</v>
      </c>
      <c r="E64" s="825">
        <f>ROUND(MAX([4]AirPricing!F$9,[4]Comm_DLY!E61*(1-[4]AirPricing!F70)),2)</f>
        <v>281.82</v>
      </c>
      <c r="F64" s="825">
        <f>ROUND(MAX([4]AirPricing!G$9,[4]Comm_DLY!F61*(1-[4]AirPricing!G70)),2)</f>
        <v>229.4</v>
      </c>
      <c r="G64" s="825">
        <f>ROUND(MAX([4]AirPricing!H$9,[4]Comm_DLY!G61*(1-[4]AirPricing!H70)),2)</f>
        <v>162.24</v>
      </c>
      <c r="H64" s="825">
        <f>ROUND(MAX([4]AirPricing!I$9,[4]Comm_DLY!H61*(1-[4]AirPricing!I70)),2)</f>
        <v>128.38</v>
      </c>
      <c r="I64" s="824">
        <f>ROUND(MAX([4]AirPricing!J$9,[4]Comm_DLY!I61*(1-[4]AirPricing!J70)),2)</f>
        <v>183.49</v>
      </c>
      <c r="K64" s="819">
        <v>55</v>
      </c>
      <c r="L64" s="823">
        <v>12.41</v>
      </c>
      <c r="M64" s="824">
        <v>14.49</v>
      </c>
      <c r="N64" s="825">
        <v>85.12</v>
      </c>
      <c r="O64" s="825">
        <v>86.9</v>
      </c>
      <c r="P64" s="825">
        <v>89.13</v>
      </c>
      <c r="Q64" s="825">
        <v>95.67</v>
      </c>
      <c r="R64" s="825">
        <v>98.23</v>
      </c>
      <c r="S64" s="825">
        <v>101.81</v>
      </c>
      <c r="T64" s="825">
        <v>102.34</v>
      </c>
      <c r="U64" s="825">
        <v>128.07</v>
      </c>
      <c r="V64" s="825">
        <v>151.15</v>
      </c>
      <c r="W64" s="824">
        <v>134.97999999999999</v>
      </c>
    </row>
    <row r="65" spans="1:23" x14ac:dyDescent="0.25">
      <c r="A65" s="819">
        <v>54</v>
      </c>
      <c r="B65" s="823">
        <f>ROUND(MAX([4]AirPricing!C$9,[4]Comm_DLY!B62*(1-[4]AirPricing!C71)),2)</f>
        <v>29.2</v>
      </c>
      <c r="C65" s="825">
        <f>ROUND(MAX([4]AirPricing!D$9,[4]Comm_DLY!C62*(1-[4]AirPricing!D71)),2)</f>
        <v>256.77</v>
      </c>
      <c r="D65" s="825">
        <f>ROUND(MAX([4]AirPricing!E$9,[4]Comm_DLY!D62*(1-[4]AirPricing!E71)),2)</f>
        <v>256.77</v>
      </c>
      <c r="E65" s="825">
        <f>ROUND(MAX([4]AirPricing!F$9,[4]Comm_DLY!E62*(1-[4]AirPricing!F71)),2)</f>
        <v>282.45</v>
      </c>
      <c r="F65" s="825">
        <f>ROUND(MAX([4]AirPricing!G$9,[4]Comm_DLY!F62*(1-[4]AirPricing!G71)),2)</f>
        <v>233.04</v>
      </c>
      <c r="G65" s="825">
        <f>ROUND(MAX([4]AirPricing!H$9,[4]Comm_DLY!G62*(1-[4]AirPricing!H71)),2)</f>
        <v>163.96</v>
      </c>
      <c r="H65" s="825">
        <f>ROUND(MAX([4]AirPricing!I$9,[4]Comm_DLY!H62*(1-[4]AirPricing!I71)),2)</f>
        <v>128.77000000000001</v>
      </c>
      <c r="I65" s="824">
        <f>ROUND(MAX([4]AirPricing!J$9,[4]Comm_DLY!I62*(1-[4]AirPricing!J71)),2)</f>
        <v>185.3</v>
      </c>
      <c r="K65" s="819">
        <v>56</v>
      </c>
      <c r="L65" s="823">
        <v>12.64</v>
      </c>
      <c r="M65" s="824">
        <v>14.75</v>
      </c>
      <c r="N65" s="825">
        <v>85.93</v>
      </c>
      <c r="O65" s="825">
        <v>87.73</v>
      </c>
      <c r="P65" s="825">
        <v>89.98</v>
      </c>
      <c r="Q65" s="825">
        <v>96.71</v>
      </c>
      <c r="R65" s="825">
        <v>99.3</v>
      </c>
      <c r="S65" s="825">
        <v>103</v>
      </c>
      <c r="T65" s="825">
        <v>103.76</v>
      </c>
      <c r="U65" s="825">
        <v>129.80000000000001</v>
      </c>
      <c r="V65" s="825">
        <v>153</v>
      </c>
      <c r="W65" s="824">
        <v>136.13</v>
      </c>
    </row>
    <row r="66" spans="1:23" x14ac:dyDescent="0.25">
      <c r="A66" s="819">
        <v>55</v>
      </c>
      <c r="B66" s="823">
        <f>ROUND(MAX([4]AirPricing!C$9,[4]Comm_DLY!B63*(1-[4]AirPricing!C72)),2)</f>
        <v>29.7</v>
      </c>
      <c r="C66" s="825">
        <f>ROUND(MAX([4]AirPricing!D$9,[4]Comm_DLY!C63*(1-[4]AirPricing!D72)),2)</f>
        <v>268.10000000000002</v>
      </c>
      <c r="D66" s="825">
        <f>ROUND(MAX([4]AirPricing!E$9,[4]Comm_DLY!D63*(1-[4]AirPricing!E72)),2)</f>
        <v>268.10000000000002</v>
      </c>
      <c r="E66" s="825">
        <f>ROUND(MAX([4]AirPricing!F$9,[4]Comm_DLY!E63*(1-[4]AirPricing!F72)),2)</f>
        <v>294.91000000000003</v>
      </c>
      <c r="F66" s="825">
        <f>ROUND(MAX([4]AirPricing!G$9,[4]Comm_DLY!F63*(1-[4]AirPricing!G72)),2)</f>
        <v>246.85</v>
      </c>
      <c r="G66" s="825">
        <f>ROUND(MAX([4]AirPricing!H$9,[4]Comm_DLY!G63*(1-[4]AirPricing!H72)),2)</f>
        <v>166.3</v>
      </c>
      <c r="H66" s="825">
        <f>ROUND(MAX([4]AirPricing!I$9,[4]Comm_DLY!H63*(1-[4]AirPricing!I72)),2)</f>
        <v>129.16999999999999</v>
      </c>
      <c r="I66" s="824">
        <f>ROUND(MAX([4]AirPricing!J$9,[4]Comm_DLY!I63*(1-[4]AirPricing!J72)),2)</f>
        <v>187.51</v>
      </c>
      <c r="K66" s="819">
        <v>57</v>
      </c>
      <c r="L66" s="823">
        <v>12.84</v>
      </c>
      <c r="M66" s="824">
        <v>15</v>
      </c>
      <c r="N66" s="825">
        <v>86.69</v>
      </c>
      <c r="O66" s="825">
        <v>88.51</v>
      </c>
      <c r="P66" s="825">
        <v>90.78</v>
      </c>
      <c r="Q66" s="825">
        <v>97.67</v>
      </c>
      <c r="R66" s="825">
        <v>100.27</v>
      </c>
      <c r="S66" s="825">
        <v>104.29</v>
      </c>
      <c r="T66" s="825">
        <v>105.05</v>
      </c>
      <c r="U66" s="825">
        <v>131.59</v>
      </c>
      <c r="V66" s="825">
        <v>154.66999999999999</v>
      </c>
      <c r="W66" s="824">
        <v>137.88</v>
      </c>
    </row>
    <row r="67" spans="1:23" x14ac:dyDescent="0.25">
      <c r="A67" s="819">
        <v>56</v>
      </c>
      <c r="B67" s="823">
        <f>ROUND(MAX([4]AirPricing!C$9,[4]Comm_DLY!B64*(1-[4]AirPricing!C73)),2)</f>
        <v>29.9</v>
      </c>
      <c r="C67" s="825">
        <f>ROUND(MAX([4]AirPricing!D$9,[4]Comm_DLY!C64*(1-[4]AirPricing!D73)),2)</f>
        <v>269.3</v>
      </c>
      <c r="D67" s="825">
        <f>ROUND(MAX([4]AirPricing!E$9,[4]Comm_DLY!D64*(1-[4]AirPricing!E73)),2)</f>
        <v>269.3</v>
      </c>
      <c r="E67" s="825">
        <f>ROUND(MAX([4]AirPricing!F$9,[4]Comm_DLY!E64*(1-[4]AirPricing!F73)),2)</f>
        <v>296.23</v>
      </c>
      <c r="F67" s="825">
        <f>ROUND(MAX([4]AirPricing!G$9,[4]Comm_DLY!F64*(1-[4]AirPricing!G73)),2)</f>
        <v>248.24</v>
      </c>
      <c r="G67" s="825">
        <f>ROUND(MAX([4]AirPricing!H$9,[4]Comm_DLY!G64*(1-[4]AirPricing!H73)),2)</f>
        <v>168.22</v>
      </c>
      <c r="H67" s="825">
        <f>ROUND(MAX([4]AirPricing!I$9,[4]Comm_DLY!H64*(1-[4]AirPricing!I73)),2)</f>
        <v>130.27000000000001</v>
      </c>
      <c r="I67" s="824">
        <f>ROUND(MAX([4]AirPricing!J$9,[4]Comm_DLY!I64*(1-[4]AirPricing!J73)),2)</f>
        <v>189.93</v>
      </c>
      <c r="K67" s="819">
        <v>58</v>
      </c>
      <c r="L67" s="823">
        <v>13.08</v>
      </c>
      <c r="M67" s="824">
        <v>15.27</v>
      </c>
      <c r="N67" s="825">
        <v>87.5</v>
      </c>
      <c r="O67" s="825">
        <v>89.49</v>
      </c>
      <c r="P67" s="825">
        <v>91.62</v>
      </c>
      <c r="Q67" s="825">
        <v>98.66</v>
      </c>
      <c r="R67" s="825">
        <v>101.3</v>
      </c>
      <c r="S67" s="825">
        <v>105.52</v>
      </c>
      <c r="T67" s="825">
        <v>106.31</v>
      </c>
      <c r="U67" s="825">
        <v>133.32</v>
      </c>
      <c r="V67" s="825">
        <v>155.77000000000001</v>
      </c>
      <c r="W67" s="824">
        <v>140.93</v>
      </c>
    </row>
    <row r="68" spans="1:23" x14ac:dyDescent="0.25">
      <c r="A68" s="819">
        <v>57</v>
      </c>
      <c r="B68" s="823">
        <f>ROUND(MAX([4]AirPricing!C$9,[4]Comm_DLY!B65*(1-[4]AirPricing!C74)),2)</f>
        <v>30.2</v>
      </c>
      <c r="C68" s="825">
        <f>ROUND(MAX([4]AirPricing!D$9,[4]Comm_DLY!C65*(1-[4]AirPricing!D74)),2)</f>
        <v>293.14</v>
      </c>
      <c r="D68" s="825">
        <f>ROUND(MAX([4]AirPricing!E$9,[4]Comm_DLY!D65*(1-[4]AirPricing!E74)),2)</f>
        <v>293.14</v>
      </c>
      <c r="E68" s="825">
        <f>ROUND(MAX([4]AirPricing!F$9,[4]Comm_DLY!E65*(1-[4]AirPricing!F74)),2)</f>
        <v>318.94</v>
      </c>
      <c r="F68" s="825">
        <f>ROUND(MAX([4]AirPricing!G$9,[4]Comm_DLY!F65*(1-[4]AirPricing!G74)),2)</f>
        <v>254.34</v>
      </c>
      <c r="G68" s="825">
        <f>ROUND(MAX([4]AirPricing!H$9,[4]Comm_DLY!G65*(1-[4]AirPricing!H74)),2)</f>
        <v>170.46</v>
      </c>
      <c r="H68" s="825">
        <f>ROUND(MAX([4]AirPricing!I$9,[4]Comm_DLY!H65*(1-[4]AirPricing!I74)),2)</f>
        <v>131.94</v>
      </c>
      <c r="I68" s="824">
        <f>ROUND(MAX([4]AirPricing!J$9,[4]Comm_DLY!I65*(1-[4]AirPricing!J74)),2)</f>
        <v>191.89</v>
      </c>
      <c r="K68" s="819">
        <v>59</v>
      </c>
      <c r="L68" s="823">
        <v>13.31</v>
      </c>
      <c r="M68" s="824">
        <v>15.54</v>
      </c>
      <c r="N68" s="825">
        <v>88.34</v>
      </c>
      <c r="O68" s="825">
        <v>90.43</v>
      </c>
      <c r="P68" s="825">
        <v>92.5</v>
      </c>
      <c r="Q68" s="825">
        <v>99.63</v>
      </c>
      <c r="R68" s="825">
        <v>102.3</v>
      </c>
      <c r="S68" s="825">
        <v>106.56</v>
      </c>
      <c r="T68" s="825">
        <v>107.53</v>
      </c>
      <c r="U68" s="825">
        <v>135.35</v>
      </c>
      <c r="V68" s="825">
        <v>157.62</v>
      </c>
      <c r="W68" s="824">
        <v>142.85</v>
      </c>
    </row>
    <row r="69" spans="1:23" x14ac:dyDescent="0.25">
      <c r="A69" s="819">
        <v>58</v>
      </c>
      <c r="B69" s="823">
        <f>ROUND(MAX([4]AirPricing!C$9,[4]Comm_DLY!B66*(1-[4]AirPricing!C75)),2)</f>
        <v>30.4</v>
      </c>
      <c r="C69" s="825">
        <f>ROUND(MAX([4]AirPricing!D$9,[4]Comm_DLY!C66*(1-[4]AirPricing!D75)),2)</f>
        <v>295.52999999999997</v>
      </c>
      <c r="D69" s="825">
        <f>ROUND(MAX([4]AirPricing!E$9,[4]Comm_DLY!D66*(1-[4]AirPricing!E75)),2)</f>
        <v>295.52999999999997</v>
      </c>
      <c r="E69" s="825">
        <f>ROUND(MAX([4]AirPricing!F$9,[4]Comm_DLY!E66*(1-[4]AirPricing!F75)),2)</f>
        <v>323.52</v>
      </c>
      <c r="F69" s="825">
        <f>ROUND(MAX([4]AirPricing!G$9,[4]Comm_DLY!F66*(1-[4]AirPricing!G75)),2)</f>
        <v>254.95</v>
      </c>
      <c r="G69" s="825">
        <f>ROUND(MAX([4]AirPricing!H$9,[4]Comm_DLY!G66*(1-[4]AirPricing!H75)),2)</f>
        <v>173.06</v>
      </c>
      <c r="H69" s="825">
        <f>ROUND(MAX([4]AirPricing!I$9,[4]Comm_DLY!H66*(1-[4]AirPricing!I75)),2)</f>
        <v>134.86000000000001</v>
      </c>
      <c r="I69" s="824">
        <f>ROUND(MAX([4]AirPricing!J$9,[4]Comm_DLY!I66*(1-[4]AirPricing!J75)),2)</f>
        <v>193.79</v>
      </c>
      <c r="K69" s="819">
        <v>60</v>
      </c>
      <c r="L69" s="823">
        <v>13.47</v>
      </c>
      <c r="M69" s="824">
        <v>15.73</v>
      </c>
      <c r="N69" s="825">
        <v>89.11</v>
      </c>
      <c r="O69" s="825">
        <v>90.98</v>
      </c>
      <c r="P69" s="825">
        <v>93.31</v>
      </c>
      <c r="Q69" s="825">
        <v>100.62</v>
      </c>
      <c r="R69" s="825">
        <v>103.3</v>
      </c>
      <c r="S69" s="825">
        <v>107.05</v>
      </c>
      <c r="T69" s="825">
        <v>107.89</v>
      </c>
      <c r="U69" s="825">
        <v>137.44999999999999</v>
      </c>
      <c r="V69" s="825">
        <v>159.34</v>
      </c>
      <c r="W69" s="824">
        <v>146.24</v>
      </c>
    </row>
    <row r="70" spans="1:23" x14ac:dyDescent="0.25">
      <c r="A70" s="819">
        <v>59</v>
      </c>
      <c r="B70" s="823">
        <f>ROUND(MAX([4]AirPricing!C$9,[4]Comm_DLY!B67*(1-[4]AirPricing!C76)),2)</f>
        <v>30.7</v>
      </c>
      <c r="C70" s="825">
        <f>ROUND(MAX([4]AirPricing!D$9,[4]Comm_DLY!C67*(1-[4]AirPricing!D76)),2)</f>
        <v>295.91000000000003</v>
      </c>
      <c r="D70" s="825">
        <f>ROUND(MAX([4]AirPricing!E$9,[4]Comm_DLY!D67*(1-[4]AirPricing!E76)),2)</f>
        <v>295.91000000000003</v>
      </c>
      <c r="E70" s="825">
        <f>ROUND(MAX([4]AirPricing!F$9,[4]Comm_DLY!E67*(1-[4]AirPricing!F76)),2)</f>
        <v>325.5</v>
      </c>
      <c r="F70" s="825">
        <f>ROUND(MAX([4]AirPricing!G$9,[4]Comm_DLY!F67*(1-[4]AirPricing!G76)),2)</f>
        <v>255.43</v>
      </c>
      <c r="G70" s="825">
        <f>ROUND(MAX([4]AirPricing!H$9,[4]Comm_DLY!G67*(1-[4]AirPricing!H76)),2)</f>
        <v>174.98</v>
      </c>
      <c r="H70" s="825">
        <f>ROUND(MAX([4]AirPricing!I$9,[4]Comm_DLY!H67*(1-[4]AirPricing!I76)),2)</f>
        <v>136.69999999999999</v>
      </c>
      <c r="I70" s="824">
        <f>ROUND(MAX([4]AirPricing!J$9,[4]Comm_DLY!I67*(1-[4]AirPricing!J76)),2)</f>
        <v>196.42</v>
      </c>
      <c r="K70" s="819">
        <v>61</v>
      </c>
      <c r="L70" s="823">
        <v>13.69</v>
      </c>
      <c r="M70" s="824">
        <v>16</v>
      </c>
      <c r="N70" s="825">
        <v>89.93</v>
      </c>
      <c r="O70" s="825">
        <v>91.82</v>
      </c>
      <c r="P70" s="825">
        <v>94.17</v>
      </c>
      <c r="Q70" s="825">
        <v>101.5</v>
      </c>
      <c r="R70" s="825">
        <v>104.2</v>
      </c>
      <c r="S70" s="825">
        <v>108.15</v>
      </c>
      <c r="T70" s="825">
        <v>109.02</v>
      </c>
      <c r="U70" s="825">
        <v>139.13999999999999</v>
      </c>
      <c r="V70" s="825">
        <v>161.16</v>
      </c>
      <c r="W70" s="824">
        <v>146.66</v>
      </c>
    </row>
    <row r="71" spans="1:23" x14ac:dyDescent="0.25">
      <c r="A71" s="819">
        <v>60</v>
      </c>
      <c r="B71" s="823">
        <f>ROUND(MAX([4]AirPricing!C$9,[4]Comm_DLY!B68*(1-[4]AirPricing!C77)),2)</f>
        <v>30.9</v>
      </c>
      <c r="C71" s="825">
        <f>ROUND(MAX([4]AirPricing!D$9,[4]Comm_DLY!C68*(1-[4]AirPricing!D77)),2)</f>
        <v>296.3</v>
      </c>
      <c r="D71" s="825">
        <f>ROUND(MAX([4]AirPricing!E$9,[4]Comm_DLY!D68*(1-[4]AirPricing!E77)),2)</f>
        <v>296.3</v>
      </c>
      <c r="E71" s="825">
        <f>ROUND(MAX([4]AirPricing!F$9,[4]Comm_DLY!E68*(1-[4]AirPricing!F77)),2)</f>
        <v>325.93</v>
      </c>
      <c r="F71" s="825">
        <f>ROUND(MAX([4]AirPricing!G$9,[4]Comm_DLY!F68*(1-[4]AirPricing!G77)),2)</f>
        <v>264.97000000000003</v>
      </c>
      <c r="G71" s="825">
        <f>ROUND(MAX([4]AirPricing!H$9,[4]Comm_DLY!G68*(1-[4]AirPricing!H77)),2)</f>
        <v>177.42</v>
      </c>
      <c r="H71" s="825">
        <f>ROUND(MAX([4]AirPricing!I$9,[4]Comm_DLY!H68*(1-[4]AirPricing!I77)),2)</f>
        <v>139.94</v>
      </c>
      <c r="I71" s="824">
        <f>ROUND(MAX([4]AirPricing!J$9,[4]Comm_DLY!I68*(1-[4]AirPricing!J77)),2)</f>
        <v>198.43</v>
      </c>
      <c r="K71" s="819">
        <v>62</v>
      </c>
      <c r="L71" s="823">
        <v>13.94</v>
      </c>
      <c r="M71" s="824">
        <v>16.309999999999999</v>
      </c>
      <c r="N71" s="825">
        <v>90.76</v>
      </c>
      <c r="O71" s="825">
        <v>92.66</v>
      </c>
      <c r="P71" s="825">
        <v>95.04</v>
      </c>
      <c r="Q71" s="825">
        <v>102.34</v>
      </c>
      <c r="R71" s="825">
        <v>105.08</v>
      </c>
      <c r="S71" s="825">
        <v>109.2</v>
      </c>
      <c r="T71" s="825">
        <v>110.2</v>
      </c>
      <c r="U71" s="825">
        <v>141.43</v>
      </c>
      <c r="V71" s="825">
        <v>163.26</v>
      </c>
      <c r="W71" s="824">
        <v>149.06</v>
      </c>
    </row>
    <row r="72" spans="1:23" x14ac:dyDescent="0.25">
      <c r="A72" s="819">
        <v>61</v>
      </c>
      <c r="B72" s="823">
        <f>ROUND(MAX([4]AirPricing!C$9,[4]Comm_DLY!B69*(1-[4]AirPricing!C78)),2)</f>
        <v>31.3</v>
      </c>
      <c r="C72" s="825">
        <f>ROUND(MAX([4]AirPricing!D$9,[4]Comm_DLY!C69*(1-[4]AirPricing!D78)),2)</f>
        <v>299.82</v>
      </c>
      <c r="D72" s="825">
        <f>ROUND(MAX([4]AirPricing!E$9,[4]Comm_DLY!D69*(1-[4]AirPricing!E78)),2)</f>
        <v>299.82</v>
      </c>
      <c r="E72" s="825">
        <f>ROUND(MAX([4]AirPricing!F$9,[4]Comm_DLY!E69*(1-[4]AirPricing!F78)),2)</f>
        <v>329.8</v>
      </c>
      <c r="F72" s="825">
        <f>ROUND(MAX([4]AirPricing!G$9,[4]Comm_DLY!F69*(1-[4]AirPricing!G78)),2)</f>
        <v>268.93</v>
      </c>
      <c r="G72" s="825">
        <f>ROUND(MAX([4]AirPricing!H$9,[4]Comm_DLY!G69*(1-[4]AirPricing!H78)),2)</f>
        <v>179.76</v>
      </c>
      <c r="H72" s="825">
        <f>ROUND(MAX([4]AirPricing!I$9,[4]Comm_DLY!H69*(1-[4]AirPricing!I78)),2)</f>
        <v>140.34</v>
      </c>
      <c r="I72" s="824">
        <f>ROUND(MAX([4]AirPricing!J$9,[4]Comm_DLY!I69*(1-[4]AirPricing!J78)),2)</f>
        <v>201.26</v>
      </c>
      <c r="K72" s="819">
        <v>63</v>
      </c>
      <c r="L72" s="823">
        <v>14.1</v>
      </c>
      <c r="M72" s="824">
        <v>16.47</v>
      </c>
      <c r="N72" s="825">
        <v>91.57</v>
      </c>
      <c r="O72" s="825">
        <v>93.48</v>
      </c>
      <c r="P72" s="825">
        <v>95.88</v>
      </c>
      <c r="Q72" s="825">
        <v>103.25</v>
      </c>
      <c r="R72" s="825">
        <v>106</v>
      </c>
      <c r="S72" s="825">
        <v>110.27</v>
      </c>
      <c r="T72" s="825">
        <v>111.2</v>
      </c>
      <c r="U72" s="825">
        <v>143.74</v>
      </c>
      <c r="V72" s="825">
        <v>165.65</v>
      </c>
      <c r="W72" s="824">
        <v>150.58000000000001</v>
      </c>
    </row>
    <row r="73" spans="1:23" x14ac:dyDescent="0.25">
      <c r="A73" s="819">
        <v>62</v>
      </c>
      <c r="B73" s="823">
        <f>ROUND(MAX([4]AirPricing!C$9,[4]Comm_DLY!B70*(1-[4]AirPricing!C79)),2)</f>
        <v>31.6</v>
      </c>
      <c r="C73" s="825">
        <f>ROUND(MAX([4]AirPricing!D$9,[4]Comm_DLY!C70*(1-[4]AirPricing!D79)),2)</f>
        <v>300.61</v>
      </c>
      <c r="D73" s="825">
        <f>ROUND(MAX([4]AirPricing!E$9,[4]Comm_DLY!D70*(1-[4]AirPricing!E79)),2)</f>
        <v>300.61</v>
      </c>
      <c r="E73" s="825">
        <f>ROUND(MAX([4]AirPricing!F$9,[4]Comm_DLY!E70*(1-[4]AirPricing!F79)),2)</f>
        <v>330.67</v>
      </c>
      <c r="F73" s="825">
        <f>ROUND(MAX([4]AirPricing!G$9,[4]Comm_DLY!F70*(1-[4]AirPricing!G79)),2)</f>
        <v>269.33</v>
      </c>
      <c r="G73" s="825">
        <f>ROUND(MAX([4]AirPricing!H$9,[4]Comm_DLY!G70*(1-[4]AirPricing!H79)),2)</f>
        <v>182.73</v>
      </c>
      <c r="H73" s="825">
        <f>ROUND(MAX([4]AirPricing!I$9,[4]Comm_DLY!H70*(1-[4]AirPricing!I79)),2)</f>
        <v>142.63999999999999</v>
      </c>
      <c r="I73" s="824">
        <f>ROUND(MAX([4]AirPricing!J$9,[4]Comm_DLY!I70*(1-[4]AirPricing!J79)),2)</f>
        <v>203.99</v>
      </c>
      <c r="K73" s="819">
        <v>64</v>
      </c>
      <c r="L73" s="823">
        <v>14.33</v>
      </c>
      <c r="M73" s="824">
        <v>16.75</v>
      </c>
      <c r="N73" s="825">
        <v>92.33</v>
      </c>
      <c r="O73" s="825">
        <v>94.26</v>
      </c>
      <c r="P73" s="825">
        <v>96.68</v>
      </c>
      <c r="Q73" s="825">
        <v>104.08</v>
      </c>
      <c r="R73" s="825">
        <v>106.86</v>
      </c>
      <c r="S73" s="825">
        <v>111.2</v>
      </c>
      <c r="T73" s="825">
        <v>112.13</v>
      </c>
      <c r="U73" s="825">
        <v>146.13999999999999</v>
      </c>
      <c r="V73" s="825">
        <v>168.08</v>
      </c>
      <c r="W73" s="824">
        <v>157.41</v>
      </c>
    </row>
    <row r="74" spans="1:23" x14ac:dyDescent="0.25">
      <c r="A74" s="819">
        <v>63</v>
      </c>
      <c r="B74" s="823">
        <f>ROUND(MAX([4]AirPricing!C$9,[4]Comm_DLY!B71*(1-[4]AirPricing!C80)),2)</f>
        <v>31.9</v>
      </c>
      <c r="C74" s="825">
        <f>ROUND(MAX([4]AirPricing!D$9,[4]Comm_DLY!C71*(1-[4]AirPricing!D80)),2)</f>
        <v>315.45999999999998</v>
      </c>
      <c r="D74" s="825">
        <f>ROUND(MAX([4]AirPricing!E$9,[4]Comm_DLY!D71*(1-[4]AirPricing!E80)),2)</f>
        <v>315.45999999999998</v>
      </c>
      <c r="E74" s="825">
        <f>ROUND(MAX([4]AirPricing!F$9,[4]Comm_DLY!E71*(1-[4]AirPricing!F80)),2)</f>
        <v>347.01</v>
      </c>
      <c r="F74" s="825">
        <f>ROUND(MAX([4]AirPricing!G$9,[4]Comm_DLY!F71*(1-[4]AirPricing!G80)),2)</f>
        <v>269.48</v>
      </c>
      <c r="G74" s="825">
        <f>ROUND(MAX([4]AirPricing!H$9,[4]Comm_DLY!G71*(1-[4]AirPricing!H80)),2)</f>
        <v>185.17</v>
      </c>
      <c r="H74" s="825">
        <f>ROUND(MAX([4]AirPricing!I$9,[4]Comm_DLY!H71*(1-[4]AirPricing!I80)),2)</f>
        <v>144.1</v>
      </c>
      <c r="I74" s="824">
        <f>ROUND(MAX([4]AirPricing!J$9,[4]Comm_DLY!I71*(1-[4]AirPricing!J80)),2)</f>
        <v>206.72</v>
      </c>
      <c r="K74" s="819">
        <v>65</v>
      </c>
      <c r="L74" s="823">
        <v>14.59</v>
      </c>
      <c r="M74" s="824">
        <v>17.04</v>
      </c>
      <c r="N74" s="825">
        <v>93.1</v>
      </c>
      <c r="O74" s="825">
        <v>95.05</v>
      </c>
      <c r="P74" s="825">
        <v>97.49</v>
      </c>
      <c r="Q74" s="825">
        <v>105</v>
      </c>
      <c r="R74" s="825">
        <v>107.8</v>
      </c>
      <c r="S74" s="825">
        <v>112.17</v>
      </c>
      <c r="T74" s="825">
        <v>113.13</v>
      </c>
      <c r="U74" s="825">
        <v>148.52000000000001</v>
      </c>
      <c r="V74" s="825">
        <v>170</v>
      </c>
      <c r="W74" s="824">
        <v>158.1</v>
      </c>
    </row>
    <row r="75" spans="1:23" x14ac:dyDescent="0.25">
      <c r="A75" s="819">
        <v>64</v>
      </c>
      <c r="B75" s="823">
        <f>ROUND(MAX([4]AirPricing!C$9,[4]Comm_DLY!B72*(1-[4]AirPricing!C81)),2)</f>
        <v>32.4</v>
      </c>
      <c r="C75" s="825">
        <f>ROUND(MAX([4]AirPricing!D$9,[4]Comm_DLY!C72*(1-[4]AirPricing!D81)),2)</f>
        <v>316.95</v>
      </c>
      <c r="D75" s="825">
        <f>ROUND(MAX([4]AirPricing!E$9,[4]Comm_DLY!D72*(1-[4]AirPricing!E81)),2)</f>
        <v>316.95</v>
      </c>
      <c r="E75" s="825">
        <f>ROUND(MAX([4]AirPricing!F$9,[4]Comm_DLY!E72*(1-[4]AirPricing!F81)),2)</f>
        <v>348.65</v>
      </c>
      <c r="F75" s="825">
        <f>ROUND(MAX([4]AirPricing!G$9,[4]Comm_DLY!F72*(1-[4]AirPricing!G81)),2)</f>
        <v>269.63</v>
      </c>
      <c r="G75" s="825">
        <f>ROUND(MAX([4]AirPricing!H$9,[4]Comm_DLY!G72*(1-[4]AirPricing!H81)),2)</f>
        <v>187.1</v>
      </c>
      <c r="H75" s="825">
        <f>ROUND(MAX([4]AirPricing!I$9,[4]Comm_DLY!H72*(1-[4]AirPricing!I81)),2)</f>
        <v>150.63</v>
      </c>
      <c r="I75" s="824">
        <f>ROUND(MAX([4]AirPricing!J$9,[4]Comm_DLY!I72*(1-[4]AirPricing!J81)),2)</f>
        <v>209.04</v>
      </c>
      <c r="K75" s="819">
        <v>66</v>
      </c>
      <c r="L75" s="823">
        <v>14.87</v>
      </c>
      <c r="M75" s="824">
        <v>17.350000000000001</v>
      </c>
      <c r="N75" s="825">
        <v>93.77</v>
      </c>
      <c r="O75" s="825">
        <v>95.74</v>
      </c>
      <c r="P75" s="825">
        <v>98.19</v>
      </c>
      <c r="Q75" s="825">
        <v>105.86</v>
      </c>
      <c r="R75" s="825">
        <v>108.68</v>
      </c>
      <c r="S75" s="825">
        <v>113.13</v>
      </c>
      <c r="T75" s="825">
        <v>114.07</v>
      </c>
      <c r="U75" s="825">
        <v>150.82</v>
      </c>
      <c r="V75" s="825">
        <v>172</v>
      </c>
      <c r="W75" s="824">
        <v>158.51</v>
      </c>
    </row>
    <row r="76" spans="1:23" x14ac:dyDescent="0.25">
      <c r="A76" s="819">
        <v>65</v>
      </c>
      <c r="B76" s="823">
        <f>ROUND(MAX([4]AirPricing!C$9,[4]Comm_DLY!B73*(1-[4]AirPricing!C82)),2)</f>
        <v>32.9</v>
      </c>
      <c r="C76" s="825">
        <f>ROUND(MAX([4]AirPricing!D$9,[4]Comm_DLY!C73*(1-[4]AirPricing!D82)),2)</f>
        <v>317.33999999999997</v>
      </c>
      <c r="D76" s="825">
        <f>ROUND(MAX([4]AirPricing!E$9,[4]Comm_DLY!D73*(1-[4]AirPricing!E82)),2)</f>
        <v>317.33999999999997</v>
      </c>
      <c r="E76" s="825">
        <f>ROUND(MAX([4]AirPricing!F$9,[4]Comm_DLY!E73*(1-[4]AirPricing!F82)),2)</f>
        <v>349.07</v>
      </c>
      <c r="F76" s="825">
        <f>ROUND(MAX([4]AirPricing!G$9,[4]Comm_DLY!F73*(1-[4]AirPricing!G82)),2)</f>
        <v>269.81</v>
      </c>
      <c r="G76" s="825">
        <f>ROUND(MAX([4]AirPricing!H$9,[4]Comm_DLY!G73*(1-[4]AirPricing!H82)),2)</f>
        <v>189.64</v>
      </c>
      <c r="H76" s="825">
        <f>ROUND(MAX([4]AirPricing!I$9,[4]Comm_DLY!H73*(1-[4]AirPricing!I82)),2)</f>
        <v>151.29</v>
      </c>
      <c r="I76" s="824">
        <f>ROUND(MAX([4]AirPricing!J$9,[4]Comm_DLY!I73*(1-[4]AirPricing!J82)),2)</f>
        <v>211.25</v>
      </c>
      <c r="K76" s="819">
        <v>67</v>
      </c>
      <c r="L76" s="823">
        <v>14.97</v>
      </c>
      <c r="M76" s="824">
        <v>17.48</v>
      </c>
      <c r="N76" s="825">
        <v>94.5</v>
      </c>
      <c r="O76" s="825">
        <v>96.62</v>
      </c>
      <c r="P76" s="825">
        <v>98.95</v>
      </c>
      <c r="Q76" s="825">
        <v>106.71</v>
      </c>
      <c r="R76" s="825">
        <v>109.56</v>
      </c>
      <c r="S76" s="825">
        <v>114.13</v>
      </c>
      <c r="T76" s="825">
        <v>115.03</v>
      </c>
      <c r="U76" s="825">
        <v>152.56</v>
      </c>
      <c r="V76" s="825">
        <v>173.43</v>
      </c>
      <c r="W76" s="824">
        <v>159.5</v>
      </c>
    </row>
    <row r="77" spans="1:23" x14ac:dyDescent="0.25">
      <c r="A77" s="819">
        <v>66</v>
      </c>
      <c r="B77" s="823">
        <f>ROUND(MAX([4]AirPricing!C$9,[4]Comm_DLY!B74*(1-[4]AirPricing!C83)),2)</f>
        <v>33.5</v>
      </c>
      <c r="C77" s="825">
        <f>ROUND(MAX([4]AirPricing!D$9,[4]Comm_DLY!C74*(1-[4]AirPricing!D83)),2)</f>
        <v>317.72000000000003</v>
      </c>
      <c r="D77" s="825">
        <f>ROUND(MAX([4]AirPricing!E$9,[4]Comm_DLY!D74*(1-[4]AirPricing!E83)),2)</f>
        <v>317.72000000000003</v>
      </c>
      <c r="E77" s="825">
        <f>ROUND(MAX([4]AirPricing!F$9,[4]Comm_DLY!E74*(1-[4]AirPricing!F83)),2)</f>
        <v>349.49</v>
      </c>
      <c r="F77" s="825">
        <f>ROUND(MAX([4]AirPricing!G$9,[4]Comm_DLY!F74*(1-[4]AirPricing!G83)),2)</f>
        <v>273.69</v>
      </c>
      <c r="G77" s="825">
        <f>ROUND(MAX([4]AirPricing!H$9,[4]Comm_DLY!G74*(1-[4]AirPricing!H83)),2)</f>
        <v>192.09</v>
      </c>
      <c r="H77" s="825">
        <f>ROUND(MAX([4]AirPricing!I$9,[4]Comm_DLY!H74*(1-[4]AirPricing!I83)),2)</f>
        <v>151.68</v>
      </c>
      <c r="I77" s="824">
        <f>ROUND(MAX([4]AirPricing!J$9,[4]Comm_DLY!I74*(1-[4]AirPricing!J83)),2)</f>
        <v>212.9</v>
      </c>
      <c r="K77" s="819">
        <v>68</v>
      </c>
      <c r="L77" s="823">
        <v>15.16</v>
      </c>
      <c r="M77" s="824">
        <v>17.71</v>
      </c>
      <c r="N77" s="825">
        <v>95.15</v>
      </c>
      <c r="O77" s="825">
        <v>97.33</v>
      </c>
      <c r="P77" s="825">
        <v>99.63</v>
      </c>
      <c r="Q77" s="825">
        <v>107.61</v>
      </c>
      <c r="R77" s="825">
        <v>110.5</v>
      </c>
      <c r="S77" s="825">
        <v>114.96</v>
      </c>
      <c r="T77" s="825">
        <v>115.95</v>
      </c>
      <c r="U77" s="825">
        <v>154.99</v>
      </c>
      <c r="V77" s="825">
        <v>175.81</v>
      </c>
      <c r="W77" s="824">
        <v>162.04</v>
      </c>
    </row>
    <row r="78" spans="1:23" x14ac:dyDescent="0.25">
      <c r="A78" s="819">
        <v>67</v>
      </c>
      <c r="B78" s="823">
        <f>ROUND(MAX([4]AirPricing!C$9,[4]Comm_DLY!B75*(1-[4]AirPricing!C84)),2)</f>
        <v>34</v>
      </c>
      <c r="C78" s="825">
        <f>ROUND(MAX([4]AirPricing!D$9,[4]Comm_DLY!C75*(1-[4]AirPricing!D84)),2)</f>
        <v>318.33999999999997</v>
      </c>
      <c r="D78" s="825">
        <f>ROUND(MAX([4]AirPricing!E$9,[4]Comm_DLY!D75*(1-[4]AirPricing!E84)),2)</f>
        <v>318.33999999999997</v>
      </c>
      <c r="E78" s="825">
        <f>ROUND(MAX([4]AirPricing!F$9,[4]Comm_DLY!E75*(1-[4]AirPricing!F84)),2)</f>
        <v>350.17</v>
      </c>
      <c r="F78" s="825">
        <f>ROUND(MAX([4]AirPricing!G$9,[4]Comm_DLY!F75*(1-[4]AirPricing!G84)),2)</f>
        <v>278.14999999999998</v>
      </c>
      <c r="G78" s="825">
        <f>ROUND(MAX([4]AirPricing!H$9,[4]Comm_DLY!G75*(1-[4]AirPricing!H84)),2)</f>
        <v>194.43</v>
      </c>
      <c r="H78" s="825">
        <f>ROUND(MAX([4]AirPricing!I$9,[4]Comm_DLY!H75*(1-[4]AirPricing!I84)),2)</f>
        <v>152.63</v>
      </c>
      <c r="I78" s="824">
        <f>ROUND(MAX([4]AirPricing!J$9,[4]Comm_DLY!I75*(1-[4]AirPricing!J84)),2)</f>
        <v>215.89</v>
      </c>
      <c r="K78" s="819">
        <v>69</v>
      </c>
      <c r="L78" s="823">
        <v>15.39</v>
      </c>
      <c r="M78" s="824">
        <v>17.989999999999998</v>
      </c>
      <c r="N78" s="825">
        <v>95.87</v>
      </c>
      <c r="O78" s="825">
        <v>98.22</v>
      </c>
      <c r="P78" s="825">
        <v>100.39</v>
      </c>
      <c r="Q78" s="825">
        <v>108.48</v>
      </c>
      <c r="R78" s="825">
        <v>111.37</v>
      </c>
      <c r="S78" s="825">
        <v>115.82</v>
      </c>
      <c r="T78" s="825">
        <v>116.89</v>
      </c>
      <c r="U78" s="825">
        <v>157.43</v>
      </c>
      <c r="V78" s="825">
        <v>178.35</v>
      </c>
      <c r="W78" s="824">
        <v>164.59</v>
      </c>
    </row>
    <row r="79" spans="1:23" x14ac:dyDescent="0.25">
      <c r="A79" s="819">
        <v>68</v>
      </c>
      <c r="B79" s="823">
        <f>ROUND(MAX([4]AirPricing!C$9,[4]Comm_DLY!B76*(1-[4]AirPricing!C85)),2)</f>
        <v>35.1</v>
      </c>
      <c r="C79" s="825">
        <f>ROUND(MAX([4]AirPricing!D$9,[4]Comm_DLY!C76*(1-[4]AirPricing!D85)),2)</f>
        <v>318.49</v>
      </c>
      <c r="D79" s="825">
        <f>ROUND(MAX([4]AirPricing!E$9,[4]Comm_DLY!D76*(1-[4]AirPricing!E85)),2)</f>
        <v>318.49</v>
      </c>
      <c r="E79" s="825">
        <f>ROUND(MAX([4]AirPricing!F$9,[4]Comm_DLY!E76*(1-[4]AirPricing!F85)),2)</f>
        <v>350.34</v>
      </c>
      <c r="F79" s="825">
        <f>ROUND(MAX([4]AirPricing!G$9,[4]Comm_DLY!F76*(1-[4]AirPricing!G85)),2)</f>
        <v>282.58</v>
      </c>
      <c r="G79" s="825">
        <f>ROUND(MAX([4]AirPricing!H$9,[4]Comm_DLY!G76*(1-[4]AirPricing!H85)),2)</f>
        <v>196.77</v>
      </c>
      <c r="H79" s="825">
        <f>ROUND(MAX([4]AirPricing!I$9,[4]Comm_DLY!H76*(1-[4]AirPricing!I85)),2)</f>
        <v>155.06</v>
      </c>
      <c r="I79" s="824">
        <f>ROUND(MAX([4]AirPricing!J$9,[4]Comm_DLY!I76*(1-[4]AirPricing!J85)),2)</f>
        <v>217.95</v>
      </c>
      <c r="K79" s="819">
        <v>70</v>
      </c>
      <c r="L79" s="823">
        <v>15.58</v>
      </c>
      <c r="M79" s="824">
        <v>18.18</v>
      </c>
      <c r="N79" s="825">
        <v>96.61</v>
      </c>
      <c r="O79" s="825">
        <v>98.63</v>
      </c>
      <c r="P79" s="825">
        <v>101.07</v>
      </c>
      <c r="Q79" s="825">
        <v>109.34</v>
      </c>
      <c r="R79" s="825">
        <v>112.25</v>
      </c>
      <c r="S79" s="825">
        <v>116.18</v>
      </c>
      <c r="T79" s="825">
        <v>117.2</v>
      </c>
      <c r="U79" s="825">
        <v>159.15</v>
      </c>
      <c r="V79" s="825">
        <v>179.92</v>
      </c>
      <c r="W79" s="824">
        <v>166.38</v>
      </c>
    </row>
    <row r="80" spans="1:23" x14ac:dyDescent="0.25">
      <c r="A80" s="819">
        <v>69</v>
      </c>
      <c r="B80" s="823">
        <f>ROUND(MAX([4]AirPricing!C$9,[4]Comm_DLY!B77*(1-[4]AirPricing!C86)),2)</f>
        <v>35.9</v>
      </c>
      <c r="C80" s="825">
        <f>ROUND(MAX([4]AirPricing!D$9,[4]Comm_DLY!C77*(1-[4]AirPricing!D86)),2)</f>
        <v>319.04000000000002</v>
      </c>
      <c r="D80" s="825">
        <f>ROUND(MAX([4]AirPricing!E$9,[4]Comm_DLY!D77*(1-[4]AirPricing!E86)),2)</f>
        <v>319.04000000000002</v>
      </c>
      <c r="E80" s="825">
        <f>ROUND(MAX([4]AirPricing!F$9,[4]Comm_DLY!E77*(1-[4]AirPricing!F86)),2)</f>
        <v>350.94</v>
      </c>
      <c r="F80" s="825">
        <f>ROUND(MAX([4]AirPricing!G$9,[4]Comm_DLY!F77*(1-[4]AirPricing!G86)),2)</f>
        <v>282.89</v>
      </c>
      <c r="G80" s="825">
        <f>ROUND(MAX([4]AirPricing!H$9,[4]Comm_DLY!G77*(1-[4]AirPricing!H86)),2)</f>
        <v>199.26</v>
      </c>
      <c r="H80" s="825">
        <f>ROUND(MAX([4]AirPricing!I$9,[4]Comm_DLY!H77*(1-[4]AirPricing!I86)),2)</f>
        <v>157.5</v>
      </c>
      <c r="I80" s="824">
        <f>ROUND(MAX([4]AirPricing!J$9,[4]Comm_DLY!I77*(1-[4]AirPricing!J86)),2)</f>
        <v>220.68</v>
      </c>
      <c r="K80" s="819">
        <v>71</v>
      </c>
      <c r="L80" s="823">
        <v>15.62</v>
      </c>
      <c r="M80" s="824">
        <v>18.2</v>
      </c>
      <c r="N80" s="825">
        <v>97.28</v>
      </c>
      <c r="O80" s="825">
        <v>99.31</v>
      </c>
      <c r="P80" s="825">
        <v>101.14</v>
      </c>
      <c r="Q80" s="825">
        <v>110.22</v>
      </c>
      <c r="R80" s="825">
        <v>113.16</v>
      </c>
      <c r="S80" s="825">
        <v>116.27</v>
      </c>
      <c r="T80" s="825">
        <v>117.87</v>
      </c>
      <c r="U80" s="825">
        <v>161.37</v>
      </c>
      <c r="V80" s="825">
        <v>181.57</v>
      </c>
      <c r="W80" s="824">
        <v>168.7</v>
      </c>
    </row>
    <row r="81" spans="1:23" x14ac:dyDescent="0.25">
      <c r="A81" s="819">
        <v>70</v>
      </c>
      <c r="B81" s="823">
        <f>ROUND(MAX([4]AirPricing!C$9,[4]Comm_DLY!B78*(1-[4]AirPricing!C87)),2)</f>
        <v>36.700000000000003</v>
      </c>
      <c r="C81" s="825">
        <f>ROUND(MAX([4]AirPricing!D$9,[4]Comm_DLY!C78*(1-[4]AirPricing!D87)),2)</f>
        <v>329.94</v>
      </c>
      <c r="D81" s="825">
        <f>ROUND(MAX([4]AirPricing!E$9,[4]Comm_DLY!D78*(1-[4]AirPricing!E87)),2)</f>
        <v>329.94</v>
      </c>
      <c r="E81" s="825">
        <f>ROUND(MAX([4]AirPricing!F$9,[4]Comm_DLY!E78*(1-[4]AirPricing!F87)),2)</f>
        <v>362.93</v>
      </c>
      <c r="F81" s="825">
        <f>ROUND(MAX([4]AirPricing!G$9,[4]Comm_DLY!F78*(1-[4]AirPricing!G87)),2)</f>
        <v>283.2</v>
      </c>
      <c r="G81" s="825">
        <f>ROUND(MAX([4]AirPricing!H$9,[4]Comm_DLY!G78*(1-[4]AirPricing!H87)),2)</f>
        <v>202.18</v>
      </c>
      <c r="H81" s="825">
        <f>ROUND(MAX([4]AirPricing!I$9,[4]Comm_DLY!H78*(1-[4]AirPricing!I87)),2)</f>
        <v>159.22</v>
      </c>
      <c r="I81" s="824">
        <f>ROUND(MAX([4]AirPricing!J$9,[4]Comm_DLY!I78*(1-[4]AirPricing!J87)),2)</f>
        <v>223.1</v>
      </c>
      <c r="K81" s="819">
        <v>72</v>
      </c>
      <c r="L81" s="823">
        <v>16.64</v>
      </c>
      <c r="M81" s="824">
        <v>19.38</v>
      </c>
      <c r="N81" s="825">
        <v>98.68</v>
      </c>
      <c r="O81" s="825">
        <v>100.95</v>
      </c>
      <c r="P81" s="825">
        <v>102.64</v>
      </c>
      <c r="Q81" s="825">
        <v>111.08</v>
      </c>
      <c r="R81" s="825">
        <v>114.05</v>
      </c>
      <c r="S81" s="825">
        <v>116.62</v>
      </c>
      <c r="T81" s="825">
        <v>118.8</v>
      </c>
      <c r="U81" s="825">
        <v>163.1</v>
      </c>
      <c r="V81" s="825">
        <v>182.97</v>
      </c>
      <c r="W81" s="824">
        <v>170.51</v>
      </c>
    </row>
    <row r="82" spans="1:23" x14ac:dyDescent="0.25">
      <c r="A82" s="819">
        <v>71</v>
      </c>
      <c r="B82" s="823">
        <f>ROUND(MAX([4]AirPricing!C$9,[4]Comm_DLY!B79*(1-[4]AirPricing!C88)),2)</f>
        <v>38.1</v>
      </c>
      <c r="C82" s="825">
        <f>ROUND(MAX([4]AirPricing!D$9,[4]Comm_DLY!C79*(1-[4]AirPricing!D88)),2)</f>
        <v>331.04</v>
      </c>
      <c r="D82" s="825">
        <f>ROUND(MAX([4]AirPricing!E$9,[4]Comm_DLY!D79*(1-[4]AirPricing!E88)),2)</f>
        <v>331.04</v>
      </c>
      <c r="E82" s="825">
        <f>ROUND(MAX([4]AirPricing!F$9,[4]Comm_DLY!E79*(1-[4]AirPricing!F88)),2)</f>
        <v>364.14</v>
      </c>
      <c r="F82" s="825">
        <f>ROUND(MAX([4]AirPricing!G$9,[4]Comm_DLY!F79*(1-[4]AirPricing!G88)),2)</f>
        <v>286.32</v>
      </c>
      <c r="G82" s="825">
        <f>ROUND(MAX([4]AirPricing!H$9,[4]Comm_DLY!G79*(1-[4]AirPricing!H88)),2)</f>
        <v>205.14</v>
      </c>
      <c r="H82" s="825">
        <f>ROUND(MAX([4]AirPricing!I$9,[4]Comm_DLY!H79*(1-[4]AirPricing!I88)),2)</f>
        <v>161.44</v>
      </c>
      <c r="I82" s="824">
        <f>ROUND(MAX([4]AirPricing!J$9,[4]Comm_DLY!I79*(1-[4]AirPricing!J88)),2)</f>
        <v>225.83</v>
      </c>
      <c r="K82" s="819">
        <v>73</v>
      </c>
      <c r="L82" s="823">
        <v>17.309999999999999</v>
      </c>
      <c r="M82" s="824">
        <v>20.23</v>
      </c>
      <c r="N82" s="825">
        <v>99.37</v>
      </c>
      <c r="O82" s="825">
        <v>101.78</v>
      </c>
      <c r="P82" s="825">
        <v>103.36</v>
      </c>
      <c r="Q82" s="825">
        <v>112.57</v>
      </c>
      <c r="R82" s="825">
        <v>115.73</v>
      </c>
      <c r="S82" s="825">
        <v>117.36</v>
      </c>
      <c r="T82" s="825">
        <v>120.95</v>
      </c>
      <c r="U82" s="825">
        <v>166.12</v>
      </c>
      <c r="V82" s="825">
        <v>185.65</v>
      </c>
      <c r="W82" s="824">
        <v>173.67</v>
      </c>
    </row>
    <row r="83" spans="1:23" x14ac:dyDescent="0.25">
      <c r="A83" s="819">
        <v>72</v>
      </c>
      <c r="B83" s="823">
        <f>ROUND(MAX([4]AirPricing!C$9,[4]Comm_DLY!B80*(1-[4]AirPricing!C89)),2)</f>
        <v>38.9</v>
      </c>
      <c r="C83" s="825">
        <f>ROUND(MAX([4]AirPricing!D$9,[4]Comm_DLY!C80*(1-[4]AirPricing!D89)),2)</f>
        <v>331.43</v>
      </c>
      <c r="D83" s="825">
        <f>ROUND(MAX([4]AirPricing!E$9,[4]Comm_DLY!D80*(1-[4]AirPricing!E89)),2)</f>
        <v>331.43</v>
      </c>
      <c r="E83" s="825">
        <f>ROUND(MAX([4]AirPricing!F$9,[4]Comm_DLY!E80*(1-[4]AirPricing!F89)),2)</f>
        <v>364.57</v>
      </c>
      <c r="F83" s="825">
        <f>ROUND(MAX([4]AirPricing!G$9,[4]Comm_DLY!F80*(1-[4]AirPricing!G89)),2)</f>
        <v>286.63</v>
      </c>
      <c r="G83" s="825">
        <f>ROUND(MAX([4]AirPricing!H$9,[4]Comm_DLY!G80*(1-[4]AirPricing!H89)),2)</f>
        <v>207.48</v>
      </c>
      <c r="H83" s="825">
        <f>ROUND(MAX([4]AirPricing!I$9,[4]Comm_DLY!H80*(1-[4]AirPricing!I89)),2)</f>
        <v>163.16999999999999</v>
      </c>
      <c r="I83" s="824">
        <f>ROUND(MAX([4]AirPricing!J$9,[4]Comm_DLY!I80*(1-[4]AirPricing!J89)),2)</f>
        <v>230.57</v>
      </c>
      <c r="K83" s="819">
        <v>74</v>
      </c>
      <c r="L83" s="823">
        <v>18</v>
      </c>
      <c r="M83" s="824">
        <v>20.98</v>
      </c>
      <c r="N83" s="825">
        <v>100.17</v>
      </c>
      <c r="O83" s="825">
        <v>102.53</v>
      </c>
      <c r="P83" s="825">
        <v>104.2</v>
      </c>
      <c r="Q83" s="825">
        <v>113.42</v>
      </c>
      <c r="R83" s="825">
        <v>116.62</v>
      </c>
      <c r="S83" s="825">
        <v>119.9</v>
      </c>
      <c r="T83" s="825">
        <v>121.73</v>
      </c>
      <c r="U83" s="825">
        <v>167.86</v>
      </c>
      <c r="V83" s="825">
        <v>186.95</v>
      </c>
      <c r="W83" s="824">
        <v>175.49</v>
      </c>
    </row>
    <row r="84" spans="1:23" x14ac:dyDescent="0.25">
      <c r="A84" s="819">
        <v>73</v>
      </c>
      <c r="B84" s="823">
        <f>ROUND(MAX([4]AirPricing!C$9,[4]Comm_DLY!B81*(1-[4]AirPricing!C90)),2)</f>
        <v>39.4</v>
      </c>
      <c r="C84" s="825">
        <f>ROUND(MAX([4]AirPricing!D$9,[4]Comm_DLY!C81*(1-[4]AirPricing!D90)),2)</f>
        <v>331.92</v>
      </c>
      <c r="D84" s="825">
        <f>ROUND(MAX([4]AirPricing!E$9,[4]Comm_DLY!D81*(1-[4]AirPricing!E90)),2)</f>
        <v>331.92</v>
      </c>
      <c r="E84" s="825">
        <f>ROUND(MAX([4]AirPricing!F$9,[4]Comm_DLY!E81*(1-[4]AirPricing!F90)),2)</f>
        <v>365.11</v>
      </c>
      <c r="F84" s="825">
        <f>ROUND(MAX([4]AirPricing!G$9,[4]Comm_DLY!F81*(1-[4]AirPricing!G90)),2)</f>
        <v>286.95</v>
      </c>
      <c r="G84" s="825">
        <f>ROUND(MAX([4]AirPricing!H$9,[4]Comm_DLY!G81*(1-[4]AirPricing!H90)),2)</f>
        <v>210.34</v>
      </c>
      <c r="H84" s="825">
        <f>ROUND(MAX([4]AirPricing!I$9,[4]Comm_DLY!H81*(1-[4]AirPricing!I90)),2)</f>
        <v>166.19</v>
      </c>
      <c r="I84" s="824">
        <f>ROUND(MAX([4]AirPricing!J$9,[4]Comm_DLY!I81*(1-[4]AirPricing!J90)),2)</f>
        <v>233.22</v>
      </c>
      <c r="K84" s="819">
        <v>75</v>
      </c>
      <c r="L84" s="823">
        <v>18.64</v>
      </c>
      <c r="M84" s="824">
        <v>21.77</v>
      </c>
      <c r="N84" s="825">
        <v>101.1</v>
      </c>
      <c r="O84" s="825">
        <v>103.29</v>
      </c>
      <c r="P84" s="825">
        <v>104.84</v>
      </c>
      <c r="Q84" s="825">
        <v>114.34</v>
      </c>
      <c r="R84" s="825">
        <v>117.55</v>
      </c>
      <c r="S84" s="825">
        <v>120.6</v>
      </c>
      <c r="T84" s="825">
        <v>122.5</v>
      </c>
      <c r="U84" s="825">
        <v>169.91</v>
      </c>
      <c r="V84" s="825">
        <v>188.61</v>
      </c>
      <c r="W84" s="824">
        <v>177.63</v>
      </c>
    </row>
    <row r="85" spans="1:23" x14ac:dyDescent="0.25">
      <c r="A85" s="819">
        <v>74</v>
      </c>
      <c r="B85" s="823">
        <f>ROUND(MAX([4]AirPricing!C$9,[4]Comm_DLY!B82*(1-[4]AirPricing!C91)),2)</f>
        <v>40</v>
      </c>
      <c r="C85" s="825">
        <f>ROUND(MAX([4]AirPricing!D$9,[4]Comm_DLY!C82*(1-[4]AirPricing!D91)),2)</f>
        <v>341.62</v>
      </c>
      <c r="D85" s="825">
        <f>ROUND(MAX([4]AirPricing!E$9,[4]Comm_DLY!D82*(1-[4]AirPricing!E91)),2)</f>
        <v>341.62</v>
      </c>
      <c r="E85" s="825">
        <f>ROUND(MAX([4]AirPricing!F$9,[4]Comm_DLY!E82*(1-[4]AirPricing!F91)),2)</f>
        <v>375.78</v>
      </c>
      <c r="F85" s="825">
        <f>ROUND(MAX([4]AirPricing!G$9,[4]Comm_DLY!F82*(1-[4]AirPricing!G91)),2)</f>
        <v>287.27</v>
      </c>
      <c r="G85" s="825">
        <f>ROUND(MAX([4]AirPricing!H$9,[4]Comm_DLY!G82*(1-[4]AirPricing!H91)),2)</f>
        <v>212.89</v>
      </c>
      <c r="H85" s="825">
        <f>ROUND(MAX([4]AirPricing!I$9,[4]Comm_DLY!H82*(1-[4]AirPricing!I91)),2)</f>
        <v>167.93</v>
      </c>
      <c r="I85" s="824">
        <f>ROUND(MAX([4]AirPricing!J$9,[4]Comm_DLY!I82*(1-[4]AirPricing!J91)),2)</f>
        <v>235.35</v>
      </c>
      <c r="K85" s="819">
        <v>76</v>
      </c>
      <c r="L85" s="823">
        <v>19.5</v>
      </c>
      <c r="M85" s="824">
        <v>22.75</v>
      </c>
      <c r="N85" s="825">
        <v>102.02</v>
      </c>
      <c r="O85" s="825">
        <v>104.17</v>
      </c>
      <c r="P85" s="825">
        <v>105.77</v>
      </c>
      <c r="Q85" s="825">
        <v>115.21</v>
      </c>
      <c r="R85" s="825">
        <v>118.46</v>
      </c>
      <c r="S85" s="825">
        <v>121.21</v>
      </c>
      <c r="T85" s="825">
        <v>123.4</v>
      </c>
      <c r="U85" s="825">
        <v>173.88</v>
      </c>
      <c r="V85" s="825">
        <v>192.61</v>
      </c>
      <c r="W85" s="824">
        <v>182.98</v>
      </c>
    </row>
    <row r="86" spans="1:23" x14ac:dyDescent="0.25">
      <c r="A86" s="819">
        <v>75</v>
      </c>
      <c r="B86" s="823">
        <f>ROUND(MAX([4]AirPricing!C$9,[4]Comm_DLY!B83*(1-[4]AirPricing!C92)),2)</f>
        <v>40.200000000000003</v>
      </c>
      <c r="C86" s="825">
        <f>ROUND(MAX([4]AirPricing!D$9,[4]Comm_DLY!C83*(1-[4]AirPricing!D92)),2)</f>
        <v>342.59</v>
      </c>
      <c r="D86" s="825">
        <f>ROUND(MAX([4]AirPricing!E$9,[4]Comm_DLY!D83*(1-[4]AirPricing!E92)),2)</f>
        <v>342.59</v>
      </c>
      <c r="E86" s="825">
        <f>ROUND(MAX([4]AirPricing!F$9,[4]Comm_DLY!E83*(1-[4]AirPricing!F92)),2)</f>
        <v>376.85</v>
      </c>
      <c r="F86" s="825">
        <f>ROUND(MAX([4]AirPricing!G$9,[4]Comm_DLY!F83*(1-[4]AirPricing!G92)),2)</f>
        <v>287.58999999999997</v>
      </c>
      <c r="G86" s="825">
        <f>ROUND(MAX([4]AirPricing!H$9,[4]Comm_DLY!G83*(1-[4]AirPricing!H92)),2)</f>
        <v>216.6</v>
      </c>
      <c r="H86" s="825">
        <f>ROUND(MAX([4]AirPricing!I$9,[4]Comm_DLY!H83*(1-[4]AirPricing!I92)),2)</f>
        <v>169.98</v>
      </c>
      <c r="I86" s="824">
        <f>ROUND(MAX([4]AirPricing!J$9,[4]Comm_DLY!I83*(1-[4]AirPricing!J92)),2)</f>
        <v>237.69</v>
      </c>
      <c r="K86" s="819">
        <v>77</v>
      </c>
      <c r="L86" s="823">
        <v>20.309999999999999</v>
      </c>
      <c r="M86" s="824">
        <v>23.69</v>
      </c>
      <c r="N86" s="825">
        <v>102.9</v>
      </c>
      <c r="O86" s="825">
        <v>105.05</v>
      </c>
      <c r="P86" s="825">
        <v>106.66</v>
      </c>
      <c r="Q86" s="825">
        <v>116.13</v>
      </c>
      <c r="R86" s="825">
        <v>119.39</v>
      </c>
      <c r="S86" s="825">
        <v>121.89</v>
      </c>
      <c r="T86" s="825">
        <v>124.37</v>
      </c>
      <c r="U86" s="825">
        <v>175.32</v>
      </c>
      <c r="V86" s="825">
        <v>194.03</v>
      </c>
      <c r="W86" s="824">
        <v>185.13</v>
      </c>
    </row>
    <row r="87" spans="1:23" x14ac:dyDescent="0.25">
      <c r="A87" s="819">
        <v>76</v>
      </c>
      <c r="B87" s="823">
        <f>ROUND(MAX([4]AirPricing!C$9,[4]Comm_DLY!B84*(1-[4]AirPricing!C93)),2)</f>
        <v>40.5</v>
      </c>
      <c r="C87" s="825">
        <f>ROUND(MAX([4]AirPricing!D$9,[4]Comm_DLY!C84*(1-[4]AirPricing!D93)),2)</f>
        <v>350.48</v>
      </c>
      <c r="D87" s="825">
        <f>ROUND(MAX([4]AirPricing!E$9,[4]Comm_DLY!D84*(1-[4]AirPricing!E93)),2)</f>
        <v>350.48</v>
      </c>
      <c r="E87" s="825">
        <f>ROUND(MAX([4]AirPricing!F$9,[4]Comm_DLY!E84*(1-[4]AirPricing!F93)),2)</f>
        <v>385.53</v>
      </c>
      <c r="F87" s="825">
        <f>ROUND(MAX([4]AirPricing!G$9,[4]Comm_DLY!F84*(1-[4]AirPricing!G93)),2)</f>
        <v>287.89999999999998</v>
      </c>
      <c r="G87" s="825">
        <f>ROUND(MAX([4]AirPricing!H$9,[4]Comm_DLY!G84*(1-[4]AirPricing!H93)),2)</f>
        <v>219.24</v>
      </c>
      <c r="H87" s="825">
        <f>ROUND(MAX([4]AirPricing!I$9,[4]Comm_DLY!H84*(1-[4]AirPricing!I93)),2)</f>
        <v>175.1</v>
      </c>
      <c r="I87" s="824">
        <f>ROUND(MAX([4]AirPricing!J$9,[4]Comm_DLY!I84*(1-[4]AirPricing!J93)),2)</f>
        <v>240.66</v>
      </c>
      <c r="K87" s="819">
        <v>78</v>
      </c>
      <c r="L87" s="823">
        <v>21.16</v>
      </c>
      <c r="M87" s="824">
        <v>24.68</v>
      </c>
      <c r="N87" s="825">
        <v>103.93</v>
      </c>
      <c r="O87" s="825">
        <v>106.1</v>
      </c>
      <c r="P87" s="825">
        <v>107.73</v>
      </c>
      <c r="Q87" s="825">
        <v>116.95</v>
      </c>
      <c r="R87" s="825">
        <v>120.24</v>
      </c>
      <c r="S87" s="825">
        <v>122.75</v>
      </c>
      <c r="T87" s="825">
        <v>125.26</v>
      </c>
      <c r="U87" s="825">
        <v>176.26</v>
      </c>
      <c r="V87" s="825">
        <v>194.92</v>
      </c>
      <c r="W87" s="824">
        <v>187.62</v>
      </c>
    </row>
    <row r="88" spans="1:23" x14ac:dyDescent="0.25">
      <c r="A88" s="819">
        <v>77</v>
      </c>
      <c r="B88" s="823">
        <f>ROUND(MAX([4]AirPricing!C$9,[4]Comm_DLY!B85*(1-[4]AirPricing!C94)),2)</f>
        <v>40.799999999999997</v>
      </c>
      <c r="C88" s="825">
        <f>ROUND(MAX([4]AirPricing!D$9,[4]Comm_DLY!C85*(1-[4]AirPricing!D94)),2)</f>
        <v>356.04</v>
      </c>
      <c r="D88" s="825">
        <f>ROUND(MAX([4]AirPricing!E$9,[4]Comm_DLY!D85*(1-[4]AirPricing!E94)),2)</f>
        <v>356.04</v>
      </c>
      <c r="E88" s="825">
        <f>ROUND(MAX([4]AirPricing!F$9,[4]Comm_DLY!E85*(1-[4]AirPricing!F94)),2)</f>
        <v>391.64</v>
      </c>
      <c r="F88" s="825">
        <f>ROUND(MAX([4]AirPricing!G$9,[4]Comm_DLY!F85*(1-[4]AirPricing!G94)),2)</f>
        <v>288.22000000000003</v>
      </c>
      <c r="G88" s="825">
        <f>ROUND(MAX([4]AirPricing!H$9,[4]Comm_DLY!G85*(1-[4]AirPricing!H94)),2)</f>
        <v>219.51</v>
      </c>
      <c r="H88" s="825">
        <f>ROUND(MAX([4]AirPricing!I$9,[4]Comm_DLY!H85*(1-[4]AirPricing!I94)),2)</f>
        <v>177.16</v>
      </c>
      <c r="I88" s="824">
        <f>ROUND(MAX([4]AirPricing!J$9,[4]Comm_DLY!I85*(1-[4]AirPricing!J94)),2)</f>
        <v>242.79</v>
      </c>
      <c r="K88" s="819">
        <v>79</v>
      </c>
      <c r="L88" s="823">
        <v>22</v>
      </c>
      <c r="M88" s="824">
        <v>25.65</v>
      </c>
      <c r="N88" s="825">
        <v>104.97</v>
      </c>
      <c r="O88" s="825">
        <v>107.17</v>
      </c>
      <c r="P88" s="825">
        <v>108.82</v>
      </c>
      <c r="Q88" s="825">
        <v>117.87</v>
      </c>
      <c r="R88" s="825">
        <v>121.18</v>
      </c>
      <c r="S88" s="825">
        <v>123.71</v>
      </c>
      <c r="T88" s="825">
        <v>126.24</v>
      </c>
      <c r="U88" s="825">
        <v>176.29</v>
      </c>
      <c r="V88" s="825">
        <v>195.09</v>
      </c>
      <c r="W88" s="824">
        <v>190.27</v>
      </c>
    </row>
    <row r="89" spans="1:23" x14ac:dyDescent="0.25">
      <c r="A89" s="819">
        <v>78</v>
      </c>
      <c r="B89" s="823">
        <f>ROUND(MAX([4]AirPricing!C$9,[4]Comm_DLY!B86*(1-[4]AirPricing!C95)),2)</f>
        <v>41.1</v>
      </c>
      <c r="C89" s="825">
        <f>ROUND(MAX([4]AirPricing!D$9,[4]Comm_DLY!C86*(1-[4]AirPricing!D95)),2)</f>
        <v>356.6</v>
      </c>
      <c r="D89" s="825">
        <f>ROUND(MAX([4]AirPricing!E$9,[4]Comm_DLY!D86*(1-[4]AirPricing!E95)),2)</f>
        <v>356.6</v>
      </c>
      <c r="E89" s="825">
        <f>ROUND(MAX([4]AirPricing!F$9,[4]Comm_DLY!E86*(1-[4]AirPricing!F95)),2)</f>
        <v>392.26</v>
      </c>
      <c r="F89" s="825">
        <f>ROUND(MAX([4]AirPricing!G$9,[4]Comm_DLY!F86*(1-[4]AirPricing!G95)),2)</f>
        <v>288.54000000000002</v>
      </c>
      <c r="G89" s="825">
        <f>ROUND(MAX([4]AirPricing!H$9,[4]Comm_DLY!G86*(1-[4]AirPricing!H95)),2)</f>
        <v>221.78</v>
      </c>
      <c r="H89" s="825">
        <f>ROUND(MAX([4]AirPricing!I$9,[4]Comm_DLY!H86*(1-[4]AirPricing!I95)),2)</f>
        <v>179.54</v>
      </c>
      <c r="I89" s="824">
        <f>ROUND(MAX([4]AirPricing!J$9,[4]Comm_DLY!I86*(1-[4]AirPricing!J95)),2)</f>
        <v>245.44</v>
      </c>
      <c r="K89" s="819">
        <v>80</v>
      </c>
      <c r="L89" s="823">
        <v>23.04</v>
      </c>
      <c r="M89" s="824">
        <v>26.85</v>
      </c>
      <c r="N89" s="825">
        <v>105.94</v>
      </c>
      <c r="O89" s="825">
        <v>108.17</v>
      </c>
      <c r="P89" s="825">
        <v>109.83</v>
      </c>
      <c r="Q89" s="825">
        <v>118.72</v>
      </c>
      <c r="R89" s="825">
        <v>122.06</v>
      </c>
      <c r="S89" s="825">
        <v>124.6</v>
      </c>
      <c r="T89" s="825">
        <v>127.15</v>
      </c>
      <c r="U89" s="825">
        <v>178.13</v>
      </c>
      <c r="V89" s="825">
        <v>196.95</v>
      </c>
      <c r="W89" s="824">
        <v>196.15</v>
      </c>
    </row>
    <row r="90" spans="1:23" x14ac:dyDescent="0.25">
      <c r="A90" s="819">
        <v>79</v>
      </c>
      <c r="B90" s="823">
        <f>ROUND(MAX([4]AirPricing!C$9,[4]Comm_DLY!B87*(1-[4]AirPricing!C96)),2)</f>
        <v>41.3</v>
      </c>
      <c r="C90" s="825">
        <f>ROUND(MAX([4]AirPricing!D$9,[4]Comm_DLY!C87*(1-[4]AirPricing!D96)),2)</f>
        <v>357.13</v>
      </c>
      <c r="D90" s="825">
        <f>ROUND(MAX([4]AirPricing!E$9,[4]Comm_DLY!D87*(1-[4]AirPricing!E96)),2)</f>
        <v>357.13</v>
      </c>
      <c r="E90" s="825">
        <f>ROUND(MAX([4]AirPricing!F$9,[4]Comm_DLY!E87*(1-[4]AirPricing!F96)),2)</f>
        <v>392.84</v>
      </c>
      <c r="F90" s="825">
        <f>ROUND(MAX([4]AirPricing!G$9,[4]Comm_DLY!F87*(1-[4]AirPricing!G96)),2)</f>
        <v>288.85000000000002</v>
      </c>
      <c r="G90" s="825">
        <f>ROUND(MAX([4]AirPricing!H$9,[4]Comm_DLY!G87*(1-[4]AirPricing!H96)),2)</f>
        <v>224.64</v>
      </c>
      <c r="H90" s="825">
        <f>ROUND(MAX([4]AirPricing!I$9,[4]Comm_DLY!H87*(1-[4]AirPricing!I96)),2)</f>
        <v>182.08</v>
      </c>
      <c r="I90" s="824">
        <f>ROUND(MAX([4]AirPricing!J$9,[4]Comm_DLY!I87*(1-[4]AirPricing!J96)),2)</f>
        <v>248.4</v>
      </c>
      <c r="K90" s="819">
        <v>81</v>
      </c>
      <c r="L90" s="823">
        <v>23.66</v>
      </c>
      <c r="M90" s="824">
        <v>27.6</v>
      </c>
      <c r="N90" s="825">
        <v>106.96</v>
      </c>
      <c r="O90" s="825">
        <v>109.2</v>
      </c>
      <c r="P90" s="825">
        <v>110.88</v>
      </c>
      <c r="Q90" s="825">
        <v>119.62</v>
      </c>
      <c r="R90" s="825">
        <v>122.99</v>
      </c>
      <c r="S90" s="825">
        <v>125.56</v>
      </c>
      <c r="T90" s="825">
        <v>128.12</v>
      </c>
      <c r="U90" s="825">
        <v>179.62</v>
      </c>
      <c r="V90" s="825">
        <v>198.54</v>
      </c>
      <c r="W90" s="824">
        <v>196.73</v>
      </c>
    </row>
    <row r="91" spans="1:23" x14ac:dyDescent="0.25">
      <c r="A91" s="819">
        <v>80</v>
      </c>
      <c r="B91" s="823">
        <f>ROUND(MAX([4]AirPricing!C$9,[4]Comm_DLY!B88*(1-[4]AirPricing!C97)),2)</f>
        <v>41.8</v>
      </c>
      <c r="C91" s="825">
        <f>ROUND(MAX([4]AirPricing!D$9,[4]Comm_DLY!C88*(1-[4]AirPricing!D97)),2)</f>
        <v>367.69</v>
      </c>
      <c r="D91" s="825">
        <f>ROUND(MAX([4]AirPricing!E$9,[4]Comm_DLY!D88*(1-[4]AirPricing!E97)),2)</f>
        <v>367.69</v>
      </c>
      <c r="E91" s="825">
        <f>ROUND(MAX([4]AirPricing!F$9,[4]Comm_DLY!E88*(1-[4]AirPricing!F97)),2)</f>
        <v>404.46</v>
      </c>
      <c r="F91" s="825">
        <f>ROUND(MAX([4]AirPricing!G$9,[4]Comm_DLY!F88*(1-[4]AirPricing!G97)),2)</f>
        <v>289.17</v>
      </c>
      <c r="G91" s="825">
        <f>ROUND(MAX([4]AirPricing!H$9,[4]Comm_DLY!G88*(1-[4]AirPricing!H97)),2)</f>
        <v>238.12</v>
      </c>
      <c r="H91" s="825">
        <f>ROUND(MAX([4]AirPricing!I$9,[4]Comm_DLY!H88*(1-[4]AirPricing!I97)),2)</f>
        <v>187.7</v>
      </c>
      <c r="I91" s="824">
        <f>ROUND(MAX([4]AirPricing!J$9,[4]Comm_DLY!I88*(1-[4]AirPricing!J97)),2)</f>
        <v>251.06</v>
      </c>
      <c r="K91" s="819">
        <v>82</v>
      </c>
      <c r="L91" s="823">
        <v>24.71</v>
      </c>
      <c r="M91" s="824">
        <v>28.81</v>
      </c>
      <c r="N91" s="825">
        <v>107.88</v>
      </c>
      <c r="O91" s="825">
        <v>110.14</v>
      </c>
      <c r="P91" s="825">
        <v>111.83</v>
      </c>
      <c r="Q91" s="825">
        <v>120.48</v>
      </c>
      <c r="R91" s="825">
        <v>123.87</v>
      </c>
      <c r="S91" s="825">
        <v>126.45</v>
      </c>
      <c r="T91" s="825">
        <v>129.03</v>
      </c>
      <c r="U91" s="825">
        <v>180.52</v>
      </c>
      <c r="V91" s="825">
        <v>199.43</v>
      </c>
      <c r="W91" s="824">
        <v>197.15</v>
      </c>
    </row>
    <row r="92" spans="1:23" x14ac:dyDescent="0.25">
      <c r="A92" s="819">
        <v>81</v>
      </c>
      <c r="B92" s="823">
        <f>ROUND(MAX([4]AirPricing!C$9,[4]Comm_DLY!B89*(1-[4]AirPricing!C98)),2)</f>
        <v>42.4</v>
      </c>
      <c r="C92" s="825">
        <f>ROUND(MAX([4]AirPricing!D$9,[4]Comm_DLY!C89*(1-[4]AirPricing!D98)),2)</f>
        <v>368.75</v>
      </c>
      <c r="D92" s="825">
        <f>ROUND(MAX([4]AirPricing!E$9,[4]Comm_DLY!D89*(1-[4]AirPricing!E98)),2)</f>
        <v>368.75</v>
      </c>
      <c r="E92" s="825">
        <f>ROUND(MAX([4]AirPricing!F$9,[4]Comm_DLY!E89*(1-[4]AirPricing!F98)),2)</f>
        <v>405.63</v>
      </c>
      <c r="F92" s="825">
        <f>ROUND(MAX([4]AirPricing!G$9,[4]Comm_DLY!F89*(1-[4]AirPricing!G98)),2)</f>
        <v>289.49</v>
      </c>
      <c r="G92" s="825">
        <f>ROUND(MAX([4]AirPricing!H$9,[4]Comm_DLY!G89*(1-[4]AirPricing!H98)),2)</f>
        <v>239.88</v>
      </c>
      <c r="H92" s="825">
        <f>ROUND(MAX([4]AirPricing!I$9,[4]Comm_DLY!H89*(1-[4]AirPricing!I98)),2)</f>
        <v>188.26</v>
      </c>
      <c r="I92" s="824">
        <f>ROUND(MAX([4]AirPricing!J$9,[4]Comm_DLY!I89*(1-[4]AirPricing!J98)),2)</f>
        <v>253.81</v>
      </c>
      <c r="K92" s="819">
        <v>83</v>
      </c>
      <c r="L92" s="823">
        <v>25.32</v>
      </c>
      <c r="M92" s="824">
        <v>29.55</v>
      </c>
      <c r="N92" s="825">
        <v>108.79</v>
      </c>
      <c r="O92" s="825">
        <v>111.06</v>
      </c>
      <c r="P92" s="825">
        <v>112.78</v>
      </c>
      <c r="Q92" s="825">
        <v>121.4</v>
      </c>
      <c r="R92" s="825">
        <v>124.81</v>
      </c>
      <c r="S92" s="825">
        <v>127.41</v>
      </c>
      <c r="T92" s="825">
        <v>130.01</v>
      </c>
      <c r="U92" s="825">
        <v>182.5</v>
      </c>
      <c r="V92" s="825">
        <v>201.5</v>
      </c>
      <c r="W92" s="824">
        <v>198.91</v>
      </c>
    </row>
    <row r="93" spans="1:23" x14ac:dyDescent="0.25">
      <c r="A93" s="819">
        <v>82</v>
      </c>
      <c r="B93" s="823">
        <f>ROUND(MAX([4]AirPricing!C$9,[4]Comm_DLY!B90*(1-[4]AirPricing!C99)),2)</f>
        <v>42.9</v>
      </c>
      <c r="C93" s="825">
        <f>ROUND(MAX([4]AirPricing!D$9,[4]Comm_DLY!C90*(1-[4]AirPricing!D99)),2)</f>
        <v>369.14</v>
      </c>
      <c r="D93" s="825">
        <f>ROUND(MAX([4]AirPricing!E$9,[4]Comm_DLY!D90*(1-[4]AirPricing!E99)),2)</f>
        <v>369.14</v>
      </c>
      <c r="E93" s="825">
        <f>ROUND(MAX([4]AirPricing!F$9,[4]Comm_DLY!E90*(1-[4]AirPricing!F99)),2)</f>
        <v>406.05</v>
      </c>
      <c r="F93" s="825">
        <f>ROUND(MAX([4]AirPricing!G$9,[4]Comm_DLY!F90*(1-[4]AirPricing!G99)),2)</f>
        <v>289.81</v>
      </c>
      <c r="G93" s="825">
        <f>ROUND(MAX([4]AirPricing!H$9,[4]Comm_DLY!G90*(1-[4]AirPricing!H99)),2)</f>
        <v>240.39</v>
      </c>
      <c r="H93" s="825">
        <f>ROUND(MAX([4]AirPricing!I$9,[4]Comm_DLY!H90*(1-[4]AirPricing!I99)),2)</f>
        <v>188.66</v>
      </c>
      <c r="I93" s="824">
        <f>ROUND(MAX([4]AirPricing!J$9,[4]Comm_DLY!I90*(1-[4]AirPricing!J99)),2)</f>
        <v>256.67</v>
      </c>
      <c r="K93" s="819">
        <v>84</v>
      </c>
      <c r="L93" s="823">
        <v>26.14</v>
      </c>
      <c r="M93" s="824">
        <v>30.48</v>
      </c>
      <c r="N93" s="825">
        <v>109.72</v>
      </c>
      <c r="O93" s="825">
        <v>112.01</v>
      </c>
      <c r="P93" s="825">
        <v>113.73</v>
      </c>
      <c r="Q93" s="825">
        <v>122.27</v>
      </c>
      <c r="R93" s="825">
        <v>125.72</v>
      </c>
      <c r="S93" s="825">
        <v>128.33000000000001</v>
      </c>
      <c r="T93" s="825">
        <v>130.94999999999999</v>
      </c>
      <c r="U93" s="825">
        <v>184.6</v>
      </c>
      <c r="V93" s="825">
        <v>203.61</v>
      </c>
      <c r="W93" s="824">
        <v>201.11</v>
      </c>
    </row>
    <row r="94" spans="1:23" x14ac:dyDescent="0.25">
      <c r="A94" s="819">
        <v>83</v>
      </c>
      <c r="B94" s="823">
        <f>ROUND(MAX([4]AirPricing!C$9,[4]Comm_DLY!B91*(1-[4]AirPricing!C100)),2)</f>
        <v>43.2</v>
      </c>
      <c r="C94" s="825">
        <f>ROUND(MAX([4]AirPricing!D$9,[4]Comm_DLY!C91*(1-[4]AirPricing!D100)),2)</f>
        <v>369.52</v>
      </c>
      <c r="D94" s="825">
        <f>ROUND(MAX([4]AirPricing!E$9,[4]Comm_DLY!D91*(1-[4]AirPricing!E100)),2)</f>
        <v>369.52</v>
      </c>
      <c r="E94" s="825">
        <f>ROUND(MAX([4]AirPricing!F$9,[4]Comm_DLY!E91*(1-[4]AirPricing!F100)),2)</f>
        <v>406.47</v>
      </c>
      <c r="F94" s="825">
        <f>ROUND(MAX([4]AirPricing!G$9,[4]Comm_DLY!F91*(1-[4]AirPricing!G100)),2)</f>
        <v>290.58999999999997</v>
      </c>
      <c r="G94" s="825">
        <f>ROUND(MAX([4]AirPricing!H$9,[4]Comm_DLY!G91*(1-[4]AirPricing!H100)),2)</f>
        <v>242.54</v>
      </c>
      <c r="H94" s="825">
        <f>ROUND(MAX([4]AirPricing!I$9,[4]Comm_DLY!H91*(1-[4]AirPricing!I100)),2)</f>
        <v>190.34</v>
      </c>
      <c r="I94" s="824">
        <f>ROUND(MAX([4]AirPricing!J$9,[4]Comm_DLY!I91*(1-[4]AirPricing!J100)),2)</f>
        <v>259.22000000000003</v>
      </c>
      <c r="K94" s="819">
        <v>85</v>
      </c>
      <c r="L94" s="823">
        <v>27.01</v>
      </c>
      <c r="M94" s="824">
        <v>31.5</v>
      </c>
      <c r="N94" s="825">
        <v>110.61</v>
      </c>
      <c r="O94" s="825">
        <v>112.93</v>
      </c>
      <c r="P94" s="825">
        <v>114.68</v>
      </c>
      <c r="Q94" s="825">
        <v>123.16</v>
      </c>
      <c r="R94" s="825">
        <v>126.62</v>
      </c>
      <c r="S94" s="825">
        <v>129.26</v>
      </c>
      <c r="T94" s="825">
        <v>131.88999999999999</v>
      </c>
      <c r="U94" s="825">
        <v>186.74</v>
      </c>
      <c r="V94" s="825">
        <v>205.69</v>
      </c>
      <c r="W94" s="824">
        <v>209.27</v>
      </c>
    </row>
    <row r="95" spans="1:23" x14ac:dyDescent="0.25">
      <c r="A95" s="819">
        <v>84</v>
      </c>
      <c r="B95" s="823">
        <f>ROUND(MAX([4]AirPricing!C$9,[4]Comm_DLY!B92*(1-[4]AirPricing!C101)),2)</f>
        <v>43.4</v>
      </c>
      <c r="C95" s="825">
        <f>ROUND(MAX([4]AirPricing!D$9,[4]Comm_DLY!C92*(1-[4]AirPricing!D101)),2)</f>
        <v>369.9</v>
      </c>
      <c r="D95" s="825">
        <f>ROUND(MAX([4]AirPricing!E$9,[4]Comm_DLY!D92*(1-[4]AirPricing!E101)),2)</f>
        <v>369.9</v>
      </c>
      <c r="E95" s="825">
        <f>ROUND(MAX([4]AirPricing!F$9,[4]Comm_DLY!E92*(1-[4]AirPricing!F101)),2)</f>
        <v>407.37</v>
      </c>
      <c r="F95" s="825">
        <f>ROUND(MAX([4]AirPricing!G$9,[4]Comm_DLY!F92*(1-[4]AirPricing!G101)),2)</f>
        <v>306.27</v>
      </c>
      <c r="G95" s="825">
        <f>ROUND(MAX([4]AirPricing!H$9,[4]Comm_DLY!G92*(1-[4]AirPricing!H101)),2)</f>
        <v>245.23</v>
      </c>
      <c r="H95" s="825">
        <f>ROUND(MAX([4]AirPricing!I$9,[4]Comm_DLY!H92*(1-[4]AirPricing!I101)),2)</f>
        <v>192.45</v>
      </c>
      <c r="I95" s="824">
        <f>ROUND(MAX([4]AirPricing!J$9,[4]Comm_DLY!I92*(1-[4]AirPricing!J101)),2)</f>
        <v>261.87</v>
      </c>
      <c r="K95" s="819">
        <v>86</v>
      </c>
      <c r="L95" s="823">
        <v>27.82</v>
      </c>
      <c r="M95" s="824">
        <v>32.46</v>
      </c>
      <c r="N95" s="825">
        <v>111.64</v>
      </c>
      <c r="O95" s="825">
        <v>113.98</v>
      </c>
      <c r="P95" s="825">
        <v>115.74</v>
      </c>
      <c r="Q95" s="825">
        <v>123.98</v>
      </c>
      <c r="R95" s="825">
        <v>127.46</v>
      </c>
      <c r="S95" s="825">
        <v>130.12</v>
      </c>
      <c r="T95" s="825">
        <v>132.78</v>
      </c>
      <c r="U95" s="825">
        <v>188.71</v>
      </c>
      <c r="V95" s="825">
        <v>207.63</v>
      </c>
      <c r="W95" s="824">
        <v>211.51</v>
      </c>
    </row>
    <row r="96" spans="1:23" x14ac:dyDescent="0.25">
      <c r="A96" s="819">
        <v>85</v>
      </c>
      <c r="B96" s="823">
        <f>ROUND(MAX([4]AirPricing!C$9,[4]Comm_DLY!B93*(1-[4]AirPricing!C102)),2)</f>
        <v>44</v>
      </c>
      <c r="C96" s="825">
        <f>ROUND(MAX([4]AirPricing!D$9,[4]Comm_DLY!C93*(1-[4]AirPricing!D102)),2)</f>
        <v>370.53</v>
      </c>
      <c r="D96" s="825">
        <f>ROUND(MAX([4]AirPricing!E$9,[4]Comm_DLY!D93*(1-[4]AirPricing!E102)),2)</f>
        <v>370.53</v>
      </c>
      <c r="E96" s="825">
        <f>ROUND(MAX([4]AirPricing!F$9,[4]Comm_DLY!E93*(1-[4]AirPricing!F102)),2)</f>
        <v>412.27</v>
      </c>
      <c r="F96" s="825">
        <f>ROUND(MAX([4]AirPricing!G$9,[4]Comm_DLY!F93*(1-[4]AirPricing!G102)),2)</f>
        <v>307.83999999999997</v>
      </c>
      <c r="G96" s="825">
        <f>ROUND(MAX([4]AirPricing!H$9,[4]Comm_DLY!G93*(1-[4]AirPricing!H102)),2)</f>
        <v>251.68</v>
      </c>
      <c r="H96" s="825">
        <f>ROUND(MAX([4]AirPricing!I$9,[4]Comm_DLY!H93*(1-[4]AirPricing!I102)),2)</f>
        <v>206.88</v>
      </c>
      <c r="I96" s="824">
        <f>ROUND(MAX([4]AirPricing!J$9,[4]Comm_DLY!I93*(1-[4]AirPricing!J102)),2)</f>
        <v>264.52</v>
      </c>
      <c r="K96" s="819">
        <v>87</v>
      </c>
      <c r="L96" s="823">
        <v>28.64</v>
      </c>
      <c r="M96" s="824">
        <v>33.43</v>
      </c>
      <c r="N96" s="825">
        <v>112.64</v>
      </c>
      <c r="O96" s="825">
        <v>114.99</v>
      </c>
      <c r="P96" s="825">
        <v>116.77</v>
      </c>
      <c r="Q96" s="825">
        <v>124.92</v>
      </c>
      <c r="R96" s="825">
        <v>128.44</v>
      </c>
      <c r="S96" s="825">
        <v>131.11000000000001</v>
      </c>
      <c r="T96" s="825">
        <v>133.79</v>
      </c>
      <c r="U96" s="825">
        <v>190.83</v>
      </c>
      <c r="V96" s="825">
        <v>209.74</v>
      </c>
      <c r="W96" s="824">
        <v>213.74</v>
      </c>
    </row>
    <row r="97" spans="1:23" x14ac:dyDescent="0.25">
      <c r="A97" s="819">
        <v>86</v>
      </c>
      <c r="B97" s="823">
        <f>ROUND(MAX([4]AirPricing!C$9,[4]Comm_DLY!B94*(1-[4]AirPricing!C103)),2)</f>
        <v>44.6</v>
      </c>
      <c r="C97" s="825">
        <f>ROUND(MAX([4]AirPricing!D$9,[4]Comm_DLY!C94*(1-[4]AirPricing!D103)),2)</f>
        <v>382.99</v>
      </c>
      <c r="D97" s="825">
        <f>ROUND(MAX([4]AirPricing!E$9,[4]Comm_DLY!D94*(1-[4]AirPricing!E103)),2)</f>
        <v>382.99</v>
      </c>
      <c r="E97" s="825">
        <f>ROUND(MAX([4]AirPricing!F$9,[4]Comm_DLY!E94*(1-[4]AirPricing!F103)),2)</f>
        <v>421.29</v>
      </c>
      <c r="F97" s="825">
        <f>ROUND(MAX([4]AirPricing!G$9,[4]Comm_DLY!F94*(1-[4]AirPricing!G103)),2)</f>
        <v>308.16000000000003</v>
      </c>
      <c r="G97" s="825">
        <f>ROUND(MAX([4]AirPricing!H$9,[4]Comm_DLY!G94*(1-[4]AirPricing!H103)),2)</f>
        <v>252.34</v>
      </c>
      <c r="H97" s="825">
        <f>ROUND(MAX([4]AirPricing!I$9,[4]Comm_DLY!H94*(1-[4]AirPricing!I103)),2)</f>
        <v>208.32</v>
      </c>
      <c r="I97" s="824">
        <f>ROUND(MAX([4]AirPricing!J$9,[4]Comm_DLY!I94*(1-[4]AirPricing!J103)),2)</f>
        <v>267.27999999999997</v>
      </c>
      <c r="K97" s="819">
        <v>88</v>
      </c>
      <c r="L97" s="823">
        <v>29.48</v>
      </c>
      <c r="M97" s="824">
        <v>34.4</v>
      </c>
      <c r="N97" s="825">
        <v>113.65</v>
      </c>
      <c r="O97" s="825">
        <v>116.03</v>
      </c>
      <c r="P97" s="825">
        <v>117.82</v>
      </c>
      <c r="Q97" s="825">
        <v>125.73</v>
      </c>
      <c r="R97" s="825">
        <v>129.27000000000001</v>
      </c>
      <c r="S97" s="825">
        <v>131.97999999999999</v>
      </c>
      <c r="T97" s="825">
        <v>134.66</v>
      </c>
      <c r="U97" s="825">
        <v>192.94</v>
      </c>
      <c r="V97" s="825">
        <v>211.98</v>
      </c>
      <c r="W97" s="824">
        <v>216.39</v>
      </c>
    </row>
    <row r="98" spans="1:23" x14ac:dyDescent="0.25">
      <c r="A98" s="819">
        <v>87</v>
      </c>
      <c r="B98" s="823">
        <f>ROUND(MAX([4]AirPricing!C$9,[4]Comm_DLY!B95*(1-[4]AirPricing!C104)),2)</f>
        <v>45.1</v>
      </c>
      <c r="C98" s="825">
        <f>ROUND(MAX([4]AirPricing!D$9,[4]Comm_DLY!C95*(1-[4]AirPricing!D104)),2)</f>
        <v>409.36</v>
      </c>
      <c r="D98" s="825">
        <f>ROUND(MAX([4]AirPricing!E$9,[4]Comm_DLY!D95*(1-[4]AirPricing!E104)),2)</f>
        <v>409.36</v>
      </c>
      <c r="E98" s="825">
        <f>ROUND(MAX([4]AirPricing!F$9,[4]Comm_DLY!E95*(1-[4]AirPricing!F104)),2)</f>
        <v>450.3</v>
      </c>
      <c r="F98" s="825">
        <f>ROUND(MAX([4]AirPricing!G$9,[4]Comm_DLY!F95*(1-[4]AirPricing!G104)),2)</f>
        <v>308.48</v>
      </c>
      <c r="G98" s="825">
        <f>ROUND(MAX([4]AirPricing!H$9,[4]Comm_DLY!G95*(1-[4]AirPricing!H104)),2)</f>
        <v>263.24</v>
      </c>
      <c r="H98" s="825">
        <f>ROUND(MAX([4]AirPricing!I$9,[4]Comm_DLY!H95*(1-[4]AirPricing!I104)),2)</f>
        <v>208.72</v>
      </c>
      <c r="I98" s="824">
        <f>ROUND(MAX([4]AirPricing!J$9,[4]Comm_DLY!I95*(1-[4]AirPricing!J104)),2)</f>
        <v>269.52</v>
      </c>
      <c r="K98" s="819">
        <v>89</v>
      </c>
      <c r="L98" s="823">
        <v>30.32</v>
      </c>
      <c r="M98" s="824">
        <v>35.369999999999997</v>
      </c>
      <c r="N98" s="825">
        <v>114.58</v>
      </c>
      <c r="O98" s="825">
        <v>116.98</v>
      </c>
      <c r="P98" s="825">
        <v>118.78</v>
      </c>
      <c r="Q98" s="825">
        <v>126.64</v>
      </c>
      <c r="R98" s="825">
        <v>130.21</v>
      </c>
      <c r="S98" s="825">
        <v>132.91999999999999</v>
      </c>
      <c r="T98" s="825">
        <v>135.63</v>
      </c>
      <c r="U98" s="825">
        <v>194.95</v>
      </c>
      <c r="V98" s="825">
        <v>213.93</v>
      </c>
      <c r="W98" s="824">
        <v>218.61</v>
      </c>
    </row>
    <row r="99" spans="1:23" x14ac:dyDescent="0.25">
      <c r="A99" s="819">
        <v>88</v>
      </c>
      <c r="B99" s="823">
        <f>ROUND(MAX([4]AirPricing!C$9,[4]Comm_DLY!B96*(1-[4]AirPricing!C105)),2)</f>
        <v>45.4</v>
      </c>
      <c r="C99" s="825">
        <f>ROUND(MAX([4]AirPricing!D$9,[4]Comm_DLY!C96*(1-[4]AirPricing!D105)),2)</f>
        <v>412</v>
      </c>
      <c r="D99" s="825">
        <f>ROUND(MAX([4]AirPricing!E$9,[4]Comm_DLY!D96*(1-[4]AirPricing!E105)),2)</f>
        <v>412</v>
      </c>
      <c r="E99" s="825">
        <f>ROUND(MAX([4]AirPricing!F$9,[4]Comm_DLY!E96*(1-[4]AirPricing!F105)),2)</f>
        <v>453.2</v>
      </c>
      <c r="F99" s="825">
        <f>ROUND(MAX([4]AirPricing!G$9,[4]Comm_DLY!F96*(1-[4]AirPricing!G105)),2)</f>
        <v>308.79000000000002</v>
      </c>
      <c r="G99" s="825">
        <f>ROUND(MAX([4]AirPricing!H$9,[4]Comm_DLY!G96*(1-[4]AirPricing!H105)),2)</f>
        <v>264.33999999999997</v>
      </c>
      <c r="H99" s="825">
        <f>ROUND(MAX([4]AirPricing!I$9,[4]Comm_DLY!H96*(1-[4]AirPricing!I105)),2)</f>
        <v>216.11</v>
      </c>
      <c r="I99" s="824">
        <f>ROUND(MAX([4]AirPricing!J$9,[4]Comm_DLY!I96*(1-[4]AirPricing!J105)),2)</f>
        <v>272.69</v>
      </c>
      <c r="K99" s="819">
        <v>90</v>
      </c>
      <c r="L99" s="823">
        <v>31.12</v>
      </c>
      <c r="M99" s="824">
        <v>36.33</v>
      </c>
      <c r="N99" s="825">
        <v>115.5</v>
      </c>
      <c r="O99" s="825">
        <v>117.92</v>
      </c>
      <c r="P99" s="825">
        <v>119.74</v>
      </c>
      <c r="Q99" s="825">
        <v>127.52</v>
      </c>
      <c r="R99" s="825">
        <v>131.1</v>
      </c>
      <c r="S99" s="825">
        <v>133.84</v>
      </c>
      <c r="T99" s="825">
        <v>136.56</v>
      </c>
      <c r="U99" s="825">
        <v>196.92</v>
      </c>
      <c r="V99" s="825">
        <v>216.04</v>
      </c>
      <c r="W99" s="824">
        <v>221.35</v>
      </c>
    </row>
    <row r="100" spans="1:23" x14ac:dyDescent="0.25">
      <c r="A100" s="819">
        <v>89</v>
      </c>
      <c r="B100" s="823">
        <f>ROUND(MAX([4]AirPricing!C$9,[4]Comm_DLY!B97*(1-[4]AirPricing!C106)),2)</f>
        <v>45.6</v>
      </c>
      <c r="C100" s="825">
        <f>ROUND(MAX([4]AirPricing!D$9,[4]Comm_DLY!C97*(1-[4]AirPricing!D106)),2)</f>
        <v>412.64</v>
      </c>
      <c r="D100" s="825">
        <f>ROUND(MAX([4]AirPricing!E$9,[4]Comm_DLY!D97*(1-[4]AirPricing!E106)),2)</f>
        <v>412.64</v>
      </c>
      <c r="E100" s="825">
        <f>ROUND(MAX([4]AirPricing!F$9,[4]Comm_DLY!E97*(1-[4]AirPricing!F106)),2)</f>
        <v>453.9</v>
      </c>
      <c r="F100" s="825">
        <f>ROUND(MAX([4]AirPricing!G$9,[4]Comm_DLY!F97*(1-[4]AirPricing!G106)),2)</f>
        <v>309.25</v>
      </c>
      <c r="G100" s="825">
        <f>ROUND(MAX([4]AirPricing!H$9,[4]Comm_DLY!G97*(1-[4]AirPricing!H106)),2)</f>
        <v>264.5</v>
      </c>
      <c r="H100" s="825">
        <f>ROUND(MAX([4]AirPricing!I$9,[4]Comm_DLY!H97*(1-[4]AirPricing!I106)),2)</f>
        <v>216.86</v>
      </c>
      <c r="I100" s="824">
        <f>ROUND(MAX([4]AirPricing!J$9,[4]Comm_DLY!I97*(1-[4]AirPricing!J106)),2)</f>
        <v>274.92</v>
      </c>
      <c r="K100" s="819">
        <v>91</v>
      </c>
      <c r="L100" s="823">
        <v>32.29</v>
      </c>
      <c r="M100" s="824">
        <v>38.450000000000003</v>
      </c>
      <c r="N100" s="825">
        <v>116.4</v>
      </c>
      <c r="O100" s="825">
        <v>118.84</v>
      </c>
      <c r="P100" s="825">
        <v>120.67</v>
      </c>
      <c r="Q100" s="825">
        <v>128.41</v>
      </c>
      <c r="R100" s="825">
        <v>132.04</v>
      </c>
      <c r="S100" s="825">
        <v>134.78</v>
      </c>
      <c r="T100" s="825">
        <v>137.54</v>
      </c>
      <c r="U100" s="825">
        <v>199.04</v>
      </c>
      <c r="V100" s="825">
        <v>218.32</v>
      </c>
      <c r="W100" s="824">
        <v>224.12</v>
      </c>
    </row>
    <row r="101" spans="1:23" x14ac:dyDescent="0.25">
      <c r="A101" s="819">
        <v>90</v>
      </c>
      <c r="B101" s="823">
        <f>ROUND(MAX([4]AirPricing!C$9,[4]Comm_DLY!B98*(1-[4]AirPricing!C107)),2)</f>
        <v>45.9</v>
      </c>
      <c r="C101" s="825">
        <f>ROUND(MAX([4]AirPricing!D$9,[4]Comm_DLY!C98*(1-[4]AirPricing!D107)),2)</f>
        <v>425.14</v>
      </c>
      <c r="D101" s="825">
        <f>ROUND(MAX([4]AirPricing!E$9,[4]Comm_DLY!D98*(1-[4]AirPricing!E107)),2)</f>
        <v>425.14</v>
      </c>
      <c r="E101" s="825">
        <f>ROUND(MAX([4]AirPricing!F$9,[4]Comm_DLY!E98*(1-[4]AirPricing!F107)),2)</f>
        <v>467.65</v>
      </c>
      <c r="F101" s="825">
        <f>ROUND(MAX([4]AirPricing!G$9,[4]Comm_DLY!F98*(1-[4]AirPricing!G107)),2)</f>
        <v>311.44</v>
      </c>
      <c r="G101" s="825">
        <f>ROUND(MAX([4]AirPricing!H$9,[4]Comm_DLY!G98*(1-[4]AirPricing!H107)),2)</f>
        <v>264.66000000000003</v>
      </c>
      <c r="H101" s="825">
        <f>ROUND(MAX([4]AirPricing!I$9,[4]Comm_DLY!H98*(1-[4]AirPricing!I107)),2)</f>
        <v>218.49</v>
      </c>
      <c r="I101" s="824">
        <f>ROUND(MAX([4]AirPricing!J$9,[4]Comm_DLY!I98*(1-[4]AirPricing!J107)),2)</f>
        <v>278.3</v>
      </c>
      <c r="K101" s="819">
        <v>92</v>
      </c>
      <c r="L101" s="823">
        <v>32.79</v>
      </c>
      <c r="M101" s="824">
        <v>39.1</v>
      </c>
      <c r="N101" s="825">
        <v>117.3</v>
      </c>
      <c r="O101" s="825">
        <v>119.77</v>
      </c>
      <c r="P101" s="825">
        <v>121.61</v>
      </c>
      <c r="Q101" s="825">
        <v>129.29</v>
      </c>
      <c r="R101" s="825">
        <v>132.91999999999999</v>
      </c>
      <c r="S101" s="825">
        <v>135.69999999999999</v>
      </c>
      <c r="T101" s="825">
        <v>138.47</v>
      </c>
      <c r="U101" s="825">
        <v>200.93</v>
      </c>
      <c r="V101" s="825">
        <v>220.75</v>
      </c>
      <c r="W101" s="824">
        <v>226.57</v>
      </c>
    </row>
    <row r="102" spans="1:23" x14ac:dyDescent="0.25">
      <c r="A102" s="819">
        <v>91</v>
      </c>
      <c r="B102" s="823">
        <f>ROUND(MAX([4]AirPricing!C$9,[4]Comm_DLY!B99*(1-[4]AirPricing!C108)),2)</f>
        <v>46.1</v>
      </c>
      <c r="C102" s="825">
        <f>ROUND(MAX([4]AirPricing!D$9,[4]Comm_DLY!C99*(1-[4]AirPricing!D108)),2)</f>
        <v>426.4</v>
      </c>
      <c r="D102" s="825">
        <f>ROUND(MAX([4]AirPricing!E$9,[4]Comm_DLY!D99*(1-[4]AirPricing!E108)),2)</f>
        <v>426.4</v>
      </c>
      <c r="E102" s="825">
        <f>ROUND(MAX([4]AirPricing!F$9,[4]Comm_DLY!E99*(1-[4]AirPricing!F108)),2)</f>
        <v>469.04</v>
      </c>
      <c r="F102" s="825">
        <f>ROUND(MAX([4]AirPricing!G$9,[4]Comm_DLY!F99*(1-[4]AirPricing!G108)),2)</f>
        <v>314.58999999999997</v>
      </c>
      <c r="G102" s="825">
        <f>ROUND(MAX([4]AirPricing!H$9,[4]Comm_DLY!G99*(1-[4]AirPricing!H108)),2)</f>
        <v>265.13</v>
      </c>
      <c r="H102" s="825">
        <f>ROUND(MAX([4]AirPricing!I$9,[4]Comm_DLY!H99*(1-[4]AirPricing!I108)),2)</f>
        <v>218.89</v>
      </c>
      <c r="I102" s="824">
        <f>ROUND(MAX([4]AirPricing!J$9,[4]Comm_DLY!I99*(1-[4]AirPricing!J108)),2)</f>
        <v>281.52999999999997</v>
      </c>
      <c r="K102" s="819">
        <v>93</v>
      </c>
      <c r="L102" s="823">
        <v>33.67</v>
      </c>
      <c r="M102" s="824">
        <v>40.15</v>
      </c>
      <c r="N102" s="825">
        <v>118.24</v>
      </c>
      <c r="O102" s="825">
        <v>120.72</v>
      </c>
      <c r="P102" s="825">
        <v>122.57</v>
      </c>
      <c r="Q102" s="825">
        <v>130.16</v>
      </c>
      <c r="R102" s="825">
        <v>133.83000000000001</v>
      </c>
      <c r="S102" s="825">
        <v>136.61000000000001</v>
      </c>
      <c r="T102" s="825">
        <v>139.4</v>
      </c>
      <c r="U102" s="825">
        <v>202.88</v>
      </c>
      <c r="V102" s="825">
        <v>222.77</v>
      </c>
      <c r="W102" s="824">
        <v>228.74</v>
      </c>
    </row>
    <row r="103" spans="1:23" x14ac:dyDescent="0.25">
      <c r="A103" s="819">
        <v>92</v>
      </c>
      <c r="B103" s="823">
        <f>ROUND(MAX([4]AirPricing!C$9,[4]Comm_DLY!B100*(1-[4]AirPricing!C109)),2)</f>
        <v>46.7</v>
      </c>
      <c r="C103" s="825">
        <f>ROUND(MAX([4]AirPricing!D$9,[4]Comm_DLY!C100*(1-[4]AirPricing!D109)),2)</f>
        <v>440.18</v>
      </c>
      <c r="D103" s="825">
        <f>ROUND(MAX([4]AirPricing!E$9,[4]Comm_DLY!D100*(1-[4]AirPricing!E109)),2)</f>
        <v>440.18</v>
      </c>
      <c r="E103" s="825">
        <f>ROUND(MAX([4]AirPricing!F$9,[4]Comm_DLY!E100*(1-[4]AirPricing!F109)),2)</f>
        <v>484.2</v>
      </c>
      <c r="F103" s="825">
        <f>ROUND(MAX([4]AirPricing!G$9,[4]Comm_DLY!F100*(1-[4]AirPricing!G109)),2)</f>
        <v>337.86</v>
      </c>
      <c r="G103" s="825">
        <f>ROUND(MAX([4]AirPricing!H$9,[4]Comm_DLY!G100*(1-[4]AirPricing!H109)),2)</f>
        <v>269.83</v>
      </c>
      <c r="H103" s="825">
        <f>ROUND(MAX([4]AirPricing!I$9,[4]Comm_DLY!H100*(1-[4]AirPricing!I109)),2)</f>
        <v>222.76</v>
      </c>
      <c r="I103" s="824">
        <f>ROUND(MAX([4]AirPricing!J$9,[4]Comm_DLY!I100*(1-[4]AirPricing!J109)),2)</f>
        <v>284.7</v>
      </c>
      <c r="K103" s="819">
        <v>94</v>
      </c>
      <c r="L103" s="823">
        <v>34.47</v>
      </c>
      <c r="M103" s="824">
        <v>41.13</v>
      </c>
      <c r="N103" s="825">
        <v>119.14</v>
      </c>
      <c r="O103" s="825">
        <v>121.65</v>
      </c>
      <c r="P103" s="825">
        <v>123.51</v>
      </c>
      <c r="Q103" s="825">
        <v>131.05000000000001</v>
      </c>
      <c r="R103" s="825">
        <v>134.74</v>
      </c>
      <c r="S103" s="825">
        <v>137.55000000000001</v>
      </c>
      <c r="T103" s="825">
        <v>140.36000000000001</v>
      </c>
      <c r="U103" s="825">
        <v>204.8</v>
      </c>
      <c r="V103" s="825">
        <v>224.83</v>
      </c>
      <c r="W103" s="824">
        <v>231.02</v>
      </c>
    </row>
    <row r="104" spans="1:23" x14ac:dyDescent="0.25">
      <c r="A104" s="819">
        <v>93</v>
      </c>
      <c r="B104" s="823">
        <f>ROUND(MAX([4]AirPricing!C$9,[4]Comm_DLY!B101*(1-[4]AirPricing!C110)),2)</f>
        <v>47.1</v>
      </c>
      <c r="C104" s="825">
        <f>ROUND(MAX([4]AirPricing!D$9,[4]Comm_DLY!C101*(1-[4]AirPricing!D110)),2)</f>
        <v>453.65</v>
      </c>
      <c r="D104" s="825">
        <f>ROUND(MAX([4]AirPricing!E$9,[4]Comm_DLY!D101*(1-[4]AirPricing!E110)),2)</f>
        <v>453.65</v>
      </c>
      <c r="E104" s="825">
        <f>ROUND(MAX([4]AirPricing!F$9,[4]Comm_DLY!E101*(1-[4]AirPricing!F110)),2)</f>
        <v>499.02</v>
      </c>
      <c r="F104" s="825">
        <f>ROUND(MAX([4]AirPricing!G$9,[4]Comm_DLY!F101*(1-[4]AirPricing!G110)),2)</f>
        <v>340.19</v>
      </c>
      <c r="G104" s="825">
        <f>ROUND(MAX([4]AirPricing!H$9,[4]Comm_DLY!G101*(1-[4]AirPricing!H110)),2)</f>
        <v>270.3</v>
      </c>
      <c r="H104" s="825">
        <f>ROUND(MAX([4]AirPricing!I$9,[4]Comm_DLY!H101*(1-[4]AirPricing!I110)),2)</f>
        <v>223.15</v>
      </c>
      <c r="I104" s="824">
        <f>ROUND(MAX([4]AirPricing!J$9,[4]Comm_DLY!I101*(1-[4]AirPricing!J110)),2)</f>
        <v>287.87</v>
      </c>
      <c r="K104" s="819">
        <v>95</v>
      </c>
      <c r="L104" s="823">
        <v>35.33</v>
      </c>
      <c r="M104" s="824">
        <v>42.1</v>
      </c>
      <c r="N104" s="825">
        <v>120.16</v>
      </c>
      <c r="O104" s="825">
        <v>122.68</v>
      </c>
      <c r="P104" s="825">
        <v>124.56</v>
      </c>
      <c r="Q104" s="825">
        <v>131.88999999999999</v>
      </c>
      <c r="R104" s="825">
        <v>135.6</v>
      </c>
      <c r="S104" s="825">
        <v>138.43</v>
      </c>
      <c r="T104" s="825">
        <v>141.25</v>
      </c>
      <c r="U104" s="825">
        <v>206.78</v>
      </c>
      <c r="V104" s="825">
        <v>226.98</v>
      </c>
      <c r="W104" s="824">
        <v>233.27</v>
      </c>
    </row>
    <row r="105" spans="1:23" x14ac:dyDescent="0.25">
      <c r="A105" s="819">
        <v>94</v>
      </c>
      <c r="B105" s="823">
        <f>ROUND(MAX([4]AirPricing!C$9,[4]Comm_DLY!B102*(1-[4]AirPricing!C111)),2)</f>
        <v>47.3</v>
      </c>
      <c r="C105" s="825">
        <f>ROUND(MAX([4]AirPricing!D$9,[4]Comm_DLY!C102*(1-[4]AirPricing!D111)),2)</f>
        <v>457.49</v>
      </c>
      <c r="D105" s="825">
        <f>ROUND(MAX([4]AirPricing!E$9,[4]Comm_DLY!D102*(1-[4]AirPricing!E111)),2)</f>
        <v>457.49</v>
      </c>
      <c r="E105" s="825">
        <f>ROUND(MAX([4]AirPricing!F$9,[4]Comm_DLY!E102*(1-[4]AirPricing!F111)),2)</f>
        <v>503.24</v>
      </c>
      <c r="F105" s="825">
        <f>ROUND(MAX([4]AirPricing!G$9,[4]Comm_DLY!F102*(1-[4]AirPricing!G111)),2)</f>
        <v>340.78</v>
      </c>
      <c r="G105" s="825">
        <f>ROUND(MAX([4]AirPricing!H$9,[4]Comm_DLY!G102*(1-[4]AirPricing!H111)),2)</f>
        <v>270.99</v>
      </c>
      <c r="H105" s="825">
        <f>ROUND(MAX([4]AirPricing!I$9,[4]Comm_DLY!H102*(1-[4]AirPricing!I111)),2)</f>
        <v>223.55</v>
      </c>
      <c r="I105" s="824">
        <f>ROUND(MAX([4]AirPricing!J$9,[4]Comm_DLY!I102*(1-[4]AirPricing!J111)),2)</f>
        <v>288.82</v>
      </c>
      <c r="K105" s="819">
        <v>96</v>
      </c>
      <c r="L105" s="823">
        <v>36.14</v>
      </c>
      <c r="M105" s="824">
        <v>43.11</v>
      </c>
      <c r="N105" s="825">
        <v>121.16</v>
      </c>
      <c r="O105" s="825">
        <v>123.7</v>
      </c>
      <c r="P105" s="825">
        <v>125.59</v>
      </c>
      <c r="Q105" s="825">
        <v>132.78</v>
      </c>
      <c r="R105" s="825">
        <v>136.52000000000001</v>
      </c>
      <c r="S105" s="825">
        <v>139.37</v>
      </c>
      <c r="T105" s="825">
        <v>142.21</v>
      </c>
      <c r="U105" s="825">
        <v>208.68</v>
      </c>
      <c r="V105" s="825">
        <v>228.86</v>
      </c>
      <c r="W105" s="824">
        <v>235.51</v>
      </c>
    </row>
    <row r="106" spans="1:23" x14ac:dyDescent="0.25">
      <c r="A106" s="819">
        <v>95</v>
      </c>
      <c r="B106" s="823">
        <f>ROUND(MAX([4]AirPricing!C$9,[4]Comm_DLY!B103*(1-[4]AirPricing!C112)),2)</f>
        <v>47.6</v>
      </c>
      <c r="C106" s="825">
        <f>ROUND(MAX([4]AirPricing!D$9,[4]Comm_DLY!C103*(1-[4]AirPricing!D112)),2)</f>
        <v>457.88</v>
      </c>
      <c r="D106" s="825">
        <f>ROUND(MAX([4]AirPricing!E$9,[4]Comm_DLY!D103*(1-[4]AirPricing!E112)),2)</f>
        <v>457.88</v>
      </c>
      <c r="E106" s="825">
        <f>ROUND(MAX([4]AirPricing!F$9,[4]Comm_DLY!E103*(1-[4]AirPricing!F112)),2)</f>
        <v>503.67</v>
      </c>
      <c r="F106" s="825">
        <f>ROUND(MAX([4]AirPricing!G$9,[4]Comm_DLY!F103*(1-[4]AirPricing!G112)),2)</f>
        <v>352.56</v>
      </c>
      <c r="G106" s="825">
        <f>ROUND(MAX([4]AirPricing!H$9,[4]Comm_DLY!G103*(1-[4]AirPricing!H112)),2)</f>
        <v>284.69</v>
      </c>
      <c r="H106" s="825">
        <f>ROUND(MAX([4]AirPricing!I$9,[4]Comm_DLY!H103*(1-[4]AirPricing!I112)),2)</f>
        <v>223.96</v>
      </c>
      <c r="I106" s="824">
        <f>ROUND(MAX([4]AirPricing!J$9,[4]Comm_DLY!I103*(1-[4]AirPricing!J112)),2)</f>
        <v>290.25</v>
      </c>
      <c r="K106" s="819">
        <v>97</v>
      </c>
      <c r="L106" s="823">
        <v>36.979999999999997</v>
      </c>
      <c r="M106" s="824">
        <v>44.1</v>
      </c>
      <c r="N106" s="825">
        <v>122.19</v>
      </c>
      <c r="O106" s="825">
        <v>124.75</v>
      </c>
      <c r="P106" s="825">
        <v>126.67</v>
      </c>
      <c r="Q106" s="825">
        <v>133.66999999999999</v>
      </c>
      <c r="R106" s="825">
        <v>137.43</v>
      </c>
      <c r="S106" s="825">
        <v>140.30000000000001</v>
      </c>
      <c r="T106" s="825">
        <v>143.16</v>
      </c>
      <c r="U106" s="825">
        <v>210.67</v>
      </c>
      <c r="V106" s="825">
        <v>230.53</v>
      </c>
      <c r="W106" s="824">
        <v>237.44</v>
      </c>
    </row>
    <row r="107" spans="1:23" x14ac:dyDescent="0.25">
      <c r="A107" s="819">
        <v>96</v>
      </c>
      <c r="B107" s="823">
        <f>ROUND(MAX([4]AirPricing!C$9,[4]Comm_DLY!B104*(1-[4]AirPricing!C113)),2)</f>
        <v>47.8</v>
      </c>
      <c r="C107" s="825">
        <f>ROUND(MAX([4]AirPricing!D$9,[4]Comm_DLY!C104*(1-[4]AirPricing!D113)),2)</f>
        <v>458.26</v>
      </c>
      <c r="D107" s="825">
        <f>ROUND(MAX([4]AirPricing!E$9,[4]Comm_DLY!D104*(1-[4]AirPricing!E113)),2)</f>
        <v>458.26</v>
      </c>
      <c r="E107" s="825">
        <f>ROUND(MAX([4]AirPricing!F$9,[4]Comm_DLY!E104*(1-[4]AirPricing!F113)),2)</f>
        <v>504.09</v>
      </c>
      <c r="F107" s="825">
        <f>ROUND(MAX([4]AirPricing!G$9,[4]Comm_DLY!F104*(1-[4]AirPricing!G113)),2)</f>
        <v>353.75</v>
      </c>
      <c r="G107" s="825">
        <f>ROUND(MAX([4]AirPricing!H$9,[4]Comm_DLY!G104*(1-[4]AirPricing!H113)),2)</f>
        <v>286.07</v>
      </c>
      <c r="H107" s="825">
        <f>ROUND(MAX([4]AirPricing!I$9,[4]Comm_DLY!H104*(1-[4]AirPricing!I113)),2)</f>
        <v>230.99</v>
      </c>
      <c r="I107" s="824">
        <f>ROUND(MAX([4]AirPricing!J$9,[4]Comm_DLY!I104*(1-[4]AirPricing!J113)),2)</f>
        <v>292.37</v>
      </c>
      <c r="K107" s="819">
        <v>98</v>
      </c>
      <c r="L107" s="823">
        <v>37.81</v>
      </c>
      <c r="M107" s="824">
        <v>45.08</v>
      </c>
      <c r="N107" s="825">
        <v>123.21</v>
      </c>
      <c r="O107" s="825">
        <v>125.79</v>
      </c>
      <c r="P107" s="825">
        <v>127.72</v>
      </c>
      <c r="Q107" s="825">
        <v>134.58000000000001</v>
      </c>
      <c r="R107" s="825">
        <v>138.37</v>
      </c>
      <c r="S107" s="825">
        <v>141.25</v>
      </c>
      <c r="T107" s="825">
        <v>144.13</v>
      </c>
      <c r="U107" s="825">
        <v>212.54</v>
      </c>
      <c r="V107" s="825">
        <v>232.37</v>
      </c>
      <c r="W107" s="824">
        <v>239.53</v>
      </c>
    </row>
    <row r="108" spans="1:23" x14ac:dyDescent="0.25">
      <c r="A108" s="819">
        <v>97</v>
      </c>
      <c r="B108" s="823">
        <f>ROUND(MAX([4]AirPricing!C$9,[4]Comm_DLY!B105*(1-[4]AirPricing!C114)),2)</f>
        <v>48.1</v>
      </c>
      <c r="C108" s="825">
        <f>ROUND(MAX([4]AirPricing!D$9,[4]Comm_DLY!C105*(1-[4]AirPricing!D114)),2)</f>
        <v>458.65</v>
      </c>
      <c r="D108" s="825">
        <f>ROUND(MAX([4]AirPricing!E$9,[4]Comm_DLY!D105*(1-[4]AirPricing!E114)),2)</f>
        <v>458.65</v>
      </c>
      <c r="E108" s="825">
        <f>ROUND(MAX([4]AirPricing!F$9,[4]Comm_DLY!E105*(1-[4]AirPricing!F114)),2)</f>
        <v>504.52</v>
      </c>
      <c r="F108" s="825">
        <f>ROUND(MAX([4]AirPricing!G$9,[4]Comm_DLY!F105*(1-[4]AirPricing!G114)),2)</f>
        <v>383.28</v>
      </c>
      <c r="G108" s="825">
        <f>ROUND(MAX([4]AirPricing!H$9,[4]Comm_DLY!G105*(1-[4]AirPricing!H114)),2)</f>
        <v>286.24</v>
      </c>
      <c r="H108" s="825">
        <f>ROUND(MAX([4]AirPricing!I$9,[4]Comm_DLY!H105*(1-[4]AirPricing!I114)),2)</f>
        <v>236.05</v>
      </c>
      <c r="I108" s="824">
        <f>ROUND(MAX([4]AirPricing!J$9,[4]Comm_DLY!I105*(1-[4]AirPricing!J114)),2)</f>
        <v>294.79000000000002</v>
      </c>
      <c r="K108" s="819">
        <v>99</v>
      </c>
      <c r="L108" s="823">
        <v>39</v>
      </c>
      <c r="M108" s="824">
        <v>46.43</v>
      </c>
      <c r="N108" s="825">
        <v>124.11</v>
      </c>
      <c r="O108" s="825">
        <v>126.71</v>
      </c>
      <c r="P108" s="825">
        <v>128.66</v>
      </c>
      <c r="Q108" s="825">
        <v>135.46</v>
      </c>
      <c r="R108" s="825">
        <v>139.28</v>
      </c>
      <c r="S108" s="825">
        <v>142.19</v>
      </c>
      <c r="T108" s="825">
        <v>145.08000000000001</v>
      </c>
      <c r="U108" s="825">
        <v>214.53</v>
      </c>
      <c r="V108" s="825">
        <v>234.33</v>
      </c>
      <c r="W108" s="824">
        <v>241.76</v>
      </c>
    </row>
    <row r="109" spans="1:23" x14ac:dyDescent="0.25">
      <c r="A109" s="819">
        <v>98</v>
      </c>
      <c r="B109" s="823">
        <f>ROUND(MAX([4]AirPricing!C$9,[4]Comm_DLY!B106*(1-[4]AirPricing!C115)),2)</f>
        <v>48.3</v>
      </c>
      <c r="C109" s="825">
        <f>ROUND(MAX([4]AirPricing!D$9,[4]Comm_DLY!C106*(1-[4]AirPricing!D115)),2)</f>
        <v>462.29</v>
      </c>
      <c r="D109" s="825">
        <f>ROUND(MAX([4]AirPricing!E$9,[4]Comm_DLY!D106*(1-[4]AirPricing!E115)),2)</f>
        <v>462.29</v>
      </c>
      <c r="E109" s="825">
        <f>ROUND(MAX([4]AirPricing!F$9,[4]Comm_DLY!E106*(1-[4]AirPricing!F115)),2)</f>
        <v>508.52</v>
      </c>
      <c r="F109" s="825">
        <f>ROUND(MAX([4]AirPricing!G$9,[4]Comm_DLY!F106*(1-[4]AirPricing!G115)),2)</f>
        <v>386.64</v>
      </c>
      <c r="G109" s="825">
        <f>ROUND(MAX([4]AirPricing!H$9,[4]Comm_DLY!G106*(1-[4]AirPricing!H115)),2)</f>
        <v>286.39999999999998</v>
      </c>
      <c r="H109" s="825">
        <f>ROUND(MAX([4]AirPricing!I$9,[4]Comm_DLY!H106*(1-[4]AirPricing!I115)),2)</f>
        <v>236.44</v>
      </c>
      <c r="I109" s="824">
        <f>ROUND(MAX([4]AirPricing!J$9,[4]Comm_DLY!I106*(1-[4]AirPricing!J115)),2)</f>
        <v>296.79000000000002</v>
      </c>
      <c r="K109" s="819">
        <v>100</v>
      </c>
      <c r="L109" s="823">
        <v>39.86</v>
      </c>
      <c r="M109" s="824">
        <v>47.48</v>
      </c>
      <c r="N109" s="825">
        <v>125.04</v>
      </c>
      <c r="O109" s="825">
        <v>127.65</v>
      </c>
      <c r="P109" s="825">
        <v>129.62</v>
      </c>
      <c r="Q109" s="825">
        <v>136.32</v>
      </c>
      <c r="R109" s="825">
        <v>140.16</v>
      </c>
      <c r="S109" s="825">
        <v>143.08000000000001</v>
      </c>
      <c r="T109" s="825">
        <v>146</v>
      </c>
      <c r="U109" s="825">
        <v>216</v>
      </c>
      <c r="V109" s="825">
        <v>235.76</v>
      </c>
      <c r="W109" s="824">
        <v>243.69</v>
      </c>
    </row>
    <row r="110" spans="1:23" x14ac:dyDescent="0.25">
      <c r="A110" s="819">
        <v>99</v>
      </c>
      <c r="B110" s="823">
        <f>ROUND(MAX([4]AirPricing!C$9,[4]Comm_DLY!B107*(1-[4]AirPricing!C116)),2)</f>
        <v>48.6</v>
      </c>
      <c r="C110" s="825">
        <f>ROUND(MAX([4]AirPricing!D$9,[4]Comm_DLY!C107*(1-[4]AirPricing!D116)),2)</f>
        <v>463.8</v>
      </c>
      <c r="D110" s="825">
        <f>ROUND(MAX([4]AirPricing!E$9,[4]Comm_DLY!D107*(1-[4]AirPricing!E116)),2)</f>
        <v>463.8</v>
      </c>
      <c r="E110" s="825">
        <f>ROUND(MAX([4]AirPricing!F$9,[4]Comm_DLY!E107*(1-[4]AirPricing!F116)),2)</f>
        <v>510.18</v>
      </c>
      <c r="F110" s="825">
        <f>ROUND(MAX([4]AirPricing!G$9,[4]Comm_DLY!F107*(1-[4]AirPricing!G116)),2)</f>
        <v>388.8</v>
      </c>
      <c r="G110" s="825">
        <f>ROUND(MAX([4]AirPricing!H$9,[4]Comm_DLY!G107*(1-[4]AirPricing!H116)),2)</f>
        <v>287.3</v>
      </c>
      <c r="H110" s="825">
        <f>ROUND(MAX([4]AirPricing!I$9,[4]Comm_DLY!H107*(1-[4]AirPricing!I116)),2)</f>
        <v>237.12</v>
      </c>
      <c r="I110" s="824">
        <f>ROUND(MAX([4]AirPricing!J$9,[4]Comm_DLY!I107*(1-[4]AirPricing!J116)),2)</f>
        <v>299.73</v>
      </c>
      <c r="K110" s="819">
        <v>101</v>
      </c>
      <c r="L110" s="823">
        <v>40.31</v>
      </c>
      <c r="M110" s="824">
        <v>48.07</v>
      </c>
      <c r="N110" s="825">
        <v>125.96</v>
      </c>
      <c r="O110" s="825">
        <v>128.6</v>
      </c>
      <c r="P110" s="825">
        <v>130.58000000000001</v>
      </c>
      <c r="Q110" s="825">
        <v>137.22</v>
      </c>
      <c r="R110" s="825">
        <v>141.09</v>
      </c>
      <c r="S110" s="825">
        <v>144.03</v>
      </c>
      <c r="T110" s="825">
        <v>146.96</v>
      </c>
      <c r="U110" s="825">
        <v>216.53</v>
      </c>
      <c r="V110" s="825">
        <v>236.3</v>
      </c>
      <c r="W110" s="824">
        <v>246.09</v>
      </c>
    </row>
    <row r="111" spans="1:23" x14ac:dyDescent="0.25">
      <c r="A111" s="819">
        <v>100</v>
      </c>
      <c r="B111" s="823">
        <f>ROUND(MAX([4]AirPricing!C$9,[4]Comm_DLY!B108*(1-[4]AirPricing!C117)),2)</f>
        <v>48.9</v>
      </c>
      <c r="C111" s="825">
        <f>ROUND(MAX([4]AirPricing!D$9,[4]Comm_DLY!C108*(1-[4]AirPricing!D117)),2)</f>
        <v>490.77</v>
      </c>
      <c r="D111" s="825">
        <f>ROUND(MAX([4]AirPricing!E$9,[4]Comm_DLY!D108*(1-[4]AirPricing!E117)),2)</f>
        <v>490.77</v>
      </c>
      <c r="E111" s="825">
        <f>ROUND(MAX([4]AirPricing!F$9,[4]Comm_DLY!E108*(1-[4]AirPricing!F117)),2)</f>
        <v>543.4</v>
      </c>
      <c r="F111" s="825">
        <f>ROUND(MAX([4]AirPricing!G$9,[4]Comm_DLY!F108*(1-[4]AirPricing!G117)),2)</f>
        <v>432</v>
      </c>
      <c r="G111" s="825">
        <f>ROUND(MAX([4]AirPricing!H$9,[4]Comm_DLY!G108*(1-[4]AirPricing!H117)),2)</f>
        <v>305</v>
      </c>
      <c r="H111" s="825">
        <f>ROUND(MAX([4]AirPricing!I$9,[4]Comm_DLY!H108*(1-[4]AirPricing!I117)),2)</f>
        <v>248.23</v>
      </c>
      <c r="I111" s="824">
        <f>ROUND(MAX([4]AirPricing!J$9,[4]Comm_DLY!I108*(1-[4]AirPricing!J117)),2)</f>
        <v>301.69</v>
      </c>
      <c r="K111" s="819">
        <v>102</v>
      </c>
      <c r="L111" s="823">
        <v>41.16</v>
      </c>
      <c r="M111" s="824">
        <v>49.07</v>
      </c>
      <c r="N111" s="825">
        <v>126.86</v>
      </c>
      <c r="O111" s="825">
        <v>129.51</v>
      </c>
      <c r="P111" s="825">
        <v>131.51</v>
      </c>
      <c r="Q111" s="825">
        <v>138.07</v>
      </c>
      <c r="R111" s="825">
        <v>141.96</v>
      </c>
      <c r="S111" s="825">
        <v>144.9</v>
      </c>
      <c r="T111" s="825">
        <v>147.87</v>
      </c>
      <c r="U111" s="825">
        <v>216.54</v>
      </c>
      <c r="V111" s="825">
        <v>236.38</v>
      </c>
      <c r="W111" s="824">
        <v>248.33</v>
      </c>
    </row>
    <row r="112" spans="1:23" x14ac:dyDescent="0.25">
      <c r="A112" s="819">
        <v>101</v>
      </c>
      <c r="B112" s="823">
        <f>ROUND(MAX([4]AirPricing!C$9,[4]Comm_DLY!B109*(1-[4]AirPricing!C118)),2)</f>
        <v>49.2</v>
      </c>
      <c r="C112" s="825">
        <f>ROUND(MAX([4]AirPricing!D$9,[4]Comm_DLY!C109*(1-[4]AirPricing!D118)),2)</f>
        <v>495.68</v>
      </c>
      <c r="D112" s="825">
        <f>ROUND(MAX([4]AirPricing!E$9,[4]Comm_DLY!D109*(1-[4]AirPricing!E118)),2)</f>
        <v>495.68</v>
      </c>
      <c r="E112" s="825">
        <f>ROUND(MAX([4]AirPricing!F$9,[4]Comm_DLY!E109*(1-[4]AirPricing!F118)),2)</f>
        <v>548.83000000000004</v>
      </c>
      <c r="F112" s="825">
        <f>ROUND(MAX([4]AirPricing!G$9,[4]Comm_DLY!F109*(1-[4]AirPricing!G118)),2)</f>
        <v>436.32</v>
      </c>
      <c r="G112" s="825">
        <f>ROUND(MAX([4]AirPricing!H$9,[4]Comm_DLY!G109*(1-[4]AirPricing!H118)),2)</f>
        <v>308.05</v>
      </c>
      <c r="H112" s="825">
        <f>ROUND(MAX([4]AirPricing!I$9,[4]Comm_DLY!H109*(1-[4]AirPricing!I118)),2)</f>
        <v>250.71</v>
      </c>
      <c r="I112" s="824">
        <f>ROUND(MAX([4]AirPricing!J$9,[4]Comm_DLY!I109*(1-[4]AirPricing!J118)),2)</f>
        <v>304.20999999999998</v>
      </c>
      <c r="K112" s="819">
        <v>103</v>
      </c>
      <c r="L112" s="823">
        <v>42</v>
      </c>
      <c r="M112" s="824">
        <v>49.85</v>
      </c>
      <c r="N112" s="825">
        <v>127.87</v>
      </c>
      <c r="O112" s="825">
        <v>130.54</v>
      </c>
      <c r="P112" s="825">
        <v>132.55000000000001</v>
      </c>
      <c r="Q112" s="825">
        <v>138.99</v>
      </c>
      <c r="R112" s="825">
        <v>142.9</v>
      </c>
      <c r="S112" s="825">
        <v>145.88</v>
      </c>
      <c r="T112" s="825">
        <v>148.84</v>
      </c>
      <c r="U112" s="825">
        <v>218.26</v>
      </c>
      <c r="V112" s="825">
        <v>238.1</v>
      </c>
      <c r="W112" s="824">
        <v>250.53</v>
      </c>
    </row>
    <row r="113" spans="1:23" x14ac:dyDescent="0.25">
      <c r="A113" s="819">
        <v>102</v>
      </c>
      <c r="B113" s="823">
        <f>ROUND(MAX([4]AirPricing!C$9,[4]Comm_DLY!B110*(1-[4]AirPricing!C119)),2)</f>
        <v>49.7</v>
      </c>
      <c r="C113" s="825">
        <f>ROUND(MAX([4]AirPricing!D$9,[4]Comm_DLY!C110*(1-[4]AirPricing!D119)),2)</f>
        <v>500.58</v>
      </c>
      <c r="D113" s="825">
        <f>ROUND(MAX([4]AirPricing!E$9,[4]Comm_DLY!D110*(1-[4]AirPricing!E119)),2)</f>
        <v>500.58</v>
      </c>
      <c r="E113" s="825">
        <f>ROUND(MAX([4]AirPricing!F$9,[4]Comm_DLY!E110*(1-[4]AirPricing!F119)),2)</f>
        <v>554.27</v>
      </c>
      <c r="F113" s="825">
        <f>ROUND(MAX([4]AirPricing!G$9,[4]Comm_DLY!F110*(1-[4]AirPricing!G119)),2)</f>
        <v>440.64</v>
      </c>
      <c r="G113" s="825">
        <f>ROUND(MAX([4]AirPricing!H$9,[4]Comm_DLY!G110*(1-[4]AirPricing!H119)),2)</f>
        <v>311.10000000000002</v>
      </c>
      <c r="H113" s="825">
        <f>ROUND(MAX([4]AirPricing!I$9,[4]Comm_DLY!H110*(1-[4]AirPricing!I119)),2)</f>
        <v>253.19</v>
      </c>
      <c r="I113" s="824">
        <f>ROUND(MAX([4]AirPricing!J$9,[4]Comm_DLY!I110*(1-[4]AirPricing!J119)),2)</f>
        <v>306.99</v>
      </c>
      <c r="K113" s="819">
        <v>104</v>
      </c>
      <c r="L113" s="823">
        <v>43.24</v>
      </c>
      <c r="M113" s="824">
        <v>50.45</v>
      </c>
      <c r="N113" s="825">
        <v>128.88</v>
      </c>
      <c r="O113" s="825">
        <v>131.58000000000001</v>
      </c>
      <c r="P113" s="825">
        <v>133.61000000000001</v>
      </c>
      <c r="Q113" s="825">
        <v>139.84</v>
      </c>
      <c r="R113" s="825">
        <v>143.79</v>
      </c>
      <c r="S113" s="825">
        <v>146.79</v>
      </c>
      <c r="T113" s="825">
        <v>149.77000000000001</v>
      </c>
      <c r="U113" s="825">
        <v>220.32</v>
      </c>
      <c r="V113" s="825">
        <v>238.82</v>
      </c>
      <c r="W113" s="824">
        <v>252.81</v>
      </c>
    </row>
    <row r="114" spans="1:23" x14ac:dyDescent="0.25">
      <c r="A114" s="819">
        <v>103</v>
      </c>
      <c r="B114" s="823">
        <f>ROUND(MAX([4]AirPricing!C$9,[4]Comm_DLY!B111*(1-[4]AirPricing!C120)),2)</f>
        <v>49.9</v>
      </c>
      <c r="C114" s="825">
        <f>ROUND(MAX([4]AirPricing!D$9,[4]Comm_DLY!C111*(1-[4]AirPricing!D120)),2)</f>
        <v>505.49</v>
      </c>
      <c r="D114" s="825">
        <f>ROUND(MAX([4]AirPricing!E$9,[4]Comm_DLY!D111*(1-[4]AirPricing!E120)),2)</f>
        <v>505.49</v>
      </c>
      <c r="E114" s="825">
        <f>ROUND(MAX([4]AirPricing!F$9,[4]Comm_DLY!E111*(1-[4]AirPricing!F120)),2)</f>
        <v>559.70000000000005</v>
      </c>
      <c r="F114" s="825">
        <f>ROUND(MAX([4]AirPricing!G$9,[4]Comm_DLY!F111*(1-[4]AirPricing!G120)),2)</f>
        <v>444.96</v>
      </c>
      <c r="G114" s="825">
        <f>ROUND(MAX([4]AirPricing!H$9,[4]Comm_DLY!G111*(1-[4]AirPricing!H120)),2)</f>
        <v>314.14999999999998</v>
      </c>
      <c r="H114" s="825">
        <f>ROUND(MAX([4]AirPricing!I$9,[4]Comm_DLY!H111*(1-[4]AirPricing!I120)),2)</f>
        <v>255.68</v>
      </c>
      <c r="I114" s="824">
        <f>ROUND(MAX([4]AirPricing!J$9,[4]Comm_DLY!I111*(1-[4]AirPricing!J120)),2)</f>
        <v>309.67</v>
      </c>
      <c r="K114" s="819">
        <v>105</v>
      </c>
      <c r="L114" s="823">
        <v>43.65</v>
      </c>
      <c r="M114" s="824">
        <v>51.05</v>
      </c>
      <c r="N114" s="825">
        <v>129.88999999999999</v>
      </c>
      <c r="O114" s="825">
        <v>132.6</v>
      </c>
      <c r="P114" s="825">
        <v>134.63999999999999</v>
      </c>
      <c r="Q114" s="825">
        <v>140.74</v>
      </c>
      <c r="R114" s="825">
        <v>144.69999999999999</v>
      </c>
      <c r="S114" s="825">
        <v>147.71</v>
      </c>
      <c r="T114" s="825">
        <v>150.72999999999999</v>
      </c>
      <c r="U114" s="825">
        <v>222.29</v>
      </c>
      <c r="V114" s="825">
        <v>241.77</v>
      </c>
      <c r="W114" s="824">
        <v>255.1</v>
      </c>
    </row>
    <row r="115" spans="1:23" x14ac:dyDescent="0.25">
      <c r="A115" s="819">
        <v>104</v>
      </c>
      <c r="B115" s="823">
        <f>ROUND(MAX([4]AirPricing!C$9,[4]Comm_DLY!B112*(1-[4]AirPricing!C121)),2)</f>
        <v>50.5</v>
      </c>
      <c r="C115" s="825">
        <f>ROUND(MAX([4]AirPricing!D$9,[4]Comm_DLY!C112*(1-[4]AirPricing!D121)),2)</f>
        <v>510.4</v>
      </c>
      <c r="D115" s="825">
        <f>ROUND(MAX([4]AirPricing!E$9,[4]Comm_DLY!D112*(1-[4]AirPricing!E121)),2)</f>
        <v>510.4</v>
      </c>
      <c r="E115" s="825">
        <f>ROUND(MAX([4]AirPricing!F$9,[4]Comm_DLY!E112*(1-[4]AirPricing!F121)),2)</f>
        <v>565.14</v>
      </c>
      <c r="F115" s="825">
        <f>ROUND(MAX([4]AirPricing!G$9,[4]Comm_DLY!F112*(1-[4]AirPricing!G121)),2)</f>
        <v>449.28</v>
      </c>
      <c r="G115" s="825">
        <f>ROUND(MAX([4]AirPricing!H$9,[4]Comm_DLY!G112*(1-[4]AirPricing!H121)),2)</f>
        <v>317.2</v>
      </c>
      <c r="H115" s="825">
        <f>ROUND(MAX([4]AirPricing!I$9,[4]Comm_DLY!H112*(1-[4]AirPricing!I121)),2)</f>
        <v>258.16000000000003</v>
      </c>
      <c r="I115" s="824">
        <f>ROUND(MAX([4]AirPricing!J$9,[4]Comm_DLY!I112*(1-[4]AirPricing!J121)),2)</f>
        <v>312.08999999999997</v>
      </c>
      <c r="K115" s="819">
        <v>106</v>
      </c>
      <c r="L115" s="823">
        <v>44.5</v>
      </c>
      <c r="M115" s="824">
        <v>51.55</v>
      </c>
      <c r="N115" s="825">
        <v>130.83000000000001</v>
      </c>
      <c r="O115" s="825">
        <v>133.57</v>
      </c>
      <c r="P115" s="825">
        <v>135.62</v>
      </c>
      <c r="Q115" s="825">
        <v>141.6</v>
      </c>
      <c r="R115" s="825">
        <v>145.59</v>
      </c>
      <c r="S115" s="825">
        <v>148.63</v>
      </c>
      <c r="T115" s="825">
        <v>151.66</v>
      </c>
      <c r="U115" s="825">
        <v>224.35</v>
      </c>
      <c r="V115" s="825">
        <v>243.67</v>
      </c>
      <c r="W115" s="824">
        <v>257.31</v>
      </c>
    </row>
    <row r="116" spans="1:23" x14ac:dyDescent="0.25">
      <c r="A116" s="819">
        <v>105</v>
      </c>
      <c r="B116" s="823">
        <f>ROUND(MAX([4]AirPricing!C$9,[4]Comm_DLY!B113*(1-[4]AirPricing!C122)),2)</f>
        <v>51.1</v>
      </c>
      <c r="C116" s="825">
        <f>ROUND(MAX([4]AirPricing!D$9,[4]Comm_DLY!C113*(1-[4]AirPricing!D122)),2)</f>
        <v>515.30999999999995</v>
      </c>
      <c r="D116" s="825">
        <f>ROUND(MAX([4]AirPricing!E$9,[4]Comm_DLY!D113*(1-[4]AirPricing!E122)),2)</f>
        <v>515.30999999999995</v>
      </c>
      <c r="E116" s="825">
        <f>ROUND(MAX([4]AirPricing!F$9,[4]Comm_DLY!E113*(1-[4]AirPricing!F122)),2)</f>
        <v>570.57000000000005</v>
      </c>
      <c r="F116" s="825">
        <f>ROUND(MAX([4]AirPricing!G$9,[4]Comm_DLY!F113*(1-[4]AirPricing!G122)),2)</f>
        <v>453.6</v>
      </c>
      <c r="G116" s="825">
        <f>ROUND(MAX([4]AirPricing!H$9,[4]Comm_DLY!G113*(1-[4]AirPricing!H122)),2)</f>
        <v>320.25</v>
      </c>
      <c r="H116" s="825">
        <f>ROUND(MAX([4]AirPricing!I$9,[4]Comm_DLY!H113*(1-[4]AirPricing!I122)),2)</f>
        <v>260.64</v>
      </c>
      <c r="I116" s="824">
        <f>ROUND(MAX([4]AirPricing!J$9,[4]Comm_DLY!I113*(1-[4]AirPricing!J122)),2)</f>
        <v>314.3</v>
      </c>
      <c r="K116" s="819">
        <v>107</v>
      </c>
      <c r="L116" s="823">
        <v>45.32</v>
      </c>
      <c r="M116" s="824">
        <v>52.18</v>
      </c>
      <c r="N116" s="825">
        <v>131.72</v>
      </c>
      <c r="O116" s="825">
        <v>134.46</v>
      </c>
      <c r="P116" s="825">
        <v>136.53</v>
      </c>
      <c r="Q116" s="825">
        <v>142.46</v>
      </c>
      <c r="R116" s="825">
        <v>146.47</v>
      </c>
      <c r="S116" s="825">
        <v>149.52000000000001</v>
      </c>
      <c r="T116" s="825">
        <v>152.58000000000001</v>
      </c>
      <c r="U116" s="825">
        <v>226.42</v>
      </c>
      <c r="V116" s="825">
        <v>245.71</v>
      </c>
      <c r="W116" s="824">
        <v>259.57</v>
      </c>
    </row>
    <row r="117" spans="1:23" x14ac:dyDescent="0.25">
      <c r="A117" s="819">
        <v>106</v>
      </c>
      <c r="B117" s="823">
        <f>ROUND(MAX([4]AirPricing!C$9,[4]Comm_DLY!B114*(1-[4]AirPricing!C123)),2)</f>
        <v>51.6</v>
      </c>
      <c r="C117" s="825">
        <f>ROUND(MAX([4]AirPricing!D$9,[4]Comm_DLY!C114*(1-[4]AirPricing!D123)),2)</f>
        <v>520.22</v>
      </c>
      <c r="D117" s="825">
        <f>ROUND(MAX([4]AirPricing!E$9,[4]Comm_DLY!D114*(1-[4]AirPricing!E123)),2)</f>
        <v>520.22</v>
      </c>
      <c r="E117" s="825">
        <f>ROUND(MAX([4]AirPricing!F$9,[4]Comm_DLY!E114*(1-[4]AirPricing!F123)),2)</f>
        <v>576</v>
      </c>
      <c r="F117" s="825">
        <f>ROUND(MAX([4]AirPricing!G$9,[4]Comm_DLY!F114*(1-[4]AirPricing!G123)),2)</f>
        <v>457.92</v>
      </c>
      <c r="G117" s="825">
        <f>ROUND(MAX([4]AirPricing!H$9,[4]Comm_DLY!G114*(1-[4]AirPricing!H123)),2)</f>
        <v>323.3</v>
      </c>
      <c r="H117" s="825">
        <f>ROUND(MAX([4]AirPricing!I$9,[4]Comm_DLY!H114*(1-[4]AirPricing!I123)),2)</f>
        <v>263.12</v>
      </c>
      <c r="I117" s="824">
        <f>ROUND(MAX([4]AirPricing!J$9,[4]Comm_DLY!I114*(1-[4]AirPricing!J123)),2)</f>
        <v>316.93</v>
      </c>
      <c r="K117" s="819">
        <v>108</v>
      </c>
      <c r="L117" s="823">
        <v>46.15</v>
      </c>
      <c r="M117" s="824">
        <v>53.14</v>
      </c>
      <c r="N117" s="825">
        <v>132.63999999999999</v>
      </c>
      <c r="O117" s="825">
        <v>135.41</v>
      </c>
      <c r="P117" s="825">
        <v>137.49</v>
      </c>
      <c r="Q117" s="825">
        <v>143.33000000000001</v>
      </c>
      <c r="R117" s="825">
        <v>147.37</v>
      </c>
      <c r="S117" s="825">
        <v>150.44</v>
      </c>
      <c r="T117" s="825">
        <v>153.51</v>
      </c>
      <c r="U117" s="825">
        <v>228.48</v>
      </c>
      <c r="V117" s="825">
        <v>247.75</v>
      </c>
      <c r="W117" s="824">
        <v>261.81</v>
      </c>
    </row>
    <row r="118" spans="1:23" x14ac:dyDescent="0.25">
      <c r="A118" s="819">
        <v>107</v>
      </c>
      <c r="B118" s="823">
        <f>ROUND(MAX([4]AirPricing!C$9,[4]Comm_DLY!B115*(1-[4]AirPricing!C124)),2)</f>
        <v>52.18</v>
      </c>
      <c r="C118" s="825">
        <f>ROUND(MAX([4]AirPricing!D$9,[4]Comm_DLY!C115*(1-[4]AirPricing!D124)),2)</f>
        <v>525.13</v>
      </c>
      <c r="D118" s="825">
        <f>ROUND(MAX([4]AirPricing!E$9,[4]Comm_DLY!D115*(1-[4]AirPricing!E124)),2)</f>
        <v>525.13</v>
      </c>
      <c r="E118" s="825">
        <f>ROUND(MAX([4]AirPricing!F$9,[4]Comm_DLY!E115*(1-[4]AirPricing!F124)),2)</f>
        <v>581.44000000000005</v>
      </c>
      <c r="F118" s="825">
        <f>ROUND(MAX([4]AirPricing!G$9,[4]Comm_DLY!F115*(1-[4]AirPricing!G124)),2)</f>
        <v>462.24</v>
      </c>
      <c r="G118" s="825">
        <f>ROUND(MAX([4]AirPricing!H$9,[4]Comm_DLY!G115*(1-[4]AirPricing!H124)),2)</f>
        <v>326.35000000000002</v>
      </c>
      <c r="H118" s="825">
        <f>ROUND(MAX([4]AirPricing!I$9,[4]Comm_DLY!H115*(1-[4]AirPricing!I124)),2)</f>
        <v>265.61</v>
      </c>
      <c r="I118" s="824">
        <f>ROUND(MAX([4]AirPricing!J$9,[4]Comm_DLY!I115*(1-[4]AirPricing!J124)),2)</f>
        <v>319.56</v>
      </c>
      <c r="K118" s="819">
        <v>109</v>
      </c>
      <c r="L118" s="823">
        <v>47.01</v>
      </c>
      <c r="M118" s="824">
        <v>54.08</v>
      </c>
      <c r="N118" s="825">
        <v>133.49</v>
      </c>
      <c r="O118" s="825">
        <v>136.29</v>
      </c>
      <c r="P118" s="825">
        <v>138.38999999999999</v>
      </c>
      <c r="Q118" s="825">
        <v>144.21</v>
      </c>
      <c r="R118" s="825">
        <v>148.28</v>
      </c>
      <c r="S118" s="825">
        <v>151.36000000000001</v>
      </c>
      <c r="T118" s="825">
        <v>154.46</v>
      </c>
      <c r="U118" s="825">
        <v>230.44</v>
      </c>
      <c r="V118" s="825">
        <v>249.68</v>
      </c>
      <c r="W118" s="824">
        <v>264.55</v>
      </c>
    </row>
    <row r="119" spans="1:23" x14ac:dyDescent="0.25">
      <c r="A119" s="819">
        <v>108</v>
      </c>
      <c r="B119" s="823">
        <f>ROUND(MAX([4]AirPricing!C$9,[4]Comm_DLY!B116*(1-[4]AirPricing!C125)),2)</f>
        <v>53.14</v>
      </c>
      <c r="C119" s="825">
        <f>ROUND(MAX([4]AirPricing!D$9,[4]Comm_DLY!C116*(1-[4]AirPricing!D125)),2)</f>
        <v>530.03</v>
      </c>
      <c r="D119" s="825">
        <f>ROUND(MAX([4]AirPricing!E$9,[4]Comm_DLY!D116*(1-[4]AirPricing!E125)),2)</f>
        <v>530.03</v>
      </c>
      <c r="E119" s="825">
        <f>ROUND(MAX([4]AirPricing!F$9,[4]Comm_DLY!E116*(1-[4]AirPricing!F125)),2)</f>
        <v>586.87</v>
      </c>
      <c r="F119" s="825">
        <f>ROUND(MAX([4]AirPricing!G$9,[4]Comm_DLY!F116*(1-[4]AirPricing!G125)),2)</f>
        <v>466.56</v>
      </c>
      <c r="G119" s="825">
        <f>ROUND(MAX([4]AirPricing!H$9,[4]Comm_DLY!G116*(1-[4]AirPricing!H125)),2)</f>
        <v>329.4</v>
      </c>
      <c r="H119" s="825">
        <f>ROUND(MAX([4]AirPricing!I$9,[4]Comm_DLY!H116*(1-[4]AirPricing!I125)),2)</f>
        <v>268.08999999999997</v>
      </c>
      <c r="I119" s="824">
        <f>ROUND(MAX([4]AirPricing!J$9,[4]Comm_DLY!I116*(1-[4]AirPricing!J125)),2)</f>
        <v>322.08</v>
      </c>
      <c r="K119" s="819">
        <v>110</v>
      </c>
      <c r="L119" s="823">
        <v>47.82</v>
      </c>
      <c r="M119" s="824">
        <v>55.06</v>
      </c>
      <c r="N119" s="825">
        <v>134.59</v>
      </c>
      <c r="O119" s="825">
        <v>137.38999999999999</v>
      </c>
      <c r="P119" s="825">
        <v>139.52000000000001</v>
      </c>
      <c r="Q119" s="825">
        <v>145.12</v>
      </c>
      <c r="R119" s="825">
        <v>149.19999999999999</v>
      </c>
      <c r="S119" s="825">
        <v>152.31</v>
      </c>
      <c r="T119" s="825">
        <v>155.41999999999999</v>
      </c>
      <c r="U119" s="825">
        <v>232.39</v>
      </c>
      <c r="V119" s="825">
        <v>251.79</v>
      </c>
      <c r="W119" s="824">
        <v>267.35000000000002</v>
      </c>
    </row>
    <row r="120" spans="1:23" x14ac:dyDescent="0.25">
      <c r="A120" s="819">
        <v>109</v>
      </c>
      <c r="B120" s="823">
        <f>ROUND(MAX([4]AirPricing!C$9,[4]Comm_DLY!B117*(1-[4]AirPricing!C126)),2)</f>
        <v>54.08</v>
      </c>
      <c r="C120" s="825">
        <f>ROUND(MAX([4]AirPricing!D$9,[4]Comm_DLY!C117*(1-[4]AirPricing!D126)),2)</f>
        <v>534.94000000000005</v>
      </c>
      <c r="D120" s="825">
        <f>ROUND(MAX([4]AirPricing!E$9,[4]Comm_DLY!D117*(1-[4]AirPricing!E126)),2)</f>
        <v>534.94000000000005</v>
      </c>
      <c r="E120" s="825">
        <f>ROUND(MAX([4]AirPricing!F$9,[4]Comm_DLY!E117*(1-[4]AirPricing!F126)),2)</f>
        <v>592.30999999999995</v>
      </c>
      <c r="F120" s="825">
        <f>ROUND(MAX([4]AirPricing!G$9,[4]Comm_DLY!F117*(1-[4]AirPricing!G126)),2)</f>
        <v>470.88</v>
      </c>
      <c r="G120" s="825">
        <f>ROUND(MAX([4]AirPricing!H$9,[4]Comm_DLY!G117*(1-[4]AirPricing!H126)),2)</f>
        <v>332.45</v>
      </c>
      <c r="H120" s="825">
        <f>ROUND(MAX([4]AirPricing!I$9,[4]Comm_DLY!H117*(1-[4]AirPricing!I126)),2)</f>
        <v>270.57</v>
      </c>
      <c r="I120" s="824">
        <f>ROUND(MAX([4]AirPricing!J$9,[4]Comm_DLY!I117*(1-[4]AirPricing!J126)),2)</f>
        <v>326.39</v>
      </c>
      <c r="K120" s="819">
        <v>111</v>
      </c>
      <c r="L120" s="823">
        <v>48.65</v>
      </c>
      <c r="M120" s="824">
        <v>55.99</v>
      </c>
      <c r="N120" s="825">
        <v>135.57</v>
      </c>
      <c r="O120" s="825">
        <v>138.41</v>
      </c>
      <c r="P120" s="825">
        <v>140.56</v>
      </c>
      <c r="Q120" s="825">
        <v>145.97</v>
      </c>
      <c r="R120" s="825">
        <v>150.09</v>
      </c>
      <c r="S120" s="825">
        <v>153.21</v>
      </c>
      <c r="T120" s="825">
        <v>156.34</v>
      </c>
      <c r="U120" s="825">
        <v>235.02</v>
      </c>
      <c r="V120" s="825">
        <v>254.59</v>
      </c>
      <c r="W120" s="824">
        <v>269.94</v>
      </c>
    </row>
    <row r="121" spans="1:23" x14ac:dyDescent="0.25">
      <c r="A121" s="819">
        <v>110</v>
      </c>
      <c r="B121" s="823">
        <f>ROUND(MAX([4]AirPricing!C$9,[4]Comm_DLY!B118*(1-[4]AirPricing!C127)),2)</f>
        <v>55.06</v>
      </c>
      <c r="C121" s="825">
        <f>ROUND(MAX([4]AirPricing!D$9,[4]Comm_DLY!C118*(1-[4]AirPricing!D127)),2)</f>
        <v>539.85</v>
      </c>
      <c r="D121" s="825">
        <f>ROUND(MAX([4]AirPricing!E$9,[4]Comm_DLY!D118*(1-[4]AirPricing!E127)),2)</f>
        <v>539.85</v>
      </c>
      <c r="E121" s="825">
        <f>ROUND(MAX([4]AirPricing!F$9,[4]Comm_DLY!E118*(1-[4]AirPricing!F127)),2)</f>
        <v>597.74</v>
      </c>
      <c r="F121" s="825">
        <f>ROUND(MAX([4]AirPricing!G$9,[4]Comm_DLY!F118*(1-[4]AirPricing!G127)),2)</f>
        <v>475.2</v>
      </c>
      <c r="G121" s="825">
        <f>ROUND(MAX([4]AirPricing!H$9,[4]Comm_DLY!G118*(1-[4]AirPricing!H127)),2)</f>
        <v>335.5</v>
      </c>
      <c r="H121" s="825">
        <f>ROUND(MAX([4]AirPricing!I$9,[4]Comm_DLY!H118*(1-[4]AirPricing!I127)),2)</f>
        <v>273.05</v>
      </c>
      <c r="I121" s="824">
        <f>ROUND(MAX([4]AirPricing!J$9,[4]Comm_DLY!I118*(1-[4]AirPricing!J127)),2)</f>
        <v>327.9</v>
      </c>
      <c r="K121" s="819">
        <v>112</v>
      </c>
      <c r="L121" s="823">
        <v>49.47</v>
      </c>
      <c r="M121" s="824">
        <v>56.93</v>
      </c>
      <c r="N121" s="825">
        <v>136.59</v>
      </c>
      <c r="O121" s="825">
        <v>139.44999999999999</v>
      </c>
      <c r="P121" s="825">
        <v>141.6</v>
      </c>
      <c r="Q121" s="825">
        <v>146.91999999999999</v>
      </c>
      <c r="R121" s="825">
        <v>151.06</v>
      </c>
      <c r="S121" s="825">
        <v>154.21</v>
      </c>
      <c r="T121" s="825">
        <v>157.35</v>
      </c>
      <c r="U121" s="825">
        <v>237.68</v>
      </c>
      <c r="V121" s="825">
        <v>257.60000000000002</v>
      </c>
      <c r="W121" s="824">
        <v>272.14999999999998</v>
      </c>
    </row>
    <row r="122" spans="1:23" x14ac:dyDescent="0.25">
      <c r="A122" s="819">
        <v>111</v>
      </c>
      <c r="B122" s="823">
        <f>ROUND(MAX([4]AirPricing!C$9,[4]Comm_DLY!B119*(1-[4]AirPricing!C128)),2)</f>
        <v>55.99</v>
      </c>
      <c r="C122" s="825">
        <f>ROUND(MAX([4]AirPricing!D$9,[4]Comm_DLY!C119*(1-[4]AirPricing!D128)),2)</f>
        <v>544.75</v>
      </c>
      <c r="D122" s="825">
        <f>ROUND(MAX([4]AirPricing!E$9,[4]Comm_DLY!D119*(1-[4]AirPricing!E128)),2)</f>
        <v>544.75</v>
      </c>
      <c r="E122" s="825">
        <f>ROUND(MAX([4]AirPricing!F$9,[4]Comm_DLY!E119*(1-[4]AirPricing!F128)),2)</f>
        <v>603.16999999999996</v>
      </c>
      <c r="F122" s="825">
        <f>ROUND(MAX([4]AirPricing!G$9,[4]Comm_DLY!F119*(1-[4]AirPricing!G128)),2)</f>
        <v>479.52</v>
      </c>
      <c r="G122" s="825">
        <f>ROUND(MAX([4]AirPricing!H$9,[4]Comm_DLY!G119*(1-[4]AirPricing!H128)),2)</f>
        <v>338.55</v>
      </c>
      <c r="H122" s="825">
        <f>ROUND(MAX([4]AirPricing!I$9,[4]Comm_DLY!H119*(1-[4]AirPricing!I128)),2)</f>
        <v>275.54000000000002</v>
      </c>
      <c r="I122" s="824">
        <f>ROUND(MAX([4]AirPricing!J$9,[4]Comm_DLY!I119*(1-[4]AirPricing!J128)),2)</f>
        <v>330.99</v>
      </c>
      <c r="K122" s="819">
        <v>113</v>
      </c>
      <c r="L122" s="823">
        <v>50.32</v>
      </c>
      <c r="M122" s="824">
        <v>57.93</v>
      </c>
      <c r="N122" s="825">
        <v>137.47</v>
      </c>
      <c r="O122" s="825">
        <v>140.36000000000001</v>
      </c>
      <c r="P122" s="825">
        <v>142.51</v>
      </c>
      <c r="Q122" s="825">
        <v>147.96</v>
      </c>
      <c r="R122" s="825">
        <v>152.13</v>
      </c>
      <c r="S122" s="825">
        <v>155.29</v>
      </c>
      <c r="T122" s="825">
        <v>158.46</v>
      </c>
      <c r="U122" s="825">
        <v>239.74</v>
      </c>
      <c r="V122" s="825">
        <v>259.76</v>
      </c>
      <c r="W122" s="824">
        <v>274.39999999999998</v>
      </c>
    </row>
    <row r="123" spans="1:23" x14ac:dyDescent="0.25">
      <c r="A123" s="819">
        <v>112</v>
      </c>
      <c r="B123" s="823">
        <f>ROUND(MAX([4]AirPricing!C$9,[4]Comm_DLY!B120*(1-[4]AirPricing!C129)),2)</f>
        <v>56.93</v>
      </c>
      <c r="C123" s="825">
        <f>ROUND(MAX([4]AirPricing!D$9,[4]Comm_DLY!C120*(1-[4]AirPricing!D129)),2)</f>
        <v>549.66</v>
      </c>
      <c r="D123" s="825">
        <f>ROUND(MAX([4]AirPricing!E$9,[4]Comm_DLY!D120*(1-[4]AirPricing!E129)),2)</f>
        <v>549.66</v>
      </c>
      <c r="E123" s="825">
        <f>ROUND(MAX([4]AirPricing!F$9,[4]Comm_DLY!E120*(1-[4]AirPricing!F129)),2)</f>
        <v>608.61</v>
      </c>
      <c r="F123" s="825">
        <f>ROUND(MAX([4]AirPricing!G$9,[4]Comm_DLY!F120*(1-[4]AirPricing!G129)),2)</f>
        <v>483.84</v>
      </c>
      <c r="G123" s="825">
        <f>ROUND(MAX([4]AirPricing!H$9,[4]Comm_DLY!G120*(1-[4]AirPricing!H129)),2)</f>
        <v>341.6</v>
      </c>
      <c r="H123" s="825">
        <f>ROUND(MAX([4]AirPricing!I$9,[4]Comm_DLY!H120*(1-[4]AirPricing!I129)),2)</f>
        <v>278.02</v>
      </c>
      <c r="I123" s="824">
        <f>ROUND(MAX([4]AirPricing!J$9,[4]Comm_DLY!I120*(1-[4]AirPricing!J129)),2)</f>
        <v>333.77</v>
      </c>
      <c r="K123" s="819">
        <v>114</v>
      </c>
      <c r="L123" s="823">
        <v>51.13</v>
      </c>
      <c r="M123" s="824">
        <v>58.87</v>
      </c>
      <c r="N123" s="825">
        <v>138.43</v>
      </c>
      <c r="O123" s="825">
        <v>141.33000000000001</v>
      </c>
      <c r="P123" s="825">
        <v>143.5</v>
      </c>
      <c r="Q123" s="825">
        <v>148.91</v>
      </c>
      <c r="R123" s="825">
        <v>153.11000000000001</v>
      </c>
      <c r="S123" s="825">
        <v>156.30000000000001</v>
      </c>
      <c r="T123" s="825">
        <v>159.47999999999999</v>
      </c>
      <c r="U123" s="825">
        <v>241.83</v>
      </c>
      <c r="V123" s="825">
        <v>261.86</v>
      </c>
      <c r="W123" s="824">
        <v>276.85000000000002</v>
      </c>
    </row>
    <row r="124" spans="1:23" x14ac:dyDescent="0.25">
      <c r="A124" s="819">
        <v>113</v>
      </c>
      <c r="B124" s="823">
        <f>ROUND(MAX([4]AirPricing!C$9,[4]Comm_DLY!B121*(1-[4]AirPricing!C130)),2)</f>
        <v>57.93</v>
      </c>
      <c r="C124" s="825">
        <f>ROUND(MAX([4]AirPricing!D$9,[4]Comm_DLY!C121*(1-[4]AirPricing!D130)),2)</f>
        <v>554.57000000000005</v>
      </c>
      <c r="D124" s="825">
        <f>ROUND(MAX([4]AirPricing!E$9,[4]Comm_DLY!D121*(1-[4]AirPricing!E130)),2)</f>
        <v>554.57000000000005</v>
      </c>
      <c r="E124" s="825">
        <f>ROUND(MAX([4]AirPricing!F$9,[4]Comm_DLY!E121*(1-[4]AirPricing!F130)),2)</f>
        <v>614.04</v>
      </c>
      <c r="F124" s="825">
        <f>ROUND(MAX([4]AirPricing!G$9,[4]Comm_DLY!F121*(1-[4]AirPricing!G130)),2)</f>
        <v>488.16</v>
      </c>
      <c r="G124" s="825">
        <f>ROUND(MAX([4]AirPricing!H$9,[4]Comm_DLY!G121*(1-[4]AirPricing!H130)),2)</f>
        <v>344.65</v>
      </c>
      <c r="H124" s="825">
        <f>ROUND(MAX([4]AirPricing!I$9,[4]Comm_DLY!H121*(1-[4]AirPricing!I130)),2)</f>
        <v>280.5</v>
      </c>
      <c r="I124" s="824">
        <f>ROUND(MAX([4]AirPricing!J$9,[4]Comm_DLY!I121*(1-[4]AirPricing!J130)),2)</f>
        <v>336.71</v>
      </c>
      <c r="K124" s="819">
        <v>115</v>
      </c>
      <c r="L124" s="823">
        <v>51.97</v>
      </c>
      <c r="M124" s="824">
        <v>59.23</v>
      </c>
      <c r="N124" s="825">
        <v>139.33000000000001</v>
      </c>
      <c r="O124" s="825">
        <v>142.25</v>
      </c>
      <c r="P124" s="825">
        <v>144.44</v>
      </c>
      <c r="Q124" s="825">
        <v>149.86000000000001</v>
      </c>
      <c r="R124" s="825">
        <v>154.08000000000001</v>
      </c>
      <c r="S124" s="825">
        <v>157.29</v>
      </c>
      <c r="T124" s="825">
        <v>160.5</v>
      </c>
      <c r="U124" s="825">
        <v>243.89</v>
      </c>
      <c r="V124" s="825">
        <v>263.87</v>
      </c>
      <c r="W124" s="824">
        <v>279.08</v>
      </c>
    </row>
    <row r="125" spans="1:23" x14ac:dyDescent="0.25">
      <c r="A125" s="819">
        <v>114</v>
      </c>
      <c r="B125" s="823">
        <f>ROUND(MAX([4]AirPricing!C$9,[4]Comm_DLY!B122*(1-[4]AirPricing!C131)),2)</f>
        <v>58.87</v>
      </c>
      <c r="C125" s="825">
        <f>ROUND(MAX([4]AirPricing!D$9,[4]Comm_DLY!C122*(1-[4]AirPricing!D131)),2)</f>
        <v>559.47</v>
      </c>
      <c r="D125" s="825">
        <f>ROUND(MAX([4]AirPricing!E$9,[4]Comm_DLY!D122*(1-[4]AirPricing!E131)),2)</f>
        <v>559.47</v>
      </c>
      <c r="E125" s="825">
        <f>ROUND(MAX([4]AirPricing!F$9,[4]Comm_DLY!E122*(1-[4]AirPricing!F131)),2)</f>
        <v>619.48</v>
      </c>
      <c r="F125" s="825">
        <f>ROUND(MAX([4]AirPricing!G$9,[4]Comm_DLY!F122*(1-[4]AirPricing!G131)),2)</f>
        <v>492.48</v>
      </c>
      <c r="G125" s="825">
        <f>ROUND(MAX([4]AirPricing!H$9,[4]Comm_DLY!G122*(1-[4]AirPricing!H131)),2)</f>
        <v>347.7</v>
      </c>
      <c r="H125" s="825">
        <f>ROUND(MAX([4]AirPricing!I$9,[4]Comm_DLY!H122*(1-[4]AirPricing!I131)),2)</f>
        <v>282.98</v>
      </c>
      <c r="I125" s="824">
        <f>ROUND(MAX([4]AirPricing!J$9,[4]Comm_DLY!I122*(1-[4]AirPricing!J131)),2)</f>
        <v>339.23</v>
      </c>
      <c r="K125" s="819">
        <v>116</v>
      </c>
      <c r="L125" s="823">
        <v>52.83</v>
      </c>
      <c r="M125" s="824">
        <v>59.39</v>
      </c>
      <c r="N125" s="825">
        <v>140.25</v>
      </c>
      <c r="O125" s="825">
        <v>143.19999999999999</v>
      </c>
      <c r="P125" s="825">
        <v>145.4</v>
      </c>
      <c r="Q125" s="825">
        <v>150.9</v>
      </c>
      <c r="R125" s="825">
        <v>155.15</v>
      </c>
      <c r="S125" s="825">
        <v>158.38</v>
      </c>
      <c r="T125" s="825">
        <v>161.62</v>
      </c>
      <c r="U125" s="825">
        <v>245.41</v>
      </c>
      <c r="V125" s="825">
        <v>265.35000000000002</v>
      </c>
      <c r="W125" s="824">
        <v>281.86</v>
      </c>
    </row>
    <row r="126" spans="1:23" x14ac:dyDescent="0.25">
      <c r="A126" s="819">
        <v>115</v>
      </c>
      <c r="B126" s="823">
        <f>ROUND(MAX([4]AirPricing!C$9,[4]Comm_DLY!B123*(1-[4]AirPricing!C132)),2)</f>
        <v>59.23</v>
      </c>
      <c r="C126" s="825">
        <f>ROUND(MAX([4]AirPricing!D$9,[4]Comm_DLY!C123*(1-[4]AirPricing!D132)),2)</f>
        <v>564.38</v>
      </c>
      <c r="D126" s="825">
        <f>ROUND(MAX([4]AirPricing!E$9,[4]Comm_DLY!D123*(1-[4]AirPricing!E132)),2)</f>
        <v>564.38</v>
      </c>
      <c r="E126" s="825">
        <f>ROUND(MAX([4]AirPricing!F$9,[4]Comm_DLY!E123*(1-[4]AirPricing!F132)),2)</f>
        <v>624.91</v>
      </c>
      <c r="F126" s="825">
        <f>ROUND(MAX([4]AirPricing!G$9,[4]Comm_DLY!F123*(1-[4]AirPricing!G132)),2)</f>
        <v>496.8</v>
      </c>
      <c r="G126" s="825">
        <f>ROUND(MAX([4]AirPricing!H$9,[4]Comm_DLY!G123*(1-[4]AirPricing!H132)),2)</f>
        <v>350.75</v>
      </c>
      <c r="H126" s="825">
        <f>ROUND(MAX([4]AirPricing!I$9,[4]Comm_DLY!H123*(1-[4]AirPricing!I132)),2)</f>
        <v>285.45999999999998</v>
      </c>
      <c r="I126" s="824">
        <f>ROUND(MAX([4]AirPricing!J$9,[4]Comm_DLY!I123*(1-[4]AirPricing!J132)),2)</f>
        <v>341.39</v>
      </c>
      <c r="K126" s="819">
        <v>117</v>
      </c>
      <c r="L126" s="823">
        <v>53.64</v>
      </c>
      <c r="M126" s="824">
        <v>59.51</v>
      </c>
      <c r="N126" s="825">
        <v>141.22999999999999</v>
      </c>
      <c r="O126" s="825">
        <v>144.18</v>
      </c>
      <c r="P126" s="825">
        <v>146.4</v>
      </c>
      <c r="Q126" s="825">
        <v>151.88</v>
      </c>
      <c r="R126" s="825">
        <v>156.15</v>
      </c>
      <c r="S126" s="825">
        <v>159.4</v>
      </c>
      <c r="T126" s="825">
        <v>162.66</v>
      </c>
      <c r="U126" s="825">
        <v>247.37</v>
      </c>
      <c r="V126" s="825">
        <v>267.58</v>
      </c>
      <c r="W126" s="824">
        <v>284.45999999999998</v>
      </c>
    </row>
    <row r="127" spans="1:23" x14ac:dyDescent="0.25">
      <c r="A127" s="819">
        <v>116</v>
      </c>
      <c r="B127" s="823">
        <f>ROUND(MAX([4]AirPricing!C$9,[4]Comm_DLY!B124*(1-[4]AirPricing!C133)),2)</f>
        <v>59.39</v>
      </c>
      <c r="C127" s="825">
        <f>ROUND(MAX([4]AirPricing!D$9,[4]Comm_DLY!C124*(1-[4]AirPricing!D133)),2)</f>
        <v>569.29</v>
      </c>
      <c r="D127" s="825">
        <f>ROUND(MAX([4]AirPricing!E$9,[4]Comm_DLY!D124*(1-[4]AirPricing!E133)),2)</f>
        <v>569.29</v>
      </c>
      <c r="E127" s="825">
        <f>ROUND(MAX([4]AirPricing!F$9,[4]Comm_DLY!E124*(1-[4]AirPricing!F133)),2)</f>
        <v>630.34</v>
      </c>
      <c r="F127" s="825">
        <f>ROUND(MAX([4]AirPricing!G$9,[4]Comm_DLY!F124*(1-[4]AirPricing!G133)),2)</f>
        <v>501.12</v>
      </c>
      <c r="G127" s="825">
        <f>ROUND(MAX([4]AirPricing!H$9,[4]Comm_DLY!G124*(1-[4]AirPricing!H133)),2)</f>
        <v>353.8</v>
      </c>
      <c r="H127" s="825">
        <f>ROUND(MAX([4]AirPricing!I$9,[4]Comm_DLY!H124*(1-[4]AirPricing!I133)),2)</f>
        <v>287.95</v>
      </c>
      <c r="I127" s="824">
        <f>ROUND(MAX([4]AirPricing!J$9,[4]Comm_DLY!I124*(1-[4]AirPricing!J133)),2)</f>
        <v>345</v>
      </c>
      <c r="K127" s="819">
        <v>118</v>
      </c>
      <c r="L127" s="823">
        <v>54.49</v>
      </c>
      <c r="M127" s="824">
        <v>60.17</v>
      </c>
      <c r="N127" s="825">
        <v>142.26</v>
      </c>
      <c r="O127" s="825">
        <v>145.25</v>
      </c>
      <c r="P127" s="825">
        <v>147.47999999999999</v>
      </c>
      <c r="Q127" s="825">
        <v>152.82</v>
      </c>
      <c r="R127" s="825">
        <v>157.12</v>
      </c>
      <c r="S127" s="825">
        <v>160.38999999999999</v>
      </c>
      <c r="T127" s="825">
        <v>163.66</v>
      </c>
      <c r="U127" s="825">
        <v>249.32</v>
      </c>
      <c r="V127" s="825">
        <v>269.57</v>
      </c>
      <c r="W127" s="824">
        <v>286.70999999999998</v>
      </c>
    </row>
    <row r="128" spans="1:23" x14ac:dyDescent="0.25">
      <c r="A128" s="819">
        <v>117</v>
      </c>
      <c r="B128" s="823">
        <f>ROUND(MAX([4]AirPricing!C$9,[4]Comm_DLY!B125*(1-[4]AirPricing!C134)),2)</f>
        <v>59.51</v>
      </c>
      <c r="C128" s="825">
        <f>ROUND(MAX([4]AirPricing!D$9,[4]Comm_DLY!C125*(1-[4]AirPricing!D134)),2)</f>
        <v>574.20000000000005</v>
      </c>
      <c r="D128" s="825">
        <f>ROUND(MAX([4]AirPricing!E$9,[4]Comm_DLY!D125*(1-[4]AirPricing!E134)),2)</f>
        <v>574.20000000000005</v>
      </c>
      <c r="E128" s="825">
        <f>ROUND(MAX([4]AirPricing!F$9,[4]Comm_DLY!E125*(1-[4]AirPricing!F134)),2)</f>
        <v>635.78</v>
      </c>
      <c r="F128" s="825">
        <f>ROUND(MAX([4]AirPricing!G$9,[4]Comm_DLY!F125*(1-[4]AirPricing!G134)),2)</f>
        <v>505.44</v>
      </c>
      <c r="G128" s="825">
        <f>ROUND(MAX([4]AirPricing!H$9,[4]Comm_DLY!G125*(1-[4]AirPricing!H134)),2)</f>
        <v>356.85</v>
      </c>
      <c r="H128" s="825">
        <f>ROUND(MAX([4]AirPricing!I$9,[4]Comm_DLY!H125*(1-[4]AirPricing!I134)),2)</f>
        <v>290.43</v>
      </c>
      <c r="I128" s="824">
        <f>ROUND(MAX([4]AirPricing!J$9,[4]Comm_DLY!I125*(1-[4]AirPricing!J134)),2)</f>
        <v>348.14</v>
      </c>
      <c r="K128" s="819">
        <v>119</v>
      </c>
      <c r="L128" s="823">
        <v>55.31</v>
      </c>
      <c r="M128" s="824">
        <v>60.28</v>
      </c>
      <c r="N128" s="825">
        <v>143.30000000000001</v>
      </c>
      <c r="O128" s="825">
        <v>146.30000000000001</v>
      </c>
      <c r="P128" s="825">
        <v>148.54</v>
      </c>
      <c r="Q128" s="825">
        <v>153.72999999999999</v>
      </c>
      <c r="R128" s="825">
        <v>158.05000000000001</v>
      </c>
      <c r="S128" s="825">
        <v>161.35</v>
      </c>
      <c r="T128" s="825">
        <v>164.64</v>
      </c>
      <c r="U128" s="825">
        <v>252.92</v>
      </c>
      <c r="V128" s="825">
        <v>272.93</v>
      </c>
      <c r="W128" s="824">
        <v>288.91000000000003</v>
      </c>
    </row>
    <row r="129" spans="1:23" x14ac:dyDescent="0.25">
      <c r="A129" s="819">
        <v>118</v>
      </c>
      <c r="B129" s="823">
        <f>ROUND(MAX([4]AirPricing!C$9,[4]Comm_DLY!B126*(1-[4]AirPricing!C135)),2)</f>
        <v>60.17</v>
      </c>
      <c r="C129" s="825">
        <f>ROUND(MAX([4]AirPricing!D$9,[4]Comm_DLY!C126*(1-[4]AirPricing!D135)),2)</f>
        <v>579.11</v>
      </c>
      <c r="D129" s="825">
        <f>ROUND(MAX([4]AirPricing!E$9,[4]Comm_DLY!D126*(1-[4]AirPricing!E135)),2)</f>
        <v>579.11</v>
      </c>
      <c r="E129" s="825">
        <f>ROUND(MAX([4]AirPricing!F$9,[4]Comm_DLY!E126*(1-[4]AirPricing!F135)),2)</f>
        <v>641.21</v>
      </c>
      <c r="F129" s="825">
        <f>ROUND(MAX([4]AirPricing!G$9,[4]Comm_DLY!F126*(1-[4]AirPricing!G135)),2)</f>
        <v>509.76</v>
      </c>
      <c r="G129" s="825">
        <f>ROUND(MAX([4]AirPricing!H$9,[4]Comm_DLY!G126*(1-[4]AirPricing!H135)),2)</f>
        <v>359.9</v>
      </c>
      <c r="H129" s="825">
        <f>ROUND(MAX([4]AirPricing!I$9,[4]Comm_DLY!H126*(1-[4]AirPricing!I135)),2)</f>
        <v>292.91000000000003</v>
      </c>
      <c r="I129" s="824">
        <f>ROUND(MAX([4]AirPricing!J$9,[4]Comm_DLY!I126*(1-[4]AirPricing!J135)),2)</f>
        <v>350.25</v>
      </c>
      <c r="K129" s="819">
        <v>120</v>
      </c>
      <c r="L129" s="823">
        <v>56.14</v>
      </c>
      <c r="M129" s="824">
        <v>60.3</v>
      </c>
      <c r="N129" s="825">
        <v>144.27000000000001</v>
      </c>
      <c r="O129" s="825">
        <v>147.28</v>
      </c>
      <c r="P129" s="825">
        <v>149.54</v>
      </c>
      <c r="Q129" s="825">
        <v>154.61000000000001</v>
      </c>
      <c r="R129" s="825">
        <v>158.96</v>
      </c>
      <c r="S129" s="825">
        <v>162.27000000000001</v>
      </c>
      <c r="T129" s="825">
        <v>165.59</v>
      </c>
      <c r="U129" s="825">
        <v>255</v>
      </c>
      <c r="V129" s="825">
        <v>273.77999999999997</v>
      </c>
      <c r="W129" s="824">
        <v>290.99</v>
      </c>
    </row>
    <row r="130" spans="1:23" x14ac:dyDescent="0.25">
      <c r="A130" s="819">
        <v>119</v>
      </c>
      <c r="B130" s="823">
        <f>ROUND(MAX([4]AirPricing!C$9,[4]Comm_DLY!B127*(1-[4]AirPricing!C136)),2)</f>
        <v>60.28</v>
      </c>
      <c r="C130" s="825">
        <f>ROUND(MAX([4]AirPricing!D$9,[4]Comm_DLY!C127*(1-[4]AirPricing!D136)),2)</f>
        <v>584.02</v>
      </c>
      <c r="D130" s="825">
        <f>ROUND(MAX([4]AirPricing!E$9,[4]Comm_DLY!D127*(1-[4]AirPricing!E136)),2)</f>
        <v>584.02</v>
      </c>
      <c r="E130" s="825">
        <f>ROUND(MAX([4]AirPricing!F$9,[4]Comm_DLY!E127*(1-[4]AirPricing!F136)),2)</f>
        <v>646.65</v>
      </c>
      <c r="F130" s="825">
        <f>ROUND(MAX([4]AirPricing!G$9,[4]Comm_DLY!F127*(1-[4]AirPricing!G136)),2)</f>
        <v>514.08000000000004</v>
      </c>
      <c r="G130" s="825">
        <f>ROUND(MAX([4]AirPricing!H$9,[4]Comm_DLY!G127*(1-[4]AirPricing!H136)),2)</f>
        <v>362.95</v>
      </c>
      <c r="H130" s="825">
        <f>ROUND(MAX([4]AirPricing!I$9,[4]Comm_DLY!H127*(1-[4]AirPricing!I136)),2)</f>
        <v>295.39</v>
      </c>
      <c r="I130" s="824">
        <f>ROUND(MAX([4]AirPricing!J$9,[4]Comm_DLY!I127*(1-[4]AirPricing!J136)),2)</f>
        <v>353.29</v>
      </c>
      <c r="K130" s="819">
        <v>121</v>
      </c>
      <c r="L130" s="823">
        <v>56.97</v>
      </c>
      <c r="M130" s="824">
        <v>60.85</v>
      </c>
      <c r="N130" s="825">
        <v>145.31</v>
      </c>
      <c r="O130" s="825">
        <v>148.36000000000001</v>
      </c>
      <c r="P130" s="825">
        <v>150.63</v>
      </c>
      <c r="Q130" s="825">
        <v>155.47999999999999</v>
      </c>
      <c r="R130" s="825">
        <v>159.85</v>
      </c>
      <c r="S130" s="825">
        <v>163.18</v>
      </c>
      <c r="T130" s="825">
        <v>166.51</v>
      </c>
      <c r="U130" s="825">
        <v>256.7</v>
      </c>
      <c r="V130" s="825">
        <v>276.69</v>
      </c>
      <c r="W130" s="824">
        <v>293.27</v>
      </c>
    </row>
    <row r="131" spans="1:23" x14ac:dyDescent="0.25">
      <c r="A131" s="819">
        <v>120</v>
      </c>
      <c r="B131" s="823">
        <f>ROUND(MAX([4]AirPricing!C$9,[4]Comm_DLY!B128*(1-[4]AirPricing!C137)),2)</f>
        <v>60.3</v>
      </c>
      <c r="C131" s="825">
        <f>ROUND(MAX([4]AirPricing!D$9,[4]Comm_DLY!C128*(1-[4]AirPricing!D137)),2)</f>
        <v>588.91999999999996</v>
      </c>
      <c r="D131" s="825">
        <f>ROUND(MAX([4]AirPricing!E$9,[4]Comm_DLY!D128*(1-[4]AirPricing!E137)),2)</f>
        <v>588.91999999999996</v>
      </c>
      <c r="E131" s="825">
        <f>ROUND(MAX([4]AirPricing!F$9,[4]Comm_DLY!E128*(1-[4]AirPricing!F137)),2)</f>
        <v>652.08000000000004</v>
      </c>
      <c r="F131" s="825">
        <f>ROUND(MAX([4]AirPricing!G$9,[4]Comm_DLY!F128*(1-[4]AirPricing!G137)),2)</f>
        <v>518.4</v>
      </c>
      <c r="G131" s="825">
        <f>ROUND(MAX([4]AirPricing!H$9,[4]Comm_DLY!G128*(1-[4]AirPricing!H137)),2)</f>
        <v>366</v>
      </c>
      <c r="H131" s="825">
        <f>ROUND(MAX([4]AirPricing!I$9,[4]Comm_DLY!H128*(1-[4]AirPricing!I137)),2)</f>
        <v>297.88</v>
      </c>
      <c r="I131" s="824">
        <f>ROUND(MAX([4]AirPricing!J$9,[4]Comm_DLY!I128*(1-[4]AirPricing!J137)),2)</f>
        <v>355.3</v>
      </c>
      <c r="K131" s="819">
        <v>122</v>
      </c>
      <c r="L131" s="823">
        <v>57.83</v>
      </c>
      <c r="M131" s="824">
        <v>61.39</v>
      </c>
      <c r="N131" s="825">
        <v>146.34</v>
      </c>
      <c r="O131" s="825">
        <v>149.4</v>
      </c>
      <c r="P131" s="825">
        <v>151.69</v>
      </c>
      <c r="Q131" s="825">
        <v>156.33000000000001</v>
      </c>
      <c r="R131" s="825">
        <v>160.72999999999999</v>
      </c>
      <c r="S131" s="825">
        <v>164.07</v>
      </c>
      <c r="T131" s="825">
        <v>167.43</v>
      </c>
      <c r="U131" s="825">
        <v>258.88</v>
      </c>
      <c r="V131" s="825">
        <v>278.83999999999997</v>
      </c>
      <c r="W131" s="824">
        <v>296</v>
      </c>
    </row>
    <row r="132" spans="1:23" x14ac:dyDescent="0.25">
      <c r="A132" s="819">
        <v>121</v>
      </c>
      <c r="B132" s="823">
        <f>ROUND(MAX([4]AirPricing!C$9,[4]Comm_DLY!B129*(1-[4]AirPricing!C138)),2)</f>
        <v>60.85</v>
      </c>
      <c r="C132" s="825">
        <f>ROUND(MAX([4]AirPricing!D$9,[4]Comm_DLY!C129*(1-[4]AirPricing!D138)),2)</f>
        <v>593.83000000000004</v>
      </c>
      <c r="D132" s="825">
        <f>ROUND(MAX([4]AirPricing!E$9,[4]Comm_DLY!D129*(1-[4]AirPricing!E138)),2)</f>
        <v>593.83000000000004</v>
      </c>
      <c r="E132" s="825">
        <f>ROUND(MAX([4]AirPricing!F$9,[4]Comm_DLY!E129*(1-[4]AirPricing!F138)),2)</f>
        <v>657.51</v>
      </c>
      <c r="F132" s="825">
        <f>ROUND(MAX([4]AirPricing!G$9,[4]Comm_DLY!F129*(1-[4]AirPricing!G138)),2)</f>
        <v>522.72</v>
      </c>
      <c r="G132" s="825">
        <f>ROUND(MAX([4]AirPricing!H$9,[4]Comm_DLY!G129*(1-[4]AirPricing!H138)),2)</f>
        <v>369.05</v>
      </c>
      <c r="H132" s="825">
        <f>ROUND(MAX([4]AirPricing!I$9,[4]Comm_DLY!H129*(1-[4]AirPricing!I138)),2)</f>
        <v>300.36</v>
      </c>
      <c r="I132" s="824">
        <f>ROUND(MAX([4]AirPricing!J$9,[4]Comm_DLY!I129*(1-[4]AirPricing!J138)),2)</f>
        <v>358.13</v>
      </c>
      <c r="K132" s="819">
        <v>123</v>
      </c>
      <c r="L132" s="823">
        <v>58.64</v>
      </c>
      <c r="M132" s="824">
        <v>61.56</v>
      </c>
      <c r="N132" s="825">
        <v>147.32</v>
      </c>
      <c r="O132" s="825">
        <v>150.38999999999999</v>
      </c>
      <c r="P132" s="825">
        <v>152.69999999999999</v>
      </c>
      <c r="Q132" s="825">
        <v>157.22999999999999</v>
      </c>
      <c r="R132" s="825">
        <v>161.66</v>
      </c>
      <c r="S132" s="825">
        <v>165.03</v>
      </c>
      <c r="T132" s="825">
        <v>168.4</v>
      </c>
      <c r="U132" s="825">
        <v>261.08</v>
      </c>
      <c r="V132" s="825">
        <v>281.36</v>
      </c>
      <c r="W132" s="824">
        <v>298.27999999999997</v>
      </c>
    </row>
    <row r="133" spans="1:23" x14ac:dyDescent="0.25">
      <c r="A133" s="819">
        <v>122</v>
      </c>
      <c r="B133" s="823">
        <f>ROUND(MAX([4]AirPricing!C$9,[4]Comm_DLY!B130*(1-[4]AirPricing!C139)),2)</f>
        <v>61.39</v>
      </c>
      <c r="C133" s="825">
        <f>ROUND(MAX([4]AirPricing!D$9,[4]Comm_DLY!C130*(1-[4]AirPricing!D139)),2)</f>
        <v>598.74</v>
      </c>
      <c r="D133" s="825">
        <f>ROUND(MAX([4]AirPricing!E$9,[4]Comm_DLY!D130*(1-[4]AirPricing!E139)),2)</f>
        <v>598.74</v>
      </c>
      <c r="E133" s="825">
        <f>ROUND(MAX([4]AirPricing!F$9,[4]Comm_DLY!E130*(1-[4]AirPricing!F139)),2)</f>
        <v>662.95</v>
      </c>
      <c r="F133" s="825">
        <f>ROUND(MAX([4]AirPricing!G$9,[4]Comm_DLY!F130*(1-[4]AirPricing!G139)),2)</f>
        <v>527.04</v>
      </c>
      <c r="G133" s="825">
        <f>ROUND(MAX([4]AirPricing!H$9,[4]Comm_DLY!G130*(1-[4]AirPricing!H139)),2)</f>
        <v>372.1</v>
      </c>
      <c r="H133" s="825">
        <f>ROUND(MAX([4]AirPricing!I$9,[4]Comm_DLY!H130*(1-[4]AirPricing!I139)),2)</f>
        <v>302.83999999999997</v>
      </c>
      <c r="I133" s="824">
        <f>ROUND(MAX([4]AirPricing!J$9,[4]Comm_DLY!I130*(1-[4]AirPricing!J139)),2)</f>
        <v>360.96</v>
      </c>
      <c r="K133" s="819">
        <v>124</v>
      </c>
      <c r="L133" s="823">
        <v>59.46</v>
      </c>
      <c r="M133" s="824">
        <v>62.12</v>
      </c>
      <c r="N133" s="825">
        <v>148.31</v>
      </c>
      <c r="O133" s="825">
        <v>151.41999999999999</v>
      </c>
      <c r="P133" s="825">
        <v>153.75</v>
      </c>
      <c r="Q133" s="825">
        <v>158.09</v>
      </c>
      <c r="R133" s="825">
        <v>162.54</v>
      </c>
      <c r="S133" s="825">
        <v>165.92</v>
      </c>
      <c r="T133" s="825">
        <v>169.31</v>
      </c>
      <c r="U133" s="825">
        <v>263.26</v>
      </c>
      <c r="V133" s="825">
        <v>283.45</v>
      </c>
      <c r="W133" s="824">
        <v>301</v>
      </c>
    </row>
    <row r="134" spans="1:23" x14ac:dyDescent="0.25">
      <c r="A134" s="819">
        <v>123</v>
      </c>
      <c r="B134" s="823">
        <f>ROUND(MAX([4]AirPricing!C$9,[4]Comm_DLY!B131*(1-[4]AirPricing!C140)),2)</f>
        <v>61.56</v>
      </c>
      <c r="C134" s="825">
        <f>ROUND(MAX([4]AirPricing!D$9,[4]Comm_DLY!C131*(1-[4]AirPricing!D140)),2)</f>
        <v>603.65</v>
      </c>
      <c r="D134" s="825">
        <f>ROUND(MAX([4]AirPricing!E$9,[4]Comm_DLY!D131*(1-[4]AirPricing!E140)),2)</f>
        <v>603.65</v>
      </c>
      <c r="E134" s="825">
        <f>ROUND(MAX([4]AirPricing!F$9,[4]Comm_DLY!E131*(1-[4]AirPricing!F140)),2)</f>
        <v>668.38</v>
      </c>
      <c r="F134" s="825">
        <f>ROUND(MAX([4]AirPricing!G$9,[4]Comm_DLY!F131*(1-[4]AirPricing!G140)),2)</f>
        <v>531.36</v>
      </c>
      <c r="G134" s="825">
        <f>ROUND(MAX([4]AirPricing!H$9,[4]Comm_DLY!G131*(1-[4]AirPricing!H140)),2)</f>
        <v>375.15</v>
      </c>
      <c r="H134" s="825">
        <f>ROUND(MAX([4]AirPricing!I$9,[4]Comm_DLY!H131*(1-[4]AirPricing!I140)),2)</f>
        <v>305.32</v>
      </c>
      <c r="I134" s="824">
        <f>ROUND(MAX([4]AirPricing!J$9,[4]Comm_DLY!I131*(1-[4]AirPricing!J140)),2)</f>
        <v>364.26</v>
      </c>
      <c r="K134" s="819">
        <v>125</v>
      </c>
      <c r="L134" s="823">
        <v>60.32</v>
      </c>
      <c r="M134" s="824">
        <v>62.34</v>
      </c>
      <c r="N134" s="825">
        <v>149.34</v>
      </c>
      <c r="O134" s="825">
        <v>152.46</v>
      </c>
      <c r="P134" s="825">
        <v>154.80000000000001</v>
      </c>
      <c r="Q134" s="825">
        <v>159</v>
      </c>
      <c r="R134" s="825">
        <v>163.47</v>
      </c>
      <c r="S134" s="825">
        <v>166.87</v>
      </c>
      <c r="T134" s="825">
        <v>170.28</v>
      </c>
      <c r="U134" s="825">
        <v>265.45999999999998</v>
      </c>
      <c r="V134" s="825">
        <v>285.8</v>
      </c>
      <c r="W134" s="824">
        <v>303.26</v>
      </c>
    </row>
    <row r="135" spans="1:23" x14ac:dyDescent="0.25">
      <c r="A135" s="819">
        <v>124</v>
      </c>
      <c r="B135" s="823">
        <f>ROUND(MAX([4]AirPricing!C$9,[4]Comm_DLY!B132*(1-[4]AirPricing!C141)),2)</f>
        <v>62.12</v>
      </c>
      <c r="C135" s="825">
        <f>ROUND(MAX([4]AirPricing!D$9,[4]Comm_DLY!C132*(1-[4]AirPricing!D141)),2)</f>
        <v>608.55999999999995</v>
      </c>
      <c r="D135" s="825">
        <f>ROUND(MAX([4]AirPricing!E$9,[4]Comm_DLY!D132*(1-[4]AirPricing!E141)),2)</f>
        <v>608.55999999999995</v>
      </c>
      <c r="E135" s="825">
        <f>ROUND(MAX([4]AirPricing!F$9,[4]Comm_DLY!E132*(1-[4]AirPricing!F141)),2)</f>
        <v>673.82</v>
      </c>
      <c r="F135" s="825">
        <f>ROUND(MAX([4]AirPricing!G$9,[4]Comm_DLY!F132*(1-[4]AirPricing!G141)),2)</f>
        <v>535.67999999999995</v>
      </c>
      <c r="G135" s="825">
        <f>ROUND(MAX([4]AirPricing!H$9,[4]Comm_DLY!G132*(1-[4]AirPricing!H141)),2)</f>
        <v>378.2</v>
      </c>
      <c r="H135" s="825">
        <f>ROUND(MAX([4]AirPricing!I$9,[4]Comm_DLY!H132*(1-[4]AirPricing!I141)),2)</f>
        <v>307.81</v>
      </c>
      <c r="I135" s="824">
        <f>ROUND(MAX([4]AirPricing!J$9,[4]Comm_DLY!I132*(1-[4]AirPricing!J141)),2)</f>
        <v>366.94</v>
      </c>
      <c r="K135" s="819">
        <v>126</v>
      </c>
      <c r="L135" s="823">
        <v>61.15</v>
      </c>
      <c r="M135" s="824">
        <v>66.260000000000005</v>
      </c>
      <c r="N135" s="825">
        <v>150.38999999999999</v>
      </c>
      <c r="O135" s="825">
        <v>153.55000000000001</v>
      </c>
      <c r="P135" s="825">
        <v>155.91</v>
      </c>
      <c r="Q135" s="825">
        <v>159.85</v>
      </c>
      <c r="R135" s="825">
        <v>164.34</v>
      </c>
      <c r="S135" s="825">
        <v>167.77</v>
      </c>
      <c r="T135" s="825">
        <v>171.19</v>
      </c>
      <c r="U135" s="825">
        <v>267.11</v>
      </c>
      <c r="V135" s="825">
        <v>286</v>
      </c>
      <c r="W135" s="824">
        <v>305.31</v>
      </c>
    </row>
    <row r="136" spans="1:23" x14ac:dyDescent="0.25">
      <c r="A136" s="819">
        <v>125</v>
      </c>
      <c r="B136" s="823">
        <f>ROUND(MAX([4]AirPricing!C$9,[4]Comm_DLY!B133*(1-[4]AirPricing!C142)),2)</f>
        <v>62.34</v>
      </c>
      <c r="C136" s="825">
        <f>ROUND(MAX([4]AirPricing!D$9,[4]Comm_DLY!C133*(1-[4]AirPricing!D142)),2)</f>
        <v>613.47</v>
      </c>
      <c r="D136" s="825">
        <f>ROUND(MAX([4]AirPricing!E$9,[4]Comm_DLY!D133*(1-[4]AirPricing!E142)),2)</f>
        <v>613.47</v>
      </c>
      <c r="E136" s="825">
        <f>ROUND(MAX([4]AirPricing!F$9,[4]Comm_DLY!E133*(1-[4]AirPricing!F142)),2)</f>
        <v>679.25</v>
      </c>
      <c r="F136" s="825">
        <f>ROUND(MAX([4]AirPricing!G$9,[4]Comm_DLY!F133*(1-[4]AirPricing!G142)),2)</f>
        <v>540</v>
      </c>
      <c r="G136" s="825">
        <f>ROUND(MAX([4]AirPricing!H$9,[4]Comm_DLY!G133*(1-[4]AirPricing!H142)),2)</f>
        <v>381.25</v>
      </c>
      <c r="H136" s="825">
        <f>ROUND(MAX([4]AirPricing!I$9,[4]Comm_DLY!H133*(1-[4]AirPricing!I142)),2)</f>
        <v>310.29000000000002</v>
      </c>
      <c r="I136" s="824">
        <f>ROUND(MAX([4]AirPricing!J$9,[4]Comm_DLY!I133*(1-[4]AirPricing!J142)),2)</f>
        <v>369.62</v>
      </c>
      <c r="K136" s="819">
        <v>127</v>
      </c>
      <c r="L136" s="823">
        <v>61.96</v>
      </c>
      <c r="M136" s="824">
        <v>67.14</v>
      </c>
      <c r="N136" s="825">
        <v>151.37</v>
      </c>
      <c r="O136" s="825">
        <v>154.54</v>
      </c>
      <c r="P136" s="825">
        <v>156.91999999999999</v>
      </c>
      <c r="Q136" s="825">
        <v>160.76</v>
      </c>
      <c r="R136" s="825">
        <v>165.29</v>
      </c>
      <c r="S136" s="825">
        <v>168.73</v>
      </c>
      <c r="T136" s="825">
        <v>172.17</v>
      </c>
      <c r="U136" s="825">
        <v>269.27999999999997</v>
      </c>
      <c r="V136" s="825">
        <v>288.27999999999997</v>
      </c>
      <c r="W136" s="824">
        <v>307.94</v>
      </c>
    </row>
    <row r="137" spans="1:23" x14ac:dyDescent="0.25">
      <c r="A137" s="819">
        <v>126</v>
      </c>
      <c r="B137" s="823">
        <f>ROUND(MAX([4]AirPricing!C$9,[4]Comm_DLY!B134*(1-[4]AirPricing!C143)),2)</f>
        <v>66.260000000000005</v>
      </c>
      <c r="C137" s="825">
        <f>ROUND(MAX([4]AirPricing!D$9,[4]Comm_DLY!C134*(1-[4]AirPricing!D143)),2)</f>
        <v>618.36</v>
      </c>
      <c r="D137" s="825">
        <f>ROUND(MAX([4]AirPricing!E$9,[4]Comm_DLY!D134*(1-[4]AirPricing!E143)),2)</f>
        <v>618.36</v>
      </c>
      <c r="E137" s="825">
        <f>ROUND(MAX([4]AirPricing!F$9,[4]Comm_DLY!E134*(1-[4]AirPricing!F143)),2)</f>
        <v>684.68</v>
      </c>
      <c r="F137" s="825">
        <f>ROUND(MAX([4]AirPricing!G$9,[4]Comm_DLY!F134*(1-[4]AirPricing!G143)),2)</f>
        <v>544.32000000000005</v>
      </c>
      <c r="G137" s="825">
        <f>ROUND(MAX([4]AirPricing!H$9,[4]Comm_DLY!G134*(1-[4]AirPricing!H143)),2)</f>
        <v>384.3</v>
      </c>
      <c r="H137" s="825">
        <f>ROUND(MAX([4]AirPricing!I$9,[4]Comm_DLY!H134*(1-[4]AirPricing!I143)),2)</f>
        <v>312.77</v>
      </c>
      <c r="I137" s="824">
        <f>ROUND(MAX([4]AirPricing!J$9,[4]Comm_DLY!I134*(1-[4]AirPricing!J143)),2)</f>
        <v>372.4</v>
      </c>
      <c r="K137" s="819">
        <v>128</v>
      </c>
      <c r="L137" s="823">
        <v>62.81</v>
      </c>
      <c r="M137" s="824">
        <v>68.08</v>
      </c>
      <c r="N137" s="825">
        <v>152.41</v>
      </c>
      <c r="O137" s="825">
        <v>155.62</v>
      </c>
      <c r="P137" s="825">
        <v>158</v>
      </c>
      <c r="Q137" s="825">
        <v>161.74</v>
      </c>
      <c r="R137" s="825">
        <v>166.3</v>
      </c>
      <c r="S137" s="825">
        <v>169.76</v>
      </c>
      <c r="T137" s="825">
        <v>173.22</v>
      </c>
      <c r="U137" s="825">
        <v>271.47000000000003</v>
      </c>
      <c r="V137" s="825">
        <v>291.75</v>
      </c>
      <c r="W137" s="824">
        <v>310.52</v>
      </c>
    </row>
    <row r="138" spans="1:23" x14ac:dyDescent="0.25">
      <c r="A138" s="819">
        <v>127</v>
      </c>
      <c r="B138" s="823">
        <f>ROUND(MAX([4]AirPricing!C$9,[4]Comm_DLY!B135*(1-[4]AirPricing!C144)),2)</f>
        <v>67.14</v>
      </c>
      <c r="C138" s="825">
        <f>ROUND(MAX([4]AirPricing!D$9,[4]Comm_DLY!C135*(1-[4]AirPricing!D144)),2)</f>
        <v>623.27</v>
      </c>
      <c r="D138" s="825">
        <f>ROUND(MAX([4]AirPricing!E$9,[4]Comm_DLY!D135*(1-[4]AirPricing!E144)),2)</f>
        <v>623.27</v>
      </c>
      <c r="E138" s="825">
        <f>ROUND(MAX([4]AirPricing!F$9,[4]Comm_DLY!E135*(1-[4]AirPricing!F144)),2)</f>
        <v>690.12</v>
      </c>
      <c r="F138" s="825">
        <f>ROUND(MAX([4]AirPricing!G$9,[4]Comm_DLY!F135*(1-[4]AirPricing!G144)),2)</f>
        <v>548.64</v>
      </c>
      <c r="G138" s="825">
        <f>ROUND(MAX([4]AirPricing!H$9,[4]Comm_DLY!G135*(1-[4]AirPricing!H144)),2)</f>
        <v>387.35</v>
      </c>
      <c r="H138" s="825">
        <f>ROUND(MAX([4]AirPricing!I$9,[4]Comm_DLY!H135*(1-[4]AirPricing!I144)),2)</f>
        <v>315.25</v>
      </c>
      <c r="I138" s="824">
        <f>ROUND(MAX([4]AirPricing!J$9,[4]Comm_DLY!I135*(1-[4]AirPricing!J144)),2)</f>
        <v>374.97</v>
      </c>
      <c r="K138" s="819">
        <v>129</v>
      </c>
      <c r="L138" s="823">
        <v>63.04</v>
      </c>
      <c r="M138" s="824">
        <v>68.97</v>
      </c>
      <c r="N138" s="825">
        <v>153.41999999999999</v>
      </c>
      <c r="O138" s="825">
        <v>156.63</v>
      </c>
      <c r="P138" s="825">
        <v>159.04</v>
      </c>
      <c r="Q138" s="825">
        <v>162.68</v>
      </c>
      <c r="R138" s="825">
        <v>167.25</v>
      </c>
      <c r="S138" s="825">
        <v>170.74</v>
      </c>
      <c r="T138" s="825">
        <v>174.22</v>
      </c>
      <c r="U138" s="825">
        <v>273.64999999999998</v>
      </c>
      <c r="V138" s="825">
        <v>292.73</v>
      </c>
      <c r="W138" s="824">
        <v>312.94</v>
      </c>
    </row>
    <row r="139" spans="1:23" x14ac:dyDescent="0.25">
      <c r="A139" s="819">
        <v>128</v>
      </c>
      <c r="B139" s="823">
        <f>ROUND(MAX([4]AirPricing!C$9,[4]Comm_DLY!B136*(1-[4]AirPricing!C145)),2)</f>
        <v>68.08</v>
      </c>
      <c r="C139" s="825">
        <f>ROUND(MAX([4]AirPricing!D$9,[4]Comm_DLY!C136*(1-[4]AirPricing!D145)),2)</f>
        <v>628.17999999999995</v>
      </c>
      <c r="D139" s="825">
        <f>ROUND(MAX([4]AirPricing!E$9,[4]Comm_DLY!D136*(1-[4]AirPricing!E145)),2)</f>
        <v>628.17999999999995</v>
      </c>
      <c r="E139" s="825">
        <f>ROUND(MAX([4]AirPricing!F$9,[4]Comm_DLY!E136*(1-[4]AirPricing!F145)),2)</f>
        <v>695.55</v>
      </c>
      <c r="F139" s="825">
        <f>ROUND(MAX([4]AirPricing!G$9,[4]Comm_DLY!F136*(1-[4]AirPricing!G145)),2)</f>
        <v>552.96</v>
      </c>
      <c r="G139" s="825">
        <f>ROUND(MAX([4]AirPricing!H$9,[4]Comm_DLY!G136*(1-[4]AirPricing!H145)),2)</f>
        <v>390.4</v>
      </c>
      <c r="H139" s="825">
        <f>ROUND(MAX([4]AirPricing!I$9,[4]Comm_DLY!H136*(1-[4]AirPricing!I145)),2)</f>
        <v>317.73</v>
      </c>
      <c r="I139" s="824">
        <f>ROUND(MAX([4]AirPricing!J$9,[4]Comm_DLY!I136*(1-[4]AirPricing!J145)),2)</f>
        <v>377.75</v>
      </c>
      <c r="K139" s="819">
        <v>130</v>
      </c>
      <c r="L139" s="823">
        <v>65.28</v>
      </c>
      <c r="M139" s="824">
        <v>69.040000000000006</v>
      </c>
      <c r="N139" s="825">
        <v>154.43</v>
      </c>
      <c r="O139" s="825">
        <v>157.66</v>
      </c>
      <c r="P139" s="825">
        <v>160.09</v>
      </c>
      <c r="Q139" s="825">
        <v>163.65</v>
      </c>
      <c r="R139" s="825">
        <v>168.25</v>
      </c>
      <c r="S139" s="825">
        <v>171.76</v>
      </c>
      <c r="T139" s="825">
        <v>175.27</v>
      </c>
      <c r="U139" s="825">
        <v>275.83999999999997</v>
      </c>
      <c r="V139" s="825">
        <v>294.85000000000002</v>
      </c>
      <c r="W139" s="824">
        <v>315.17</v>
      </c>
    </row>
    <row r="140" spans="1:23" x14ac:dyDescent="0.25">
      <c r="A140" s="819">
        <v>129</v>
      </c>
      <c r="B140" s="823">
        <f>ROUND(MAX([4]AirPricing!C$9,[4]Comm_DLY!B137*(1-[4]AirPricing!C146)),2)</f>
        <v>68.97</v>
      </c>
      <c r="C140" s="825">
        <f>ROUND(MAX([4]AirPricing!D$9,[4]Comm_DLY!C137*(1-[4]AirPricing!D146)),2)</f>
        <v>633.09</v>
      </c>
      <c r="D140" s="825">
        <f>ROUND(MAX([4]AirPricing!E$9,[4]Comm_DLY!D137*(1-[4]AirPricing!E146)),2)</f>
        <v>633.09</v>
      </c>
      <c r="E140" s="825">
        <f>ROUND(MAX([4]AirPricing!F$9,[4]Comm_DLY!E137*(1-[4]AirPricing!F146)),2)</f>
        <v>700.99</v>
      </c>
      <c r="F140" s="825">
        <f>ROUND(MAX([4]AirPricing!G$9,[4]Comm_DLY!F137*(1-[4]AirPricing!G146)),2)</f>
        <v>557.28</v>
      </c>
      <c r="G140" s="825">
        <f>ROUND(MAX([4]AirPricing!H$9,[4]Comm_DLY!G137*(1-[4]AirPricing!H146)),2)</f>
        <v>393.45</v>
      </c>
      <c r="H140" s="825">
        <f>ROUND(MAX([4]AirPricing!I$9,[4]Comm_DLY!H137*(1-[4]AirPricing!I146)),2)</f>
        <v>320.22000000000003</v>
      </c>
      <c r="I140" s="824">
        <f>ROUND(MAX([4]AirPricing!J$9,[4]Comm_DLY!I137*(1-[4]AirPricing!J146)),2)</f>
        <v>380.74</v>
      </c>
      <c r="K140" s="819">
        <v>131</v>
      </c>
      <c r="L140" s="823">
        <v>65.98</v>
      </c>
      <c r="M140" s="824">
        <v>69.209999999999994</v>
      </c>
      <c r="N140" s="825">
        <v>155.43</v>
      </c>
      <c r="O140" s="825">
        <v>158.68</v>
      </c>
      <c r="P140" s="825">
        <v>161.13999999999999</v>
      </c>
      <c r="Q140" s="825">
        <v>165.64</v>
      </c>
      <c r="R140" s="825">
        <v>169.31</v>
      </c>
      <c r="S140" s="825">
        <v>172.84</v>
      </c>
      <c r="T140" s="825">
        <v>176.36</v>
      </c>
      <c r="U140" s="825">
        <v>278.81</v>
      </c>
      <c r="V140" s="825">
        <v>296.64</v>
      </c>
      <c r="W140" s="824">
        <v>317.41000000000003</v>
      </c>
    </row>
    <row r="141" spans="1:23" x14ac:dyDescent="0.25">
      <c r="A141" s="819">
        <v>130</v>
      </c>
      <c r="B141" s="823">
        <f>ROUND(MAX([4]AirPricing!C$9,[4]Comm_DLY!B138*(1-[4]AirPricing!C147)),2)</f>
        <v>69.040000000000006</v>
      </c>
      <c r="C141" s="825">
        <f>ROUND(MAX([4]AirPricing!D$9,[4]Comm_DLY!C138*(1-[4]AirPricing!D147)),2)</f>
        <v>638</v>
      </c>
      <c r="D141" s="825">
        <f>ROUND(MAX([4]AirPricing!E$9,[4]Comm_DLY!D138*(1-[4]AirPricing!E147)),2)</f>
        <v>638</v>
      </c>
      <c r="E141" s="825">
        <f>ROUND(MAX([4]AirPricing!F$9,[4]Comm_DLY!E138*(1-[4]AirPricing!F147)),2)</f>
        <v>706.42</v>
      </c>
      <c r="F141" s="825">
        <f>ROUND(MAX([4]AirPricing!G$9,[4]Comm_DLY!F138*(1-[4]AirPricing!G147)),2)</f>
        <v>561.6</v>
      </c>
      <c r="G141" s="825">
        <f>ROUND(MAX([4]AirPricing!H$9,[4]Comm_DLY!G138*(1-[4]AirPricing!H147)),2)</f>
        <v>396.5</v>
      </c>
      <c r="H141" s="825">
        <f>ROUND(MAX([4]AirPricing!I$9,[4]Comm_DLY!H138*(1-[4]AirPricing!I147)),2)</f>
        <v>322.7</v>
      </c>
      <c r="I141" s="824">
        <f>ROUND(MAX([4]AirPricing!J$9,[4]Comm_DLY!I138*(1-[4]AirPricing!J147)),2)</f>
        <v>383.21</v>
      </c>
      <c r="K141" s="819">
        <v>132</v>
      </c>
      <c r="L141" s="823">
        <v>66.63</v>
      </c>
      <c r="M141" s="824">
        <v>69.41</v>
      </c>
      <c r="N141" s="825">
        <v>156.47</v>
      </c>
      <c r="O141" s="825">
        <v>159.75</v>
      </c>
      <c r="P141" s="825">
        <v>162.21</v>
      </c>
      <c r="Q141" s="825">
        <v>165.65</v>
      </c>
      <c r="R141" s="825">
        <v>170.29</v>
      </c>
      <c r="S141" s="825">
        <v>173.84</v>
      </c>
      <c r="T141" s="825">
        <v>177.39</v>
      </c>
      <c r="U141" s="825">
        <v>281</v>
      </c>
      <c r="V141" s="825">
        <v>300.11</v>
      </c>
      <c r="W141" s="824">
        <v>320.24</v>
      </c>
    </row>
    <row r="142" spans="1:23" x14ac:dyDescent="0.25">
      <c r="A142" s="819">
        <v>131</v>
      </c>
      <c r="B142" s="823">
        <f>ROUND(MAX([4]AirPricing!C$9,[4]Comm_DLY!B139*(1-[4]AirPricing!C148)),2)</f>
        <v>69.209999999999994</v>
      </c>
      <c r="C142" s="825">
        <f>ROUND(MAX([4]AirPricing!D$9,[4]Comm_DLY!C139*(1-[4]AirPricing!D148)),2)</f>
        <v>642.91</v>
      </c>
      <c r="D142" s="825">
        <f>ROUND(MAX([4]AirPricing!E$9,[4]Comm_DLY!D139*(1-[4]AirPricing!E148)),2)</f>
        <v>642.91</v>
      </c>
      <c r="E142" s="825">
        <f>ROUND(MAX([4]AirPricing!F$9,[4]Comm_DLY!E139*(1-[4]AirPricing!F148)),2)</f>
        <v>711.85</v>
      </c>
      <c r="F142" s="825">
        <f>ROUND(MAX([4]AirPricing!G$9,[4]Comm_DLY!F139*(1-[4]AirPricing!G148)),2)</f>
        <v>565.91999999999996</v>
      </c>
      <c r="G142" s="825">
        <f>ROUND(MAX([4]AirPricing!H$9,[4]Comm_DLY!G139*(1-[4]AirPricing!H148)),2)</f>
        <v>399.55</v>
      </c>
      <c r="H142" s="825">
        <f>ROUND(MAX([4]AirPricing!I$9,[4]Comm_DLY!H139*(1-[4]AirPricing!I148)),2)</f>
        <v>325.18</v>
      </c>
      <c r="I142" s="824">
        <f>ROUND(MAX([4]AirPricing!J$9,[4]Comm_DLY!I139*(1-[4]AirPricing!J148)),2)</f>
        <v>385.99</v>
      </c>
      <c r="K142" s="819">
        <v>133</v>
      </c>
      <c r="L142" s="823">
        <v>67.25</v>
      </c>
      <c r="M142" s="824">
        <v>69.63</v>
      </c>
      <c r="N142" s="825">
        <v>157.46</v>
      </c>
      <c r="O142" s="825">
        <v>160.74</v>
      </c>
      <c r="P142" s="825">
        <v>163.22999999999999</v>
      </c>
      <c r="Q142" s="825">
        <v>166.61</v>
      </c>
      <c r="R142" s="825">
        <v>171.3</v>
      </c>
      <c r="S142" s="825">
        <v>174.87</v>
      </c>
      <c r="T142" s="825">
        <v>178.43</v>
      </c>
      <c r="U142" s="825">
        <v>283.19</v>
      </c>
      <c r="V142" s="825">
        <v>303.95</v>
      </c>
      <c r="W142" s="824">
        <v>322.43</v>
      </c>
    </row>
    <row r="143" spans="1:23" x14ac:dyDescent="0.25">
      <c r="A143" s="819">
        <v>132</v>
      </c>
      <c r="B143" s="823">
        <f>ROUND(MAX([4]AirPricing!C$9,[4]Comm_DLY!B140*(1-[4]AirPricing!C149)),2)</f>
        <v>69.41</v>
      </c>
      <c r="C143" s="825">
        <f>ROUND(MAX([4]AirPricing!D$9,[4]Comm_DLY!C140*(1-[4]AirPricing!D149)),2)</f>
        <v>647.80999999999995</v>
      </c>
      <c r="D143" s="825">
        <f>ROUND(MAX([4]AirPricing!E$9,[4]Comm_DLY!D140*(1-[4]AirPricing!E149)),2)</f>
        <v>647.80999999999995</v>
      </c>
      <c r="E143" s="825">
        <f>ROUND(MAX([4]AirPricing!F$9,[4]Comm_DLY!E140*(1-[4]AirPricing!F149)),2)</f>
        <v>717.29</v>
      </c>
      <c r="F143" s="825">
        <f>ROUND(MAX([4]AirPricing!G$9,[4]Comm_DLY!F140*(1-[4]AirPricing!G149)),2)</f>
        <v>570.24</v>
      </c>
      <c r="G143" s="825">
        <f>ROUND(MAX([4]AirPricing!H$9,[4]Comm_DLY!G140*(1-[4]AirPricing!H149)),2)</f>
        <v>402.6</v>
      </c>
      <c r="H143" s="825">
        <f>ROUND(MAX([4]AirPricing!I$9,[4]Comm_DLY!H140*(1-[4]AirPricing!I149)),2)</f>
        <v>327.66000000000003</v>
      </c>
      <c r="I143" s="824">
        <f>ROUND(MAX([4]AirPricing!J$9,[4]Comm_DLY!I140*(1-[4]AirPricing!J149)),2)</f>
        <v>388.67</v>
      </c>
      <c r="K143" s="819">
        <v>134</v>
      </c>
      <c r="L143" s="823">
        <v>67.5</v>
      </c>
      <c r="M143" s="824">
        <v>70.290000000000006</v>
      </c>
      <c r="N143" s="825">
        <v>158.47999999999999</v>
      </c>
      <c r="O143" s="825">
        <v>161.79</v>
      </c>
      <c r="P143" s="825">
        <v>164.29</v>
      </c>
      <c r="Q143" s="825">
        <v>167.59</v>
      </c>
      <c r="R143" s="825">
        <v>172.32</v>
      </c>
      <c r="S143" s="825">
        <v>175.9</v>
      </c>
      <c r="T143" s="825">
        <v>179.49</v>
      </c>
      <c r="U143" s="825">
        <v>285.39999999999998</v>
      </c>
      <c r="V143" s="825">
        <v>306.08</v>
      </c>
      <c r="W143" s="824">
        <v>325.23</v>
      </c>
    </row>
    <row r="144" spans="1:23" x14ac:dyDescent="0.25">
      <c r="A144" s="819">
        <v>133</v>
      </c>
      <c r="B144" s="823">
        <f>ROUND(MAX([4]AirPricing!C$9,[4]Comm_DLY!B141*(1-[4]AirPricing!C150)),2)</f>
        <v>69.63</v>
      </c>
      <c r="C144" s="825">
        <f>ROUND(MAX([4]AirPricing!D$9,[4]Comm_DLY!C141*(1-[4]AirPricing!D150)),2)</f>
        <v>652.72</v>
      </c>
      <c r="D144" s="825">
        <f>ROUND(MAX([4]AirPricing!E$9,[4]Comm_DLY!D141*(1-[4]AirPricing!E150)),2)</f>
        <v>652.72</v>
      </c>
      <c r="E144" s="825">
        <f>ROUND(MAX([4]AirPricing!F$9,[4]Comm_DLY!E141*(1-[4]AirPricing!F150)),2)</f>
        <v>722.72</v>
      </c>
      <c r="F144" s="825">
        <f>ROUND(MAX([4]AirPricing!G$9,[4]Comm_DLY!F141*(1-[4]AirPricing!G150)),2)</f>
        <v>574.55999999999995</v>
      </c>
      <c r="G144" s="825">
        <f>ROUND(MAX([4]AirPricing!H$9,[4]Comm_DLY!G141*(1-[4]AirPricing!H150)),2)</f>
        <v>405.65</v>
      </c>
      <c r="H144" s="825">
        <f>ROUND(MAX([4]AirPricing!I$9,[4]Comm_DLY!H141*(1-[4]AirPricing!I150)),2)</f>
        <v>330.15</v>
      </c>
      <c r="I144" s="824">
        <f>ROUND(MAX([4]AirPricing!J$9,[4]Comm_DLY!I141*(1-[4]AirPricing!J150)),2)</f>
        <v>391.86</v>
      </c>
      <c r="K144" s="819">
        <v>135</v>
      </c>
      <c r="L144" s="823">
        <v>68.27</v>
      </c>
      <c r="M144" s="824">
        <v>70.5</v>
      </c>
      <c r="N144" s="825">
        <v>159.49</v>
      </c>
      <c r="O144" s="825">
        <v>162.84</v>
      </c>
      <c r="P144" s="825">
        <v>165.35</v>
      </c>
      <c r="Q144" s="825">
        <v>168.48</v>
      </c>
      <c r="R144" s="825">
        <v>173.22</v>
      </c>
      <c r="S144" s="825">
        <v>176.83</v>
      </c>
      <c r="T144" s="825">
        <v>180.44</v>
      </c>
      <c r="U144" s="825">
        <v>287.56</v>
      </c>
      <c r="V144" s="825">
        <v>307.10000000000002</v>
      </c>
      <c r="W144" s="824">
        <v>328.01</v>
      </c>
    </row>
    <row r="145" spans="1:23" x14ac:dyDescent="0.25">
      <c r="A145" s="819">
        <v>134</v>
      </c>
      <c r="B145" s="823">
        <f>ROUND(MAX([4]AirPricing!C$9,[4]Comm_DLY!B142*(1-[4]AirPricing!C151)),2)</f>
        <v>70.290000000000006</v>
      </c>
      <c r="C145" s="825">
        <f>ROUND(MAX([4]AirPricing!D$9,[4]Comm_DLY!C142*(1-[4]AirPricing!D151)),2)</f>
        <v>657.63</v>
      </c>
      <c r="D145" s="825">
        <f>ROUND(MAX([4]AirPricing!E$9,[4]Comm_DLY!D142*(1-[4]AirPricing!E151)),2)</f>
        <v>657.63</v>
      </c>
      <c r="E145" s="825">
        <f>ROUND(MAX([4]AirPricing!F$9,[4]Comm_DLY!E142*(1-[4]AirPricing!F151)),2)</f>
        <v>728.16</v>
      </c>
      <c r="F145" s="825">
        <f>ROUND(MAX([4]AirPricing!G$9,[4]Comm_DLY!F142*(1-[4]AirPricing!G151)),2)</f>
        <v>578.88</v>
      </c>
      <c r="G145" s="825">
        <f>ROUND(MAX([4]AirPricing!H$9,[4]Comm_DLY!G142*(1-[4]AirPricing!H151)),2)</f>
        <v>408.7</v>
      </c>
      <c r="H145" s="825">
        <f>ROUND(MAX([4]AirPricing!I$9,[4]Comm_DLY!H142*(1-[4]AirPricing!I151)),2)</f>
        <v>332.63</v>
      </c>
      <c r="I145" s="824">
        <f>ROUND(MAX([4]AirPricing!J$9,[4]Comm_DLY!I142*(1-[4]AirPricing!J151)),2)</f>
        <v>395.11</v>
      </c>
      <c r="K145" s="819">
        <v>136</v>
      </c>
      <c r="L145" s="823">
        <v>68.73</v>
      </c>
      <c r="M145" s="824">
        <v>71.16</v>
      </c>
      <c r="N145" s="825">
        <v>160.54</v>
      </c>
      <c r="O145" s="825">
        <v>163.9</v>
      </c>
      <c r="P145" s="825">
        <v>166.43</v>
      </c>
      <c r="Q145" s="825">
        <v>169.36</v>
      </c>
      <c r="R145" s="825">
        <v>174.14</v>
      </c>
      <c r="S145" s="825">
        <v>177.76</v>
      </c>
      <c r="T145" s="825">
        <v>181.39</v>
      </c>
      <c r="U145" s="825">
        <v>289.75</v>
      </c>
      <c r="V145" s="825">
        <v>310.99</v>
      </c>
      <c r="W145" s="824">
        <v>330.62</v>
      </c>
    </row>
    <row r="146" spans="1:23" x14ac:dyDescent="0.25">
      <c r="A146" s="819">
        <v>135</v>
      </c>
      <c r="B146" s="823">
        <f>ROUND(MAX([4]AirPricing!C$9,[4]Comm_DLY!B143*(1-[4]AirPricing!C152)),2)</f>
        <v>70.5</v>
      </c>
      <c r="C146" s="825">
        <f>ROUND(MAX([4]AirPricing!D$9,[4]Comm_DLY!C143*(1-[4]AirPricing!D152)),2)</f>
        <v>662.54</v>
      </c>
      <c r="D146" s="825">
        <f>ROUND(MAX([4]AirPricing!E$9,[4]Comm_DLY!D143*(1-[4]AirPricing!E152)),2)</f>
        <v>662.54</v>
      </c>
      <c r="E146" s="825">
        <f>ROUND(MAX([4]AirPricing!F$9,[4]Comm_DLY!E143*(1-[4]AirPricing!F152)),2)</f>
        <v>733.59</v>
      </c>
      <c r="F146" s="825">
        <f>ROUND(MAX([4]AirPricing!G$9,[4]Comm_DLY!F143*(1-[4]AirPricing!G152)),2)</f>
        <v>583.20000000000005</v>
      </c>
      <c r="G146" s="825">
        <f>ROUND(MAX([4]AirPricing!H$9,[4]Comm_DLY!G143*(1-[4]AirPricing!H152)),2)</f>
        <v>411.75</v>
      </c>
      <c r="H146" s="825">
        <f>ROUND(MAX([4]AirPricing!I$9,[4]Comm_DLY!H143*(1-[4]AirPricing!I152)),2)</f>
        <v>335.11</v>
      </c>
      <c r="I146" s="824">
        <f>ROUND(MAX([4]AirPricing!J$9,[4]Comm_DLY!I143*(1-[4]AirPricing!J152)),2)</f>
        <v>398.35</v>
      </c>
      <c r="K146" s="819">
        <v>137</v>
      </c>
      <c r="L146" s="823">
        <v>69.25</v>
      </c>
      <c r="M146" s="824">
        <v>71.89</v>
      </c>
      <c r="N146" s="825">
        <v>162.56</v>
      </c>
      <c r="O146" s="825">
        <v>165.95</v>
      </c>
      <c r="P146" s="825">
        <v>168.51</v>
      </c>
      <c r="Q146" s="825">
        <v>170.24</v>
      </c>
      <c r="R146" s="825">
        <v>175.02</v>
      </c>
      <c r="S146" s="825">
        <v>178.67</v>
      </c>
      <c r="T146" s="825">
        <v>182.32</v>
      </c>
      <c r="U146" s="825">
        <v>291.95999999999998</v>
      </c>
      <c r="V146" s="825">
        <v>313.39999999999998</v>
      </c>
      <c r="W146" s="824">
        <v>332.64</v>
      </c>
    </row>
    <row r="147" spans="1:23" x14ac:dyDescent="0.25">
      <c r="A147" s="819">
        <v>136</v>
      </c>
      <c r="B147" s="823">
        <f>ROUND(MAX([4]AirPricing!C$9,[4]Comm_DLY!B144*(1-[4]AirPricing!C153)),2)</f>
        <v>71.16</v>
      </c>
      <c r="C147" s="825">
        <f>ROUND(MAX([4]AirPricing!D$9,[4]Comm_DLY!C144*(1-[4]AirPricing!D153)),2)</f>
        <v>667.45</v>
      </c>
      <c r="D147" s="825">
        <f>ROUND(MAX([4]AirPricing!E$9,[4]Comm_DLY!D144*(1-[4]AirPricing!E153)),2)</f>
        <v>667.45</v>
      </c>
      <c r="E147" s="825">
        <f>ROUND(MAX([4]AirPricing!F$9,[4]Comm_DLY!E144*(1-[4]AirPricing!F153)),2)</f>
        <v>739.02</v>
      </c>
      <c r="F147" s="825">
        <f>ROUND(MAX([4]AirPricing!G$9,[4]Comm_DLY!F144*(1-[4]AirPricing!G153)),2)</f>
        <v>587.52</v>
      </c>
      <c r="G147" s="825">
        <f>ROUND(MAX([4]AirPricing!H$9,[4]Comm_DLY!G144*(1-[4]AirPricing!H153)),2)</f>
        <v>414.8</v>
      </c>
      <c r="H147" s="825">
        <f>ROUND(MAX([4]AirPricing!I$9,[4]Comm_DLY!H144*(1-[4]AirPricing!I153)),2)</f>
        <v>337.59</v>
      </c>
      <c r="I147" s="824">
        <f>ROUND(MAX([4]AirPricing!J$9,[4]Comm_DLY!I144*(1-[4]AirPricing!J153)),2)</f>
        <v>401.55</v>
      </c>
      <c r="K147" s="819">
        <v>138</v>
      </c>
      <c r="L147" s="823">
        <v>70.069999999999993</v>
      </c>
      <c r="M147" s="824">
        <v>72.45</v>
      </c>
      <c r="N147" s="825">
        <v>162.57</v>
      </c>
      <c r="O147" s="825">
        <v>165.96</v>
      </c>
      <c r="P147" s="825">
        <v>168.52</v>
      </c>
      <c r="Q147" s="825">
        <v>171.1</v>
      </c>
      <c r="R147" s="825">
        <v>175.92</v>
      </c>
      <c r="S147" s="825">
        <v>179.58</v>
      </c>
      <c r="T147" s="825">
        <v>183.25</v>
      </c>
      <c r="U147" s="825">
        <v>294.14</v>
      </c>
      <c r="V147" s="825">
        <v>315.58</v>
      </c>
      <c r="W147" s="824">
        <v>334.91</v>
      </c>
    </row>
    <row r="148" spans="1:23" x14ac:dyDescent="0.25">
      <c r="A148" s="819">
        <v>137</v>
      </c>
      <c r="B148" s="823">
        <f>ROUND(MAX([4]AirPricing!C$9,[4]Comm_DLY!B145*(1-[4]AirPricing!C154)),2)</f>
        <v>71.89</v>
      </c>
      <c r="C148" s="825">
        <f>ROUND(MAX([4]AirPricing!D$9,[4]Comm_DLY!C145*(1-[4]AirPricing!D154)),2)</f>
        <v>672.36</v>
      </c>
      <c r="D148" s="825">
        <f>ROUND(MAX([4]AirPricing!E$9,[4]Comm_DLY!D145*(1-[4]AirPricing!E154)),2)</f>
        <v>672.36</v>
      </c>
      <c r="E148" s="825">
        <f>ROUND(MAX([4]AirPricing!F$9,[4]Comm_DLY!E145*(1-[4]AirPricing!F154)),2)</f>
        <v>744.46</v>
      </c>
      <c r="F148" s="825">
        <f>ROUND(MAX([4]AirPricing!G$9,[4]Comm_DLY!F145*(1-[4]AirPricing!G154)),2)</f>
        <v>591.84</v>
      </c>
      <c r="G148" s="825">
        <f>ROUND(MAX([4]AirPricing!H$9,[4]Comm_DLY!G145*(1-[4]AirPricing!H154)),2)</f>
        <v>417.85</v>
      </c>
      <c r="H148" s="825">
        <f>ROUND(MAX([4]AirPricing!I$9,[4]Comm_DLY!H145*(1-[4]AirPricing!I154)),2)</f>
        <v>340.08</v>
      </c>
      <c r="I148" s="824">
        <f>ROUND(MAX([4]AirPricing!J$9,[4]Comm_DLY!I145*(1-[4]AirPricing!J154)),2)</f>
        <v>404.12</v>
      </c>
      <c r="K148" s="819">
        <v>139</v>
      </c>
      <c r="L148" s="823">
        <v>70.88</v>
      </c>
      <c r="M148" s="824">
        <v>73.099999999999994</v>
      </c>
      <c r="N148" s="825">
        <v>163.56</v>
      </c>
      <c r="O148" s="825">
        <v>166.99</v>
      </c>
      <c r="P148" s="825">
        <v>169.56</v>
      </c>
      <c r="Q148" s="825">
        <v>171.94</v>
      </c>
      <c r="R148" s="825">
        <v>176.79</v>
      </c>
      <c r="S148" s="825">
        <v>180.47</v>
      </c>
      <c r="T148" s="825">
        <v>184.15</v>
      </c>
      <c r="U148" s="825">
        <v>296.33</v>
      </c>
      <c r="V148" s="825">
        <v>317.79000000000002</v>
      </c>
      <c r="W148" s="824">
        <v>337.31</v>
      </c>
    </row>
    <row r="149" spans="1:23" x14ac:dyDescent="0.25">
      <c r="A149" s="819">
        <v>138</v>
      </c>
      <c r="B149" s="823">
        <f>ROUND(MAX([4]AirPricing!C$9,[4]Comm_DLY!B146*(1-[4]AirPricing!C155)),2)</f>
        <v>72.45</v>
      </c>
      <c r="C149" s="825">
        <f>ROUND(MAX([4]AirPricing!D$9,[4]Comm_DLY!C146*(1-[4]AirPricing!D155)),2)</f>
        <v>677.27</v>
      </c>
      <c r="D149" s="825">
        <f>ROUND(MAX([4]AirPricing!E$9,[4]Comm_DLY!D146*(1-[4]AirPricing!E155)),2)</f>
        <v>677.27</v>
      </c>
      <c r="E149" s="825">
        <f>ROUND(MAX([4]AirPricing!F$9,[4]Comm_DLY!E146*(1-[4]AirPricing!F155)),2)</f>
        <v>749.89</v>
      </c>
      <c r="F149" s="825">
        <f>ROUND(MAX([4]AirPricing!G$9,[4]Comm_DLY!F146*(1-[4]AirPricing!G155)),2)</f>
        <v>596.16</v>
      </c>
      <c r="G149" s="825">
        <f>ROUND(MAX([4]AirPricing!H$9,[4]Comm_DLY!G146*(1-[4]AirPricing!H155)),2)</f>
        <v>420.9</v>
      </c>
      <c r="H149" s="825">
        <f>ROUND(MAX([4]AirPricing!I$9,[4]Comm_DLY!H146*(1-[4]AirPricing!I155)),2)</f>
        <v>342.56</v>
      </c>
      <c r="I149" s="824">
        <f>ROUND(MAX([4]AirPricing!J$9,[4]Comm_DLY!I146*(1-[4]AirPricing!J155)),2)</f>
        <v>406.39</v>
      </c>
      <c r="K149" s="819">
        <v>140</v>
      </c>
      <c r="L149" s="823">
        <v>71.709999999999994</v>
      </c>
      <c r="M149" s="824">
        <v>73.599999999999994</v>
      </c>
      <c r="N149" s="825">
        <v>165.56</v>
      </c>
      <c r="O149" s="825">
        <v>169.02</v>
      </c>
      <c r="P149" s="825">
        <v>171.62</v>
      </c>
      <c r="Q149" s="825">
        <v>172.86</v>
      </c>
      <c r="R149" s="825">
        <v>177.73</v>
      </c>
      <c r="S149" s="825">
        <v>181.43</v>
      </c>
      <c r="T149" s="825">
        <v>185.13</v>
      </c>
      <c r="U149" s="825">
        <v>298.39999999999998</v>
      </c>
      <c r="V149" s="825">
        <v>319.83</v>
      </c>
      <c r="W149" s="824">
        <v>339.91</v>
      </c>
    </row>
    <row r="150" spans="1:23" x14ac:dyDescent="0.25">
      <c r="A150" s="819">
        <v>139</v>
      </c>
      <c r="B150" s="823">
        <f>ROUND(MAX([4]AirPricing!C$9,[4]Comm_DLY!B147*(1-[4]AirPricing!C156)),2)</f>
        <v>73.099999999999994</v>
      </c>
      <c r="C150" s="825">
        <f>ROUND(MAX([4]AirPricing!D$9,[4]Comm_DLY!C147*(1-[4]AirPricing!D156)),2)</f>
        <v>682.17</v>
      </c>
      <c r="D150" s="825">
        <f>ROUND(MAX([4]AirPricing!E$9,[4]Comm_DLY!D147*(1-[4]AirPricing!E156)),2)</f>
        <v>682.17</v>
      </c>
      <c r="E150" s="825">
        <f>ROUND(MAX([4]AirPricing!F$9,[4]Comm_DLY!E147*(1-[4]AirPricing!F156)),2)</f>
        <v>755.33</v>
      </c>
      <c r="F150" s="825">
        <f>ROUND(MAX([4]AirPricing!G$9,[4]Comm_DLY!F147*(1-[4]AirPricing!G156)),2)</f>
        <v>600.48</v>
      </c>
      <c r="G150" s="825">
        <f>ROUND(MAX([4]AirPricing!H$9,[4]Comm_DLY!G147*(1-[4]AirPricing!H156)),2)</f>
        <v>423.95</v>
      </c>
      <c r="H150" s="825">
        <f>ROUND(MAX([4]AirPricing!I$9,[4]Comm_DLY!H147*(1-[4]AirPricing!I156)),2)</f>
        <v>345.04</v>
      </c>
      <c r="I150" s="824">
        <f>ROUND(MAX([4]AirPricing!J$9,[4]Comm_DLY!I147*(1-[4]AirPricing!J156)),2)</f>
        <v>409.27</v>
      </c>
      <c r="K150" s="819">
        <v>141</v>
      </c>
      <c r="L150" s="823">
        <v>72.3</v>
      </c>
      <c r="M150" s="824">
        <v>74.28</v>
      </c>
      <c r="N150" s="825">
        <v>165.57</v>
      </c>
      <c r="O150" s="825">
        <v>169.03</v>
      </c>
      <c r="P150" s="825">
        <v>171.63</v>
      </c>
      <c r="Q150" s="825">
        <v>173.71</v>
      </c>
      <c r="R150" s="825">
        <v>178.61</v>
      </c>
      <c r="S150" s="825">
        <v>182.32</v>
      </c>
      <c r="T150" s="825">
        <v>186.05</v>
      </c>
      <c r="U150" s="825">
        <v>299.88</v>
      </c>
      <c r="V150" s="825">
        <v>321.58</v>
      </c>
      <c r="W150" s="824">
        <v>342.65</v>
      </c>
    </row>
    <row r="151" spans="1:23" x14ac:dyDescent="0.25">
      <c r="A151" s="819">
        <v>140</v>
      </c>
      <c r="B151" s="823">
        <f>ROUND(MAX([4]AirPricing!C$9,[4]Comm_DLY!B148*(1-[4]AirPricing!C157)),2)</f>
        <v>73.599999999999994</v>
      </c>
      <c r="C151" s="825">
        <f>ROUND(MAX([4]AirPricing!D$9,[4]Comm_DLY!C148*(1-[4]AirPricing!D157)),2)</f>
        <v>687.07</v>
      </c>
      <c r="D151" s="825">
        <f>ROUND(MAX([4]AirPricing!E$9,[4]Comm_DLY!D148*(1-[4]AirPricing!E157)),2)</f>
        <v>687.07</v>
      </c>
      <c r="E151" s="825">
        <f>ROUND(MAX([4]AirPricing!F$9,[4]Comm_DLY!E148*(1-[4]AirPricing!F157)),2)</f>
        <v>760.76</v>
      </c>
      <c r="F151" s="825">
        <f>ROUND(MAX([4]AirPricing!G$9,[4]Comm_DLY!F148*(1-[4]AirPricing!G157)),2)</f>
        <v>604.79999999999995</v>
      </c>
      <c r="G151" s="825">
        <f>ROUND(MAX([4]AirPricing!H$9,[4]Comm_DLY!G148*(1-[4]AirPricing!H157)),2)</f>
        <v>427</v>
      </c>
      <c r="H151" s="825">
        <f>ROUND(MAX([4]AirPricing!I$9,[4]Comm_DLY!H148*(1-[4]AirPricing!I157)),2)</f>
        <v>347.52</v>
      </c>
      <c r="I151" s="824">
        <f>ROUND(MAX([4]AirPricing!J$9,[4]Comm_DLY!I148*(1-[4]AirPricing!J157)),2)</f>
        <v>412.36</v>
      </c>
      <c r="K151" s="819">
        <v>142</v>
      </c>
      <c r="L151" s="823">
        <v>73.11</v>
      </c>
      <c r="M151" s="824">
        <v>74.83</v>
      </c>
      <c r="N151" s="825">
        <v>166.59</v>
      </c>
      <c r="O151" s="825">
        <v>170.08</v>
      </c>
      <c r="P151" s="825">
        <v>172.69</v>
      </c>
      <c r="Q151" s="825">
        <v>174.63</v>
      </c>
      <c r="R151" s="825">
        <v>179.55</v>
      </c>
      <c r="S151" s="825">
        <v>183.28</v>
      </c>
      <c r="T151" s="825">
        <v>187.02</v>
      </c>
      <c r="U151" s="825">
        <v>302</v>
      </c>
      <c r="V151" s="825">
        <v>323.79000000000002</v>
      </c>
      <c r="W151" s="824">
        <v>344.95</v>
      </c>
    </row>
    <row r="152" spans="1:23" x14ac:dyDescent="0.25">
      <c r="A152" s="819">
        <v>141</v>
      </c>
      <c r="B152" s="823">
        <f>ROUND(MAX([4]AirPricing!C$9,[4]Comm_DLY!B149*(1-[4]AirPricing!C158)),2)</f>
        <v>74.28</v>
      </c>
      <c r="C152" s="825">
        <f>ROUND(MAX([4]AirPricing!D$9,[4]Comm_DLY!C149*(1-[4]AirPricing!D158)),2)</f>
        <v>691.98</v>
      </c>
      <c r="D152" s="825">
        <f>ROUND(MAX([4]AirPricing!E$9,[4]Comm_DLY!D149*(1-[4]AirPricing!E158)),2)</f>
        <v>691.98</v>
      </c>
      <c r="E152" s="825">
        <f>ROUND(MAX([4]AirPricing!F$9,[4]Comm_DLY!E149*(1-[4]AirPricing!F158)),2)</f>
        <v>766.19</v>
      </c>
      <c r="F152" s="825">
        <f>ROUND(MAX([4]AirPricing!G$9,[4]Comm_DLY!F149*(1-[4]AirPricing!G158)),2)</f>
        <v>609.12</v>
      </c>
      <c r="G152" s="825">
        <f>ROUND(MAX([4]AirPricing!H$9,[4]Comm_DLY!G149*(1-[4]AirPricing!H158)),2)</f>
        <v>430.05</v>
      </c>
      <c r="H152" s="825">
        <f>ROUND(MAX([4]AirPricing!I$9,[4]Comm_DLY!H149*(1-[4]AirPricing!I158)),2)</f>
        <v>350</v>
      </c>
      <c r="I152" s="824">
        <f>ROUND(MAX([4]AirPricing!J$9,[4]Comm_DLY!I149*(1-[4]AirPricing!J158)),2)</f>
        <v>415.04</v>
      </c>
      <c r="K152" s="819">
        <v>143</v>
      </c>
      <c r="L152" s="823">
        <v>73.930000000000007</v>
      </c>
      <c r="M152" s="824">
        <v>75.02</v>
      </c>
      <c r="N152" s="825">
        <v>167.61</v>
      </c>
      <c r="O152" s="825">
        <v>171.12</v>
      </c>
      <c r="P152" s="825">
        <v>173.75</v>
      </c>
      <c r="Q152" s="825">
        <v>175.49</v>
      </c>
      <c r="R152" s="825">
        <v>180.44</v>
      </c>
      <c r="S152" s="825">
        <v>184.19</v>
      </c>
      <c r="T152" s="825">
        <v>187.95</v>
      </c>
      <c r="U152" s="825">
        <v>304.05</v>
      </c>
      <c r="V152" s="825">
        <v>325.97000000000003</v>
      </c>
      <c r="W152" s="824">
        <v>346.98</v>
      </c>
    </row>
    <row r="153" spans="1:23" x14ac:dyDescent="0.25">
      <c r="A153" s="819">
        <v>142</v>
      </c>
      <c r="B153" s="823">
        <f>ROUND(MAX([4]AirPricing!C$9,[4]Comm_DLY!B150*(1-[4]AirPricing!C159)),2)</f>
        <v>74.83</v>
      </c>
      <c r="C153" s="825">
        <f>ROUND(MAX([4]AirPricing!D$9,[4]Comm_DLY!C150*(1-[4]AirPricing!D159)),2)</f>
        <v>696.89</v>
      </c>
      <c r="D153" s="825">
        <f>ROUND(MAX([4]AirPricing!E$9,[4]Comm_DLY!D150*(1-[4]AirPricing!E159)),2)</f>
        <v>696.89</v>
      </c>
      <c r="E153" s="825">
        <f>ROUND(MAX([4]AirPricing!F$9,[4]Comm_DLY!E150*(1-[4]AirPricing!F159)),2)</f>
        <v>771.63</v>
      </c>
      <c r="F153" s="825">
        <f>ROUND(MAX([4]AirPricing!G$9,[4]Comm_DLY!F150*(1-[4]AirPricing!G159)),2)</f>
        <v>613.44000000000005</v>
      </c>
      <c r="G153" s="825">
        <f>ROUND(MAX([4]AirPricing!H$9,[4]Comm_DLY!G150*(1-[4]AirPricing!H159)),2)</f>
        <v>433.1</v>
      </c>
      <c r="H153" s="825">
        <f>ROUND(MAX([4]AirPricing!I$9,[4]Comm_DLY!H150*(1-[4]AirPricing!I159)),2)</f>
        <v>352.49</v>
      </c>
      <c r="I153" s="824">
        <f>ROUND(MAX([4]AirPricing!J$9,[4]Comm_DLY!I150*(1-[4]AirPricing!J159)),2)</f>
        <v>417.92</v>
      </c>
      <c r="K153" s="819">
        <v>144</v>
      </c>
      <c r="L153" s="823">
        <v>74.75</v>
      </c>
      <c r="M153" s="824">
        <v>75.59</v>
      </c>
      <c r="N153" s="825">
        <v>168.64</v>
      </c>
      <c r="O153" s="825">
        <v>172.17</v>
      </c>
      <c r="P153" s="825">
        <v>174.82</v>
      </c>
      <c r="Q153" s="825">
        <v>176.49</v>
      </c>
      <c r="R153" s="825">
        <v>181.46</v>
      </c>
      <c r="S153" s="825">
        <v>185.24</v>
      </c>
      <c r="T153" s="825">
        <v>189.02</v>
      </c>
      <c r="U153" s="825">
        <v>306.14</v>
      </c>
      <c r="V153" s="825">
        <v>326.64999999999998</v>
      </c>
      <c r="W153" s="824">
        <v>349.41</v>
      </c>
    </row>
    <row r="154" spans="1:23" x14ac:dyDescent="0.25">
      <c r="A154" s="819">
        <v>143</v>
      </c>
      <c r="B154" s="823">
        <f>ROUND(MAX([4]AirPricing!C$9,[4]Comm_DLY!B151*(1-[4]AirPricing!C160)),2)</f>
        <v>75.02</v>
      </c>
      <c r="C154" s="825">
        <f>ROUND(MAX([4]AirPricing!D$9,[4]Comm_DLY!C151*(1-[4]AirPricing!D160)),2)</f>
        <v>701.8</v>
      </c>
      <c r="D154" s="825">
        <f>ROUND(MAX([4]AirPricing!E$9,[4]Comm_DLY!D151*(1-[4]AirPricing!E160)),2)</f>
        <v>701.8</v>
      </c>
      <c r="E154" s="825">
        <f>ROUND(MAX([4]AirPricing!F$9,[4]Comm_DLY!E151*(1-[4]AirPricing!F160)),2)</f>
        <v>777.06</v>
      </c>
      <c r="F154" s="825">
        <f>ROUND(MAX([4]AirPricing!G$9,[4]Comm_DLY!F151*(1-[4]AirPricing!G160)),2)</f>
        <v>617.76</v>
      </c>
      <c r="G154" s="825">
        <f>ROUND(MAX([4]AirPricing!H$9,[4]Comm_DLY!G151*(1-[4]AirPricing!H160)),2)</f>
        <v>436.15</v>
      </c>
      <c r="H154" s="825">
        <f>ROUND(MAX([4]AirPricing!I$9,[4]Comm_DLY!H151*(1-[4]AirPricing!I160)),2)</f>
        <v>354.97</v>
      </c>
      <c r="I154" s="824">
        <f>ROUND(MAX([4]AirPricing!J$9,[4]Comm_DLY!I151*(1-[4]AirPricing!J160)),2)</f>
        <v>420.65</v>
      </c>
      <c r="K154" s="819">
        <v>145</v>
      </c>
      <c r="L154" s="823">
        <v>75.569999999999993</v>
      </c>
      <c r="M154" s="824">
        <v>75.930000000000007</v>
      </c>
      <c r="N154" s="825">
        <v>169.6</v>
      </c>
      <c r="O154" s="825">
        <v>173.15</v>
      </c>
      <c r="P154" s="825">
        <v>175.82</v>
      </c>
      <c r="Q154" s="825">
        <v>177.44</v>
      </c>
      <c r="R154" s="825">
        <v>182.44</v>
      </c>
      <c r="S154" s="825">
        <v>186.24</v>
      </c>
      <c r="T154" s="825">
        <v>190.04</v>
      </c>
      <c r="U154" s="825">
        <v>308.3</v>
      </c>
      <c r="V154" s="825">
        <v>330.21</v>
      </c>
      <c r="W154" s="824">
        <v>351.65</v>
      </c>
    </row>
    <row r="155" spans="1:23" x14ac:dyDescent="0.25">
      <c r="A155" s="819">
        <v>144</v>
      </c>
      <c r="B155" s="823">
        <f>ROUND(MAX([4]AirPricing!C$9,[4]Comm_DLY!B152*(1-[4]AirPricing!C161)),2)</f>
        <v>75.59</v>
      </c>
      <c r="C155" s="825">
        <f>ROUND(MAX([4]AirPricing!D$9,[4]Comm_DLY!C152*(1-[4]AirPricing!D161)),2)</f>
        <v>706.71</v>
      </c>
      <c r="D155" s="825">
        <f>ROUND(MAX([4]AirPricing!E$9,[4]Comm_DLY!D152*(1-[4]AirPricing!E161)),2)</f>
        <v>706.71</v>
      </c>
      <c r="E155" s="825">
        <f>ROUND(MAX([4]AirPricing!F$9,[4]Comm_DLY!E152*(1-[4]AirPricing!F161)),2)</f>
        <v>782.5</v>
      </c>
      <c r="F155" s="825">
        <f>ROUND(MAX([4]AirPricing!G$9,[4]Comm_DLY!F152*(1-[4]AirPricing!G161)),2)</f>
        <v>622.08000000000004</v>
      </c>
      <c r="G155" s="825">
        <f>ROUND(MAX([4]AirPricing!H$9,[4]Comm_DLY!G152*(1-[4]AirPricing!H161)),2)</f>
        <v>439.2</v>
      </c>
      <c r="H155" s="825">
        <f>ROUND(MAX([4]AirPricing!I$9,[4]Comm_DLY!H152*(1-[4]AirPricing!I161)),2)</f>
        <v>357.45</v>
      </c>
      <c r="I155" s="824">
        <f>ROUND(MAX([4]AirPricing!J$9,[4]Comm_DLY!I152*(1-[4]AirPricing!J161)),2)</f>
        <v>423.28</v>
      </c>
      <c r="K155" s="819">
        <v>146</v>
      </c>
      <c r="L155" s="823">
        <v>76.38</v>
      </c>
      <c r="M155" s="824">
        <v>76.72</v>
      </c>
      <c r="N155" s="825">
        <v>170.64</v>
      </c>
      <c r="O155" s="825">
        <v>174.21</v>
      </c>
      <c r="P155" s="825">
        <v>176.89</v>
      </c>
      <c r="Q155" s="825">
        <v>178.43</v>
      </c>
      <c r="R155" s="825">
        <v>183.46</v>
      </c>
      <c r="S155" s="825">
        <v>187.27</v>
      </c>
      <c r="T155" s="825">
        <v>191.1</v>
      </c>
      <c r="U155" s="825">
        <v>310.5</v>
      </c>
      <c r="V155" s="825">
        <v>332.32</v>
      </c>
      <c r="W155" s="824">
        <v>354.43</v>
      </c>
    </row>
    <row r="156" spans="1:23" x14ac:dyDescent="0.25">
      <c r="A156" s="819">
        <v>145</v>
      </c>
      <c r="B156" s="823">
        <f>ROUND(MAX([4]AirPricing!C$9,[4]Comm_DLY!B153*(1-[4]AirPricing!C162)),2)</f>
        <v>75.930000000000007</v>
      </c>
      <c r="C156" s="825">
        <f>ROUND(MAX([4]AirPricing!D$9,[4]Comm_DLY!C153*(1-[4]AirPricing!D162)),2)</f>
        <v>711.61</v>
      </c>
      <c r="D156" s="825">
        <f>ROUND(MAX([4]AirPricing!E$9,[4]Comm_DLY!D153*(1-[4]AirPricing!E162)),2)</f>
        <v>711.61</v>
      </c>
      <c r="E156" s="825">
        <f>ROUND(MAX([4]AirPricing!F$9,[4]Comm_DLY!E153*(1-[4]AirPricing!F162)),2)</f>
        <v>787.93</v>
      </c>
      <c r="F156" s="825">
        <f>ROUND(MAX([4]AirPricing!G$9,[4]Comm_DLY!F153*(1-[4]AirPricing!G162)),2)</f>
        <v>626.4</v>
      </c>
      <c r="G156" s="825">
        <f>ROUND(MAX([4]AirPricing!H$9,[4]Comm_DLY!G153*(1-[4]AirPricing!H162)),2)</f>
        <v>442.25</v>
      </c>
      <c r="H156" s="825">
        <f>ROUND(MAX([4]AirPricing!I$9,[4]Comm_DLY!H153*(1-[4]AirPricing!I162)),2)</f>
        <v>359.93</v>
      </c>
      <c r="I156" s="824">
        <f>ROUND(MAX([4]AirPricing!J$9,[4]Comm_DLY!I153*(1-[4]AirPricing!J162)),2)</f>
        <v>426.01</v>
      </c>
      <c r="K156" s="819">
        <v>147</v>
      </c>
      <c r="L156" s="823">
        <v>77.22</v>
      </c>
      <c r="M156" s="824">
        <v>77.41</v>
      </c>
      <c r="N156" s="825">
        <v>171.65</v>
      </c>
      <c r="O156" s="825">
        <v>175.24</v>
      </c>
      <c r="P156" s="825">
        <v>177.94</v>
      </c>
      <c r="Q156" s="825">
        <v>179.42</v>
      </c>
      <c r="R156" s="825">
        <v>184.46</v>
      </c>
      <c r="S156" s="825">
        <v>188.31</v>
      </c>
      <c r="T156" s="825">
        <v>192.15</v>
      </c>
      <c r="U156" s="825">
        <v>312.67</v>
      </c>
      <c r="V156" s="825">
        <v>334.65</v>
      </c>
      <c r="W156" s="824">
        <v>356.85</v>
      </c>
    </row>
    <row r="157" spans="1:23" x14ac:dyDescent="0.25">
      <c r="A157" s="819">
        <v>146</v>
      </c>
      <c r="B157" s="823">
        <f>ROUND(MAX([4]AirPricing!C$9,[4]Comm_DLY!B154*(1-[4]AirPricing!C163)),2)</f>
        <v>76.72</v>
      </c>
      <c r="C157" s="825">
        <f>ROUND(MAX([4]AirPricing!D$9,[4]Comm_DLY!C154*(1-[4]AirPricing!D163)),2)</f>
        <v>716.52</v>
      </c>
      <c r="D157" s="825">
        <f>ROUND(MAX([4]AirPricing!E$9,[4]Comm_DLY!D154*(1-[4]AirPricing!E163)),2)</f>
        <v>716.52</v>
      </c>
      <c r="E157" s="825">
        <f>ROUND(MAX([4]AirPricing!F$9,[4]Comm_DLY!E154*(1-[4]AirPricing!F163)),2)</f>
        <v>793.36</v>
      </c>
      <c r="F157" s="825">
        <f>ROUND(MAX([4]AirPricing!G$9,[4]Comm_DLY!F154*(1-[4]AirPricing!G163)),2)</f>
        <v>630.72</v>
      </c>
      <c r="G157" s="825">
        <f>ROUND(MAX([4]AirPricing!H$9,[4]Comm_DLY!G154*(1-[4]AirPricing!H163)),2)</f>
        <v>445.3</v>
      </c>
      <c r="H157" s="825">
        <f>ROUND(MAX([4]AirPricing!I$9,[4]Comm_DLY!H154*(1-[4]AirPricing!I163)),2)</f>
        <v>362.42</v>
      </c>
      <c r="I157" s="824">
        <f>ROUND(MAX([4]AirPricing!J$9,[4]Comm_DLY!I154*(1-[4]AirPricing!J163)),2)</f>
        <v>428.74</v>
      </c>
      <c r="K157" s="819">
        <v>148</v>
      </c>
      <c r="L157" s="823">
        <v>77.27</v>
      </c>
      <c r="M157" s="824">
        <v>77.52</v>
      </c>
      <c r="N157" s="825">
        <v>172.69</v>
      </c>
      <c r="O157" s="825">
        <v>176.31</v>
      </c>
      <c r="P157" s="825">
        <v>179.03</v>
      </c>
      <c r="Q157" s="825">
        <v>180.37</v>
      </c>
      <c r="R157" s="825">
        <v>185.43</v>
      </c>
      <c r="S157" s="825">
        <v>189.3</v>
      </c>
      <c r="T157" s="825">
        <v>193.17</v>
      </c>
      <c r="U157" s="825">
        <v>314.87</v>
      </c>
      <c r="V157" s="825">
        <v>336.98</v>
      </c>
      <c r="W157" s="824">
        <v>359.4</v>
      </c>
    </row>
    <row r="158" spans="1:23" x14ac:dyDescent="0.25">
      <c r="A158" s="819">
        <v>147</v>
      </c>
      <c r="B158" s="823">
        <f>ROUND(MAX([4]AirPricing!C$9,[4]Comm_DLY!B155*(1-[4]AirPricing!C164)),2)</f>
        <v>77.41</v>
      </c>
      <c r="C158" s="825">
        <f>ROUND(MAX([4]AirPricing!D$9,[4]Comm_DLY!C155*(1-[4]AirPricing!D164)),2)</f>
        <v>721.43</v>
      </c>
      <c r="D158" s="825">
        <f>ROUND(MAX([4]AirPricing!E$9,[4]Comm_DLY!D155*(1-[4]AirPricing!E164)),2)</f>
        <v>721.43</v>
      </c>
      <c r="E158" s="825">
        <f>ROUND(MAX([4]AirPricing!F$9,[4]Comm_DLY!E155*(1-[4]AirPricing!F164)),2)</f>
        <v>798.8</v>
      </c>
      <c r="F158" s="825">
        <f>ROUND(MAX([4]AirPricing!G$9,[4]Comm_DLY!F155*(1-[4]AirPricing!G164)),2)</f>
        <v>635.04</v>
      </c>
      <c r="G158" s="825">
        <f>ROUND(MAX([4]AirPricing!H$9,[4]Comm_DLY!G155*(1-[4]AirPricing!H164)),2)</f>
        <v>448.35</v>
      </c>
      <c r="H158" s="825">
        <f>ROUND(MAX([4]AirPricing!I$9,[4]Comm_DLY!H155*(1-[4]AirPricing!I164)),2)</f>
        <v>364.9</v>
      </c>
      <c r="I158" s="824">
        <f>ROUND(MAX([4]AirPricing!J$9,[4]Comm_DLY!I155*(1-[4]AirPricing!J164)),2)</f>
        <v>431.36</v>
      </c>
      <c r="K158" s="819">
        <v>149</v>
      </c>
      <c r="L158" s="823">
        <v>78.05</v>
      </c>
      <c r="M158" s="824">
        <v>78.2</v>
      </c>
      <c r="N158" s="825">
        <v>173.7</v>
      </c>
      <c r="O158" s="825">
        <v>177.33</v>
      </c>
      <c r="P158" s="825">
        <v>180.07</v>
      </c>
      <c r="Q158" s="825">
        <v>181.37</v>
      </c>
      <c r="R158" s="825">
        <v>186.47</v>
      </c>
      <c r="S158" s="825">
        <v>190.36</v>
      </c>
      <c r="T158" s="825">
        <v>194.24</v>
      </c>
      <c r="U158" s="825">
        <v>318.57</v>
      </c>
      <c r="V158" s="825">
        <v>340.47</v>
      </c>
      <c r="W158" s="824">
        <v>362.22</v>
      </c>
    </row>
    <row r="159" spans="1:23" x14ac:dyDescent="0.25">
      <c r="A159" s="819">
        <v>148</v>
      </c>
      <c r="B159" s="823">
        <f>ROUND(MAX([4]AirPricing!C$9,[4]Comm_DLY!B156*(1-[4]AirPricing!C165)),2)</f>
        <v>77.52</v>
      </c>
      <c r="C159" s="825">
        <f>ROUND(MAX([4]AirPricing!D$9,[4]Comm_DLY!C156*(1-[4]AirPricing!D165)),2)</f>
        <v>726.34</v>
      </c>
      <c r="D159" s="825">
        <f>ROUND(MAX([4]AirPricing!E$9,[4]Comm_DLY!D156*(1-[4]AirPricing!E165)),2)</f>
        <v>726.34</v>
      </c>
      <c r="E159" s="825">
        <f>ROUND(MAX([4]AirPricing!F$9,[4]Comm_DLY!E156*(1-[4]AirPricing!F165)),2)</f>
        <v>804.23</v>
      </c>
      <c r="F159" s="825">
        <f>ROUND(MAX([4]AirPricing!G$9,[4]Comm_DLY!F156*(1-[4]AirPricing!G165)),2)</f>
        <v>639.36</v>
      </c>
      <c r="G159" s="825">
        <f>ROUND(MAX([4]AirPricing!H$9,[4]Comm_DLY!G156*(1-[4]AirPricing!H165)),2)</f>
        <v>451.4</v>
      </c>
      <c r="H159" s="825">
        <f>ROUND(MAX([4]AirPricing!I$9,[4]Comm_DLY!H156*(1-[4]AirPricing!I165)),2)</f>
        <v>367.38</v>
      </c>
      <c r="I159" s="824">
        <f>ROUND(MAX([4]AirPricing!J$9,[4]Comm_DLY!I156*(1-[4]AirPricing!J165)),2)</f>
        <v>434.61</v>
      </c>
      <c r="K159" s="819">
        <v>150</v>
      </c>
      <c r="L159" s="823">
        <v>78.33</v>
      </c>
      <c r="M159" s="824">
        <v>78.91</v>
      </c>
      <c r="N159" s="825">
        <v>174.71</v>
      </c>
      <c r="O159" s="825">
        <v>178.37</v>
      </c>
      <c r="P159" s="825">
        <v>181.12</v>
      </c>
      <c r="Q159" s="825">
        <v>182.34</v>
      </c>
      <c r="R159" s="825">
        <v>187.48</v>
      </c>
      <c r="S159" s="825">
        <v>191.38</v>
      </c>
      <c r="T159" s="825">
        <v>195.29</v>
      </c>
      <c r="U159" s="825">
        <v>320.76</v>
      </c>
      <c r="V159" s="825">
        <v>342.63</v>
      </c>
      <c r="W159" s="824">
        <v>364.83</v>
      </c>
    </row>
    <row r="160" spans="1:23" ht="13.8" thickBot="1" x14ac:dyDescent="0.3">
      <c r="A160" s="819">
        <v>149</v>
      </c>
      <c r="B160" s="823">
        <f>ROUND(MAX([4]AirPricing!C$9,[4]Comm_DLY!B157*(1-[4]AirPricing!C166)),2)</f>
        <v>78.2</v>
      </c>
      <c r="C160" s="825">
        <f>ROUND(MAX([4]AirPricing!D$9,[4]Comm_DLY!C157*(1-[4]AirPricing!D166)),2)</f>
        <v>731.25</v>
      </c>
      <c r="D160" s="825">
        <f>ROUND(MAX([4]AirPricing!E$9,[4]Comm_DLY!D157*(1-[4]AirPricing!E166)),2)</f>
        <v>731.25</v>
      </c>
      <c r="E160" s="825">
        <f>ROUND(MAX([4]AirPricing!F$9,[4]Comm_DLY!E157*(1-[4]AirPricing!F166)),2)</f>
        <v>809.67</v>
      </c>
      <c r="F160" s="825">
        <f>ROUND(MAX([4]AirPricing!G$9,[4]Comm_DLY!F157*(1-[4]AirPricing!G166)),2)</f>
        <v>643.67999999999995</v>
      </c>
      <c r="G160" s="825">
        <f>ROUND(MAX([4]AirPricing!H$9,[4]Comm_DLY!G157*(1-[4]AirPricing!H166)),2)</f>
        <v>454.45</v>
      </c>
      <c r="H160" s="825">
        <f>ROUND(MAX([4]AirPricing!I$9,[4]Comm_DLY!H157*(1-[4]AirPricing!I166)),2)</f>
        <v>369.86</v>
      </c>
      <c r="I160" s="824">
        <f>ROUND(MAX([4]AirPricing!J$9,[4]Comm_DLY!I157*(1-[4]AirPricing!J166)),2)</f>
        <v>437.49</v>
      </c>
      <c r="K160" s="826" t="s">
        <v>1846</v>
      </c>
      <c r="L160" s="827">
        <v>0.53</v>
      </c>
      <c r="M160" s="828">
        <v>0.53</v>
      </c>
      <c r="N160" s="829">
        <v>1.17</v>
      </c>
      <c r="O160" s="829">
        <v>1.19</v>
      </c>
      <c r="P160" s="829">
        <v>1.21</v>
      </c>
      <c r="Q160" s="829">
        <v>1.22</v>
      </c>
      <c r="R160" s="829">
        <v>1.25</v>
      </c>
      <c r="S160" s="829">
        <v>1.28</v>
      </c>
      <c r="T160" s="829">
        <v>1.31</v>
      </c>
      <c r="U160" s="829">
        <v>2.1399999999999997</v>
      </c>
      <c r="V160" s="829">
        <v>2.2899999999999996</v>
      </c>
      <c r="W160" s="828">
        <v>2.44</v>
      </c>
    </row>
    <row r="161" spans="1:9" ht="13.8" thickBot="1" x14ac:dyDescent="0.3">
      <c r="A161" s="826">
        <v>150</v>
      </c>
      <c r="B161" s="827">
        <f>ROUND(MAX([4]AirPricing!C$9,[4]Comm_DLY!B158*(1-[4]AirPricing!C167)),2)</f>
        <v>78.91</v>
      </c>
      <c r="C161" s="829">
        <f>ROUND(MAX([4]AirPricing!D$9,[4]Comm_DLY!C158*(1-[4]AirPricing!D167)),2)</f>
        <v>736.16</v>
      </c>
      <c r="D161" s="829">
        <f>ROUND(MAX([4]AirPricing!E$9,[4]Comm_DLY!D158*(1-[4]AirPricing!E167)),2)</f>
        <v>736.16</v>
      </c>
      <c r="E161" s="829">
        <f>ROUND(MAX([4]AirPricing!F$9,[4]Comm_DLY!E158*(1-[4]AirPricing!F167)),2)</f>
        <v>815.1</v>
      </c>
      <c r="F161" s="829">
        <f>ROUND(MAX([4]AirPricing!G$9,[4]Comm_DLY!F158*(1-[4]AirPricing!G167)),2)</f>
        <v>648</v>
      </c>
      <c r="G161" s="829">
        <f>ROUND(MAX([4]AirPricing!H$9,[4]Comm_DLY!G158*(1-[4]AirPricing!H167)),2)</f>
        <v>457.5</v>
      </c>
      <c r="H161" s="829">
        <f>ROUND(MAX([4]AirPricing!I$9,[4]Comm_DLY!H158*(1-[4]AirPricing!I167)),2)</f>
        <v>372.35</v>
      </c>
      <c r="I161" s="828">
        <f>ROUND(MAX([4]AirPricing!J$9,[4]Comm_DLY!I158*(1-[4]AirPricing!J167)),2)</f>
        <v>440.69</v>
      </c>
    </row>
    <row r="162" spans="1:9" ht="13.8" thickBot="1" x14ac:dyDescent="0.3">
      <c r="A162" s="826" t="s">
        <v>1846</v>
      </c>
      <c r="B162" s="827">
        <f>ROUND(MAX([4]AirPricing!C161,[4]Comm_DLY!B159*(1-[4]AirPricing!C168)),2)</f>
        <v>0.53</v>
      </c>
      <c r="C162" s="829">
        <f>ROUND(MAX([4]AirPricing!D161,[4]Comm_DLY!C159*(1-[4]AirPricing!D168)),2)</f>
        <v>4.91</v>
      </c>
      <c r="D162" s="829">
        <f>ROUND(MAX([4]AirPricing!E161,[4]Comm_DLY!D159*(1-[4]AirPricing!E168)),2)</f>
        <v>4.91</v>
      </c>
      <c r="E162" s="829">
        <f>ROUND(MAX([4]AirPricing!F161,[4]Comm_DLY!E159*(1-[4]AirPricing!F168)),2)</f>
        <v>5.44</v>
      </c>
      <c r="F162" s="829">
        <f>ROUND(MAX([4]AirPricing!G161,[4]Comm_DLY!F159*(1-[4]AirPricing!G168)),2)</f>
        <v>4.32</v>
      </c>
      <c r="G162" s="829">
        <f>ROUND(MAX([4]AirPricing!H161,[4]Comm_DLY!G159*(1-[4]AirPricing!H168)),2)</f>
        <v>3.05</v>
      </c>
      <c r="H162" s="829">
        <f>ROUND(MAX([4]AirPricing!G160,[4]Comm_DLY!H159*(1-[4]AirPricing!G168)),2)</f>
        <v>2.4900000000000002</v>
      </c>
      <c r="I162" s="828">
        <f>ROUND(MAX([4]AirPricing!J160,[4]Comm_DLY!I159*(1-[4]AirPricing!J168)),2)</f>
        <v>2.94</v>
      </c>
    </row>
    <row r="164" spans="1:9" x14ac:dyDescent="0.25">
      <c r="A164" s="109" t="s">
        <v>1847</v>
      </c>
    </row>
    <row r="165" spans="1:9" x14ac:dyDescent="0.25">
      <c r="A165" s="830" t="s">
        <v>1848</v>
      </c>
    </row>
    <row r="166" spans="1:9" x14ac:dyDescent="0.25">
      <c r="A166" s="830" t="s">
        <v>1849</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5"/>
  <sheetViews>
    <sheetView zoomScaleNormal="100" workbookViewId="0">
      <selection sqref="A1:F1"/>
    </sheetView>
  </sheetViews>
  <sheetFormatPr defaultRowHeight="13.2" x14ac:dyDescent="0.25"/>
  <cols>
    <col min="1" max="6" width="14.5546875" customWidth="1"/>
  </cols>
  <sheetData>
    <row r="1" spans="1:7" ht="45" customHeight="1" thickBot="1" x14ac:dyDescent="0.3">
      <c r="A1" s="656" t="s">
        <v>608</v>
      </c>
      <c r="B1" s="657"/>
      <c r="C1" s="657"/>
      <c r="D1" s="657"/>
      <c r="E1" s="657"/>
      <c r="F1" s="658"/>
      <c r="G1" s="430"/>
    </row>
    <row r="2" spans="1:7" ht="21" x14ac:dyDescent="0.25">
      <c r="A2" s="431" t="s">
        <v>609</v>
      </c>
      <c r="B2" s="432" t="s">
        <v>610</v>
      </c>
      <c r="C2" s="433" t="s">
        <v>611</v>
      </c>
      <c r="D2" s="434" t="s">
        <v>612</v>
      </c>
      <c r="E2" s="434" t="s">
        <v>613</v>
      </c>
      <c r="F2" s="434" t="s">
        <v>614</v>
      </c>
      <c r="G2" s="435"/>
    </row>
    <row r="3" spans="1:7" x14ac:dyDescent="0.25">
      <c r="A3" s="437" t="s">
        <v>615</v>
      </c>
      <c r="B3" s="438" t="s">
        <v>616</v>
      </c>
      <c r="C3" s="439" t="s">
        <v>617</v>
      </c>
      <c r="D3" s="439">
        <v>1</v>
      </c>
      <c r="E3" s="439">
        <v>1</v>
      </c>
      <c r="F3" s="439">
        <v>1</v>
      </c>
      <c r="G3" s="435"/>
    </row>
    <row r="4" spans="1:7" x14ac:dyDescent="0.25">
      <c r="A4" s="440" t="s">
        <v>618</v>
      </c>
      <c r="B4" s="441" t="s">
        <v>1856</v>
      </c>
      <c r="C4" s="442" t="s">
        <v>619</v>
      </c>
      <c r="D4" s="442">
        <v>4</v>
      </c>
      <c r="E4" s="442">
        <v>4</v>
      </c>
      <c r="F4" s="442" t="s">
        <v>620</v>
      </c>
      <c r="G4" s="435"/>
    </row>
    <row r="5" spans="1:7" x14ac:dyDescent="0.25">
      <c r="A5" s="440" t="s">
        <v>621</v>
      </c>
      <c r="B5" s="443" t="s">
        <v>622</v>
      </c>
      <c r="C5" s="442" t="s">
        <v>623</v>
      </c>
      <c r="D5" s="442">
        <v>3</v>
      </c>
      <c r="E5" s="442">
        <v>3</v>
      </c>
      <c r="F5" s="442">
        <v>3</v>
      </c>
      <c r="G5" s="435"/>
    </row>
    <row r="6" spans="1:7" x14ac:dyDescent="0.25">
      <c r="A6" s="440" t="s">
        <v>624</v>
      </c>
      <c r="B6" s="443" t="s">
        <v>625</v>
      </c>
      <c r="C6" s="442" t="s">
        <v>626</v>
      </c>
      <c r="D6" s="442">
        <v>2</v>
      </c>
      <c r="E6" s="442">
        <v>2</v>
      </c>
      <c r="F6" s="442">
        <v>2</v>
      </c>
      <c r="G6" s="435"/>
    </row>
    <row r="7" spans="1:7" x14ac:dyDescent="0.25">
      <c r="A7" s="440" t="s">
        <v>627</v>
      </c>
      <c r="B7" s="443" t="s">
        <v>628</v>
      </c>
      <c r="C7" s="442" t="s">
        <v>629</v>
      </c>
      <c r="D7" s="442">
        <v>3</v>
      </c>
      <c r="E7" s="442">
        <v>3</v>
      </c>
      <c r="F7" s="442">
        <v>3</v>
      </c>
      <c r="G7" s="435"/>
    </row>
    <row r="8" spans="1:7" x14ac:dyDescent="0.25">
      <c r="A8" s="440" t="s">
        <v>630</v>
      </c>
      <c r="B8" s="443" t="s">
        <v>631</v>
      </c>
      <c r="C8" s="442" t="s">
        <v>632</v>
      </c>
      <c r="D8" s="442">
        <v>2</v>
      </c>
      <c r="E8" s="442">
        <v>2</v>
      </c>
      <c r="F8" s="442">
        <v>2</v>
      </c>
      <c r="G8" s="435"/>
    </row>
    <row r="9" spans="1:7" x14ac:dyDescent="0.25">
      <c r="A9" s="440" t="s">
        <v>633</v>
      </c>
      <c r="B9" s="443" t="s">
        <v>634</v>
      </c>
      <c r="C9" s="442" t="s">
        <v>635</v>
      </c>
      <c r="D9" s="442">
        <v>2</v>
      </c>
      <c r="E9" s="442">
        <v>2</v>
      </c>
      <c r="F9" s="442">
        <v>2</v>
      </c>
      <c r="G9" s="435"/>
    </row>
    <row r="10" spans="1:7" x14ac:dyDescent="0.25">
      <c r="A10" s="440" t="s">
        <v>636</v>
      </c>
      <c r="B10" s="443" t="s">
        <v>637</v>
      </c>
      <c r="C10" s="442" t="s">
        <v>638</v>
      </c>
      <c r="D10" s="442">
        <v>2</v>
      </c>
      <c r="E10" s="442">
        <v>2</v>
      </c>
      <c r="F10" s="442">
        <v>2</v>
      </c>
      <c r="G10" s="435"/>
    </row>
    <row r="11" spans="1:7" x14ac:dyDescent="0.25">
      <c r="A11" s="440" t="s">
        <v>639</v>
      </c>
      <c r="B11" s="443" t="s">
        <v>640</v>
      </c>
      <c r="C11" s="442" t="s">
        <v>641</v>
      </c>
      <c r="D11" s="442">
        <v>2</v>
      </c>
      <c r="E11" s="442">
        <v>2</v>
      </c>
      <c r="F11" s="442">
        <v>2</v>
      </c>
      <c r="G11" s="435"/>
    </row>
    <row r="12" spans="1:7" x14ac:dyDescent="0.25">
      <c r="A12" s="440" t="s">
        <v>642</v>
      </c>
      <c r="B12" s="443" t="s">
        <v>643</v>
      </c>
      <c r="C12" s="442" t="s">
        <v>644</v>
      </c>
      <c r="D12" s="442">
        <v>1</v>
      </c>
      <c r="E12" s="442">
        <v>1</v>
      </c>
      <c r="F12" s="442">
        <v>1</v>
      </c>
      <c r="G12" s="435"/>
    </row>
    <row r="13" spans="1:7" x14ac:dyDescent="0.25">
      <c r="A13" s="440" t="s">
        <v>645</v>
      </c>
      <c r="B13" s="443" t="s">
        <v>646</v>
      </c>
      <c r="C13" s="442" t="s">
        <v>647</v>
      </c>
      <c r="D13" s="442">
        <v>1</v>
      </c>
      <c r="E13" s="442">
        <v>1</v>
      </c>
      <c r="F13" s="442">
        <v>1</v>
      </c>
      <c r="G13" s="435"/>
    </row>
    <row r="14" spans="1:7" x14ac:dyDescent="0.25">
      <c r="A14" s="440" t="s">
        <v>648</v>
      </c>
      <c r="B14" s="443" t="s">
        <v>649</v>
      </c>
      <c r="C14" s="442" t="s">
        <v>650</v>
      </c>
      <c r="D14" s="442">
        <v>4</v>
      </c>
      <c r="E14" s="442">
        <v>4</v>
      </c>
      <c r="F14" s="442" t="s">
        <v>620</v>
      </c>
      <c r="G14" s="435"/>
    </row>
    <row r="15" spans="1:7" x14ac:dyDescent="0.25">
      <c r="A15" s="440" t="s">
        <v>651</v>
      </c>
      <c r="B15" s="443" t="s">
        <v>652</v>
      </c>
      <c r="C15" s="442" t="s">
        <v>653</v>
      </c>
      <c r="D15" s="442">
        <v>3</v>
      </c>
      <c r="E15" s="442">
        <v>3</v>
      </c>
      <c r="F15" s="442">
        <v>3</v>
      </c>
      <c r="G15" s="435"/>
    </row>
    <row r="16" spans="1:7" x14ac:dyDescent="0.25">
      <c r="A16" s="440" t="s">
        <v>654</v>
      </c>
      <c r="B16" s="443" t="s">
        <v>655</v>
      </c>
      <c r="C16" s="442" t="s">
        <v>656</v>
      </c>
      <c r="D16" s="442">
        <v>1</v>
      </c>
      <c r="E16" s="442">
        <v>1</v>
      </c>
      <c r="F16" s="442">
        <v>1</v>
      </c>
      <c r="G16" s="435"/>
    </row>
    <row r="17" spans="1:7" x14ac:dyDescent="0.25">
      <c r="A17" s="440" t="s">
        <v>657</v>
      </c>
      <c r="B17" s="443" t="s">
        <v>658</v>
      </c>
      <c r="C17" s="442" t="s">
        <v>659</v>
      </c>
      <c r="D17" s="442">
        <v>1</v>
      </c>
      <c r="E17" s="442">
        <v>1</v>
      </c>
      <c r="F17" s="442">
        <v>1</v>
      </c>
      <c r="G17" s="435"/>
    </row>
    <row r="18" spans="1:7" x14ac:dyDescent="0.25">
      <c r="A18" s="440" t="s">
        <v>660</v>
      </c>
      <c r="B18" s="443" t="s">
        <v>661</v>
      </c>
      <c r="C18" s="442" t="s">
        <v>662</v>
      </c>
      <c r="D18" s="442">
        <v>2</v>
      </c>
      <c r="E18" s="442">
        <v>2</v>
      </c>
      <c r="F18" s="442">
        <v>2</v>
      </c>
      <c r="G18" s="435"/>
    </row>
    <row r="19" spans="1:7" x14ac:dyDescent="0.25">
      <c r="A19" s="440" t="s">
        <v>663</v>
      </c>
      <c r="B19" s="443" t="s">
        <v>664</v>
      </c>
      <c r="C19" s="442" t="s">
        <v>665</v>
      </c>
      <c r="D19" s="442">
        <v>2</v>
      </c>
      <c r="E19" s="442">
        <v>2</v>
      </c>
      <c r="F19" s="442">
        <v>2</v>
      </c>
      <c r="G19" s="435"/>
    </row>
    <row r="20" spans="1:7" x14ac:dyDescent="0.25">
      <c r="A20" s="440" t="s">
        <v>666</v>
      </c>
      <c r="B20" s="443" t="s">
        <v>667</v>
      </c>
      <c r="C20" s="442" t="s">
        <v>668</v>
      </c>
      <c r="D20" s="442">
        <v>1</v>
      </c>
      <c r="E20" s="442">
        <v>1</v>
      </c>
      <c r="F20" s="442">
        <v>1</v>
      </c>
      <c r="G20" s="435"/>
    </row>
    <row r="21" spans="1:7" x14ac:dyDescent="0.25">
      <c r="A21" s="440" t="s">
        <v>669</v>
      </c>
      <c r="B21" s="443" t="s">
        <v>670</v>
      </c>
      <c r="C21" s="442" t="s">
        <v>671</v>
      </c>
      <c r="D21" s="442">
        <v>2</v>
      </c>
      <c r="E21" s="442">
        <v>2</v>
      </c>
      <c r="F21" s="442">
        <v>2</v>
      </c>
      <c r="G21" s="435"/>
    </row>
    <row r="22" spans="1:7" x14ac:dyDescent="0.25">
      <c r="A22" s="440" t="s">
        <v>672</v>
      </c>
      <c r="B22" s="443" t="s">
        <v>673</v>
      </c>
      <c r="C22" s="442" t="s">
        <v>674</v>
      </c>
      <c r="D22" s="442">
        <v>2</v>
      </c>
      <c r="E22" s="442">
        <v>2</v>
      </c>
      <c r="F22" s="442">
        <v>2</v>
      </c>
      <c r="G22" s="435"/>
    </row>
    <row r="23" spans="1:7" x14ac:dyDescent="0.25">
      <c r="A23" s="440" t="s">
        <v>675</v>
      </c>
      <c r="B23" s="443" t="s">
        <v>676</v>
      </c>
      <c r="C23" s="442" t="s">
        <v>677</v>
      </c>
      <c r="D23" s="442">
        <v>2</v>
      </c>
      <c r="E23" s="442">
        <v>2</v>
      </c>
      <c r="F23" s="442">
        <v>2</v>
      </c>
      <c r="G23" s="435"/>
    </row>
    <row r="24" spans="1:7" x14ac:dyDescent="0.25">
      <c r="A24" s="440" t="s">
        <v>678</v>
      </c>
      <c r="B24" s="443" t="s">
        <v>679</v>
      </c>
      <c r="C24" s="442" t="s">
        <v>680</v>
      </c>
      <c r="D24" s="442">
        <v>2</v>
      </c>
      <c r="E24" s="442">
        <v>2</v>
      </c>
      <c r="F24" s="442">
        <v>2</v>
      </c>
      <c r="G24" s="435"/>
    </row>
    <row r="25" spans="1:7" x14ac:dyDescent="0.25">
      <c r="A25" s="440" t="s">
        <v>681</v>
      </c>
      <c r="B25" s="443" t="s">
        <v>682</v>
      </c>
      <c r="C25" s="442" t="s">
        <v>683</v>
      </c>
      <c r="D25" s="442">
        <v>2</v>
      </c>
      <c r="E25" s="442">
        <v>2</v>
      </c>
      <c r="F25" s="442">
        <v>2</v>
      </c>
      <c r="G25" s="435"/>
    </row>
    <row r="26" spans="1:7" x14ac:dyDescent="0.25">
      <c r="A26" s="440" t="s">
        <v>684</v>
      </c>
      <c r="B26" s="443" t="s">
        <v>685</v>
      </c>
      <c r="C26" s="442" t="s">
        <v>686</v>
      </c>
      <c r="D26" s="442">
        <v>2</v>
      </c>
      <c r="E26" s="442">
        <v>2</v>
      </c>
      <c r="F26" s="442">
        <v>2</v>
      </c>
      <c r="G26" s="435"/>
    </row>
    <row r="27" spans="1:7" x14ac:dyDescent="0.25">
      <c r="A27" s="440" t="s">
        <v>687</v>
      </c>
      <c r="B27" s="443" t="s">
        <v>688</v>
      </c>
      <c r="C27" s="442" t="s">
        <v>689</v>
      </c>
      <c r="D27" s="442">
        <v>1</v>
      </c>
      <c r="E27" s="442">
        <v>1</v>
      </c>
      <c r="F27" s="442">
        <v>1</v>
      </c>
      <c r="G27" s="435"/>
    </row>
    <row r="28" spans="1:7" x14ac:dyDescent="0.25">
      <c r="A28" s="440" t="s">
        <v>690</v>
      </c>
      <c r="B28" s="443" t="s">
        <v>691</v>
      </c>
      <c r="C28" s="442" t="s">
        <v>692</v>
      </c>
      <c r="D28" s="442">
        <v>1</v>
      </c>
      <c r="E28" s="442">
        <v>1</v>
      </c>
      <c r="F28" s="442">
        <v>1</v>
      </c>
      <c r="G28" s="435"/>
    </row>
    <row r="29" spans="1:7" x14ac:dyDescent="0.25">
      <c r="A29" s="440" t="s">
        <v>693</v>
      </c>
      <c r="B29" s="443" t="s">
        <v>694</v>
      </c>
      <c r="C29" s="442" t="s">
        <v>695</v>
      </c>
      <c r="D29" s="442">
        <v>3</v>
      </c>
      <c r="E29" s="442">
        <v>3</v>
      </c>
      <c r="F29" s="442">
        <v>3</v>
      </c>
      <c r="G29" s="435"/>
    </row>
    <row r="30" spans="1:7" x14ac:dyDescent="0.25">
      <c r="A30" s="440" t="s">
        <v>696</v>
      </c>
      <c r="B30" s="443" t="s">
        <v>697</v>
      </c>
      <c r="C30" s="442" t="s">
        <v>698</v>
      </c>
      <c r="D30" s="442">
        <v>2</v>
      </c>
      <c r="E30" s="442">
        <v>2</v>
      </c>
      <c r="F30" s="442">
        <v>2</v>
      </c>
      <c r="G30" s="435"/>
    </row>
    <row r="31" spans="1:7" x14ac:dyDescent="0.25">
      <c r="A31" s="440" t="s">
        <v>699</v>
      </c>
      <c r="B31" s="443" t="s">
        <v>700</v>
      </c>
      <c r="C31" s="442" t="s">
        <v>701</v>
      </c>
      <c r="D31" s="442">
        <v>3</v>
      </c>
      <c r="E31" s="442">
        <v>3</v>
      </c>
      <c r="F31" s="442">
        <v>3</v>
      </c>
      <c r="G31" s="435"/>
    </row>
    <row r="32" spans="1:7" x14ac:dyDescent="0.25">
      <c r="A32" s="440" t="s">
        <v>702</v>
      </c>
      <c r="B32" s="443" t="s">
        <v>703</v>
      </c>
      <c r="C32" s="442" t="s">
        <v>704</v>
      </c>
      <c r="D32" s="442">
        <v>2</v>
      </c>
      <c r="E32" s="442">
        <v>2</v>
      </c>
      <c r="F32" s="442">
        <v>2</v>
      </c>
      <c r="G32" s="435"/>
    </row>
    <row r="33" spans="1:7" x14ac:dyDescent="0.25">
      <c r="A33" s="440" t="s">
        <v>705</v>
      </c>
      <c r="B33" s="443" t="s">
        <v>706</v>
      </c>
      <c r="C33" s="442" t="s">
        <v>707</v>
      </c>
      <c r="D33" s="442">
        <v>2</v>
      </c>
      <c r="E33" s="442">
        <v>2</v>
      </c>
      <c r="F33" s="442">
        <v>2</v>
      </c>
      <c r="G33" s="435"/>
    </row>
    <row r="34" spans="1:7" x14ac:dyDescent="0.25">
      <c r="A34" s="440" t="s">
        <v>708</v>
      </c>
      <c r="B34" s="443" t="s">
        <v>709</v>
      </c>
      <c r="C34" s="442" t="s">
        <v>710</v>
      </c>
      <c r="D34" s="442">
        <v>3</v>
      </c>
      <c r="E34" s="442">
        <v>3</v>
      </c>
      <c r="F34" s="442">
        <v>3</v>
      </c>
      <c r="G34" s="435"/>
    </row>
    <row r="35" spans="1:7" x14ac:dyDescent="0.25">
      <c r="A35" s="440" t="s">
        <v>711</v>
      </c>
      <c r="B35" s="443" t="s">
        <v>712</v>
      </c>
      <c r="C35" s="442" t="s">
        <v>713</v>
      </c>
      <c r="D35" s="442">
        <v>2</v>
      </c>
      <c r="E35" s="442">
        <v>2</v>
      </c>
      <c r="F35" s="442">
        <v>2</v>
      </c>
      <c r="G35" s="435"/>
    </row>
    <row r="36" spans="1:7" x14ac:dyDescent="0.25">
      <c r="A36" s="440" t="s">
        <v>714</v>
      </c>
      <c r="B36" s="443" t="s">
        <v>715</v>
      </c>
      <c r="C36" s="442" t="s">
        <v>716</v>
      </c>
      <c r="D36" s="442">
        <v>1</v>
      </c>
      <c r="E36" s="442">
        <v>1</v>
      </c>
      <c r="F36" s="442">
        <v>1</v>
      </c>
      <c r="G36" s="435"/>
    </row>
    <row r="37" spans="1:7" x14ac:dyDescent="0.25">
      <c r="A37" s="440" t="s">
        <v>717</v>
      </c>
      <c r="B37" s="443" t="s">
        <v>718</v>
      </c>
      <c r="C37" s="442" t="s">
        <v>719</v>
      </c>
      <c r="D37" s="442">
        <v>2</v>
      </c>
      <c r="E37" s="442">
        <v>2</v>
      </c>
      <c r="F37" s="442">
        <v>2</v>
      </c>
      <c r="G37" s="435"/>
    </row>
    <row r="38" spans="1:7" x14ac:dyDescent="0.25">
      <c r="A38" s="440" t="s">
        <v>720</v>
      </c>
      <c r="B38" s="443" t="s">
        <v>721</v>
      </c>
      <c r="C38" s="442" t="s">
        <v>722</v>
      </c>
      <c r="D38" s="442">
        <v>1</v>
      </c>
      <c r="E38" s="442">
        <v>1</v>
      </c>
      <c r="F38" s="442">
        <v>1</v>
      </c>
      <c r="G38" s="435"/>
    </row>
    <row r="39" spans="1:7" x14ac:dyDescent="0.25">
      <c r="A39" s="440" t="s">
        <v>723</v>
      </c>
      <c r="B39" s="443" t="s">
        <v>724</v>
      </c>
      <c r="C39" s="442" t="s">
        <v>725</v>
      </c>
      <c r="D39" s="442">
        <v>2</v>
      </c>
      <c r="E39" s="442">
        <v>2</v>
      </c>
      <c r="F39" s="442">
        <v>2</v>
      </c>
      <c r="G39" s="435"/>
    </row>
    <row r="40" spans="1:7" x14ac:dyDescent="0.25">
      <c r="A40" s="440" t="s">
        <v>726</v>
      </c>
      <c r="B40" s="443" t="s">
        <v>727</v>
      </c>
      <c r="C40" s="442" t="s">
        <v>728</v>
      </c>
      <c r="D40" s="442">
        <v>3</v>
      </c>
      <c r="E40" s="442">
        <v>3</v>
      </c>
      <c r="F40" s="442">
        <v>3</v>
      </c>
      <c r="G40" s="435"/>
    </row>
    <row r="41" spans="1:7" x14ac:dyDescent="0.25">
      <c r="A41" s="440" t="s">
        <v>729</v>
      </c>
      <c r="B41" s="443" t="s">
        <v>730</v>
      </c>
      <c r="C41" s="442" t="s">
        <v>731</v>
      </c>
      <c r="D41" s="442">
        <v>1</v>
      </c>
      <c r="E41" s="442">
        <v>1</v>
      </c>
      <c r="F41" s="442">
        <v>1</v>
      </c>
      <c r="G41" s="435"/>
    </row>
    <row r="42" spans="1:7" x14ac:dyDescent="0.25">
      <c r="A42" s="440" t="s">
        <v>732</v>
      </c>
      <c r="B42" s="443" t="s">
        <v>733</v>
      </c>
      <c r="C42" s="442" t="s">
        <v>734</v>
      </c>
      <c r="D42" s="442">
        <v>2</v>
      </c>
      <c r="E42" s="442">
        <v>2</v>
      </c>
      <c r="F42" s="442">
        <v>2</v>
      </c>
      <c r="G42" s="435"/>
    </row>
    <row r="43" spans="1:7" x14ac:dyDescent="0.25">
      <c r="A43" s="440" t="s">
        <v>735</v>
      </c>
      <c r="B43" s="443" t="s">
        <v>736</v>
      </c>
      <c r="C43" s="442" t="s">
        <v>737</v>
      </c>
      <c r="D43" s="442">
        <v>1</v>
      </c>
      <c r="E43" s="442">
        <v>1</v>
      </c>
      <c r="F43" s="442">
        <v>1</v>
      </c>
      <c r="G43" s="435"/>
    </row>
    <row r="44" spans="1:7" x14ac:dyDescent="0.25">
      <c r="A44" s="440" t="s">
        <v>738</v>
      </c>
      <c r="B44" s="443" t="s">
        <v>739</v>
      </c>
      <c r="C44" s="442" t="s">
        <v>740</v>
      </c>
      <c r="D44" s="442">
        <v>2</v>
      </c>
      <c r="E44" s="442">
        <v>2</v>
      </c>
      <c r="F44" s="442">
        <v>2</v>
      </c>
      <c r="G44" s="435"/>
    </row>
    <row r="45" spans="1:7" x14ac:dyDescent="0.25">
      <c r="A45" s="440" t="s">
        <v>741</v>
      </c>
      <c r="B45" s="443" t="s">
        <v>742</v>
      </c>
      <c r="C45" s="442" t="s">
        <v>743</v>
      </c>
      <c r="D45" s="442">
        <v>1</v>
      </c>
      <c r="E45" s="442">
        <v>1</v>
      </c>
      <c r="F45" s="442">
        <v>1</v>
      </c>
      <c r="G45" s="435"/>
    </row>
    <row r="46" spans="1:7" x14ac:dyDescent="0.25">
      <c r="A46" s="440" t="s">
        <v>744</v>
      </c>
      <c r="B46" s="443" t="s">
        <v>745</v>
      </c>
      <c r="C46" s="442" t="s">
        <v>746</v>
      </c>
      <c r="D46" s="442">
        <v>2</v>
      </c>
      <c r="E46" s="442">
        <v>2</v>
      </c>
      <c r="F46" s="442">
        <v>2</v>
      </c>
      <c r="G46" s="435"/>
    </row>
    <row r="47" spans="1:7" x14ac:dyDescent="0.25">
      <c r="A47" s="440" t="s">
        <v>747</v>
      </c>
      <c r="B47" s="443" t="s">
        <v>748</v>
      </c>
      <c r="C47" s="442" t="s">
        <v>749</v>
      </c>
      <c r="D47" s="442">
        <v>3</v>
      </c>
      <c r="E47" s="442">
        <v>3</v>
      </c>
      <c r="F47" s="442">
        <v>3</v>
      </c>
      <c r="G47" s="435"/>
    </row>
    <row r="48" spans="1:7" x14ac:dyDescent="0.25">
      <c r="A48" s="440" t="s">
        <v>750</v>
      </c>
      <c r="B48" s="443" t="s">
        <v>751</v>
      </c>
      <c r="C48" s="442" t="s">
        <v>752</v>
      </c>
      <c r="D48" s="442">
        <v>2</v>
      </c>
      <c r="E48" s="442">
        <v>2</v>
      </c>
      <c r="F48" s="442">
        <v>2</v>
      </c>
      <c r="G48" s="435"/>
    </row>
    <row r="49" spans="1:7" x14ac:dyDescent="0.25">
      <c r="A49" s="440" t="s">
        <v>753</v>
      </c>
      <c r="B49" s="443" t="s">
        <v>754</v>
      </c>
      <c r="C49" s="442" t="s">
        <v>755</v>
      </c>
      <c r="D49" s="442">
        <v>1</v>
      </c>
      <c r="E49" s="442">
        <v>1</v>
      </c>
      <c r="F49" s="442">
        <v>1</v>
      </c>
      <c r="G49" s="435"/>
    </row>
    <row r="50" spans="1:7" x14ac:dyDescent="0.25">
      <c r="A50" s="440" t="s">
        <v>756</v>
      </c>
      <c r="B50" s="443" t="s">
        <v>757</v>
      </c>
      <c r="C50" s="442" t="s">
        <v>758</v>
      </c>
      <c r="D50" s="442">
        <v>3</v>
      </c>
      <c r="E50" s="442">
        <v>3</v>
      </c>
      <c r="F50" s="442">
        <v>3</v>
      </c>
      <c r="G50" s="444"/>
    </row>
    <row r="51" spans="1:7" x14ac:dyDescent="0.25">
      <c r="A51" s="440" t="s">
        <v>759</v>
      </c>
      <c r="B51" s="443" t="s">
        <v>760</v>
      </c>
      <c r="C51" s="442" t="s">
        <v>761</v>
      </c>
      <c r="D51" s="442">
        <v>1</v>
      </c>
      <c r="E51" s="442">
        <v>1</v>
      </c>
      <c r="F51" s="442">
        <v>1</v>
      </c>
      <c r="G51" s="444"/>
    </row>
    <row r="52" spans="1:7" x14ac:dyDescent="0.25">
      <c r="A52" s="440" t="s">
        <v>762</v>
      </c>
      <c r="B52" s="443" t="s">
        <v>763</v>
      </c>
      <c r="C52" s="442" t="s">
        <v>764</v>
      </c>
      <c r="D52" s="442">
        <v>2</v>
      </c>
      <c r="E52" s="442">
        <v>2</v>
      </c>
      <c r="F52" s="442">
        <v>2</v>
      </c>
      <c r="G52" s="444"/>
    </row>
    <row r="53" spans="1:7" x14ac:dyDescent="0.25">
      <c r="A53" s="445" t="s">
        <v>765</v>
      </c>
      <c r="B53" s="443" t="s">
        <v>766</v>
      </c>
      <c r="C53" s="446" t="s">
        <v>767</v>
      </c>
      <c r="D53" s="446">
        <v>3</v>
      </c>
      <c r="E53" s="446">
        <v>3</v>
      </c>
      <c r="F53" s="446">
        <v>3</v>
      </c>
      <c r="G53" s="444"/>
    </row>
    <row r="54" spans="1:7" x14ac:dyDescent="0.25">
      <c r="A54" s="447"/>
      <c r="B54" s="448"/>
      <c r="C54" s="444"/>
      <c r="D54" s="444"/>
      <c r="E54" s="447"/>
      <c r="F54" s="444"/>
      <c r="G54" s="444"/>
    </row>
    <row r="55" spans="1:7" x14ac:dyDescent="0.25">
      <c r="A55" s="659" t="s">
        <v>768</v>
      </c>
      <c r="B55" s="660"/>
      <c r="C55" s="660"/>
      <c r="D55" s="660"/>
      <c r="E55" s="660"/>
      <c r="F55" s="660"/>
      <c r="G55" s="444"/>
    </row>
    <row r="56" spans="1:7" x14ac:dyDescent="0.25">
      <c r="A56" s="449"/>
      <c r="B56" s="450"/>
      <c r="C56" s="451"/>
      <c r="D56" s="450"/>
      <c r="E56" s="449"/>
      <c r="F56" s="444"/>
      <c r="G56" s="444"/>
    </row>
    <row r="57" spans="1:7" ht="21.6" thickBot="1" x14ac:dyDescent="0.3">
      <c r="A57" s="452" t="s">
        <v>769</v>
      </c>
      <c r="B57" s="452" t="s">
        <v>770</v>
      </c>
      <c r="C57" s="452" t="s">
        <v>771</v>
      </c>
      <c r="D57" s="444"/>
      <c r="E57" s="452" t="s">
        <v>772</v>
      </c>
      <c r="F57" s="452" t="s">
        <v>770</v>
      </c>
      <c r="G57" s="452" t="s">
        <v>773</v>
      </c>
    </row>
    <row r="58" spans="1:7" x14ac:dyDescent="0.25">
      <c r="A58" s="448" t="s">
        <v>774</v>
      </c>
      <c r="B58" s="448" t="s">
        <v>775</v>
      </c>
      <c r="C58" s="448">
        <v>9</v>
      </c>
      <c r="D58" s="444"/>
      <c r="E58" s="448" t="s">
        <v>776</v>
      </c>
      <c r="F58" s="448" t="s">
        <v>777</v>
      </c>
      <c r="G58" s="448">
        <v>10</v>
      </c>
    </row>
    <row r="59" spans="1:7" x14ac:dyDescent="0.25">
      <c r="A59" s="448" t="s">
        <v>774</v>
      </c>
      <c r="B59" s="448" t="s">
        <v>778</v>
      </c>
      <c r="C59" s="448">
        <v>10</v>
      </c>
      <c r="D59" s="444"/>
      <c r="E59" s="448" t="s">
        <v>776</v>
      </c>
      <c r="F59" s="448" t="s">
        <v>779</v>
      </c>
      <c r="G59" s="448">
        <v>9</v>
      </c>
    </row>
    <row r="60" spans="1:7" x14ac:dyDescent="0.25">
      <c r="A60" s="448" t="s">
        <v>774</v>
      </c>
      <c r="B60" s="448" t="s">
        <v>780</v>
      </c>
      <c r="C60" s="448">
        <v>9</v>
      </c>
      <c r="D60" s="444"/>
      <c r="E60" s="448" t="s">
        <v>776</v>
      </c>
      <c r="F60" s="448" t="s">
        <v>781</v>
      </c>
      <c r="G60" s="448">
        <v>10</v>
      </c>
    </row>
    <row r="61" spans="1:7" x14ac:dyDescent="0.25">
      <c r="A61" s="448" t="s">
        <v>774</v>
      </c>
      <c r="B61" s="448" t="s">
        <v>782</v>
      </c>
      <c r="C61" s="448">
        <v>10</v>
      </c>
      <c r="D61" s="444"/>
      <c r="E61" s="448" t="s">
        <v>776</v>
      </c>
      <c r="F61" s="448" t="s">
        <v>783</v>
      </c>
      <c r="G61" s="448">
        <v>9</v>
      </c>
    </row>
    <row r="62" spans="1:7" x14ac:dyDescent="0.25">
      <c r="A62" s="448" t="s">
        <v>774</v>
      </c>
      <c r="B62" s="448" t="s">
        <v>784</v>
      </c>
      <c r="C62" s="448">
        <v>9</v>
      </c>
      <c r="D62" s="444"/>
      <c r="E62" s="448" t="s">
        <v>776</v>
      </c>
      <c r="F62" s="448" t="s">
        <v>785</v>
      </c>
      <c r="G62" s="448">
        <v>10</v>
      </c>
    </row>
    <row r="63" spans="1:7" x14ac:dyDescent="0.25">
      <c r="A63" s="448" t="s">
        <v>774</v>
      </c>
      <c r="B63" s="448" t="s">
        <v>786</v>
      </c>
      <c r="C63" s="448">
        <v>10</v>
      </c>
      <c r="D63" s="444"/>
      <c r="E63" s="448" t="s">
        <v>776</v>
      </c>
      <c r="F63" s="448" t="s">
        <v>787</v>
      </c>
      <c r="G63" s="448">
        <v>9</v>
      </c>
    </row>
    <row r="64" spans="1:7" x14ac:dyDescent="0.25">
      <c r="A64" s="448" t="s">
        <v>774</v>
      </c>
      <c r="B64" s="448" t="s">
        <v>788</v>
      </c>
      <c r="C64" s="448">
        <v>9</v>
      </c>
      <c r="D64" s="444"/>
      <c r="E64" s="448" t="s">
        <v>776</v>
      </c>
      <c r="F64" s="448" t="s">
        <v>789</v>
      </c>
      <c r="G64" s="448">
        <v>10</v>
      </c>
    </row>
    <row r="65" spans="1:7" x14ac:dyDescent="0.25">
      <c r="A65" s="448" t="s">
        <v>774</v>
      </c>
      <c r="B65" s="448" t="s">
        <v>790</v>
      </c>
      <c r="C65" s="448">
        <v>10</v>
      </c>
      <c r="D65" s="444"/>
      <c r="E65" s="448" t="s">
        <v>776</v>
      </c>
      <c r="F65" s="448" t="s">
        <v>791</v>
      </c>
      <c r="G65" s="448">
        <v>9</v>
      </c>
    </row>
    <row r="66" spans="1:7" x14ac:dyDescent="0.25">
      <c r="A66" s="448" t="s">
        <v>774</v>
      </c>
      <c r="B66" s="448" t="s">
        <v>792</v>
      </c>
      <c r="C66" s="448">
        <v>9</v>
      </c>
      <c r="D66" s="444"/>
      <c r="E66" s="448" t="s">
        <v>776</v>
      </c>
      <c r="F66" s="448" t="s">
        <v>793</v>
      </c>
      <c r="G66" s="448">
        <v>10</v>
      </c>
    </row>
    <row r="67" spans="1:7" x14ac:dyDescent="0.25">
      <c r="A67" s="448" t="s">
        <v>774</v>
      </c>
      <c r="B67" s="448" t="s">
        <v>794</v>
      </c>
      <c r="C67" s="448">
        <v>10</v>
      </c>
      <c r="D67" s="444"/>
      <c r="E67" s="448" t="s">
        <v>776</v>
      </c>
      <c r="F67" s="448" t="s">
        <v>795</v>
      </c>
      <c r="G67" s="448">
        <v>9</v>
      </c>
    </row>
    <row r="68" spans="1:7" x14ac:dyDescent="0.25">
      <c r="A68" s="448" t="s">
        <v>774</v>
      </c>
      <c r="B68" s="448" t="s">
        <v>796</v>
      </c>
      <c r="C68" s="448">
        <v>9</v>
      </c>
      <c r="D68" s="444"/>
      <c r="E68" s="448" t="s">
        <v>776</v>
      </c>
      <c r="F68" s="448" t="s">
        <v>797</v>
      </c>
      <c r="G68" s="448">
        <v>10</v>
      </c>
    </row>
    <row r="69" spans="1:7" x14ac:dyDescent="0.25">
      <c r="A69" s="448" t="s">
        <v>774</v>
      </c>
      <c r="B69" s="448" t="s">
        <v>798</v>
      </c>
      <c r="C69" s="448">
        <v>10</v>
      </c>
      <c r="D69" s="444"/>
      <c r="E69" s="448" t="s">
        <v>776</v>
      </c>
      <c r="F69" s="448" t="s">
        <v>799</v>
      </c>
      <c r="G69" s="448">
        <v>9</v>
      </c>
    </row>
    <row r="70" spans="1:7" x14ac:dyDescent="0.25">
      <c r="A70" s="448" t="s">
        <v>774</v>
      </c>
      <c r="B70" s="448" t="s">
        <v>800</v>
      </c>
      <c r="C70" s="448">
        <v>9</v>
      </c>
      <c r="D70" s="444"/>
      <c r="E70" s="448" t="s">
        <v>776</v>
      </c>
      <c r="F70" s="448" t="s">
        <v>801</v>
      </c>
      <c r="G70" s="448">
        <v>10</v>
      </c>
    </row>
    <row r="71" spans="1:7" x14ac:dyDescent="0.25">
      <c r="A71" s="448" t="s">
        <v>774</v>
      </c>
      <c r="B71" s="448" t="s">
        <v>802</v>
      </c>
      <c r="C71" s="448">
        <v>10</v>
      </c>
      <c r="D71" s="444"/>
      <c r="E71" s="448" t="s">
        <v>776</v>
      </c>
      <c r="F71" s="448" t="s">
        <v>803</v>
      </c>
      <c r="G71" s="448">
        <v>9</v>
      </c>
    </row>
    <row r="72" spans="1:7" x14ac:dyDescent="0.25">
      <c r="A72" s="448" t="s">
        <v>774</v>
      </c>
      <c r="B72" s="448" t="s">
        <v>804</v>
      </c>
      <c r="C72" s="448">
        <v>9</v>
      </c>
      <c r="D72" s="444"/>
      <c r="E72" s="448" t="s">
        <v>776</v>
      </c>
      <c r="F72" s="448" t="s">
        <v>805</v>
      </c>
      <c r="G72" s="448">
        <v>10</v>
      </c>
    </row>
    <row r="73" spans="1:7" x14ac:dyDescent="0.25">
      <c r="A73" s="448" t="s">
        <v>774</v>
      </c>
      <c r="B73" s="448" t="s">
        <v>806</v>
      </c>
      <c r="C73" s="448">
        <v>10</v>
      </c>
      <c r="D73" s="444"/>
      <c r="E73" s="448" t="s">
        <v>776</v>
      </c>
      <c r="F73" s="448" t="s">
        <v>807</v>
      </c>
      <c r="G73" s="448">
        <v>9</v>
      </c>
    </row>
    <row r="74" spans="1:7" x14ac:dyDescent="0.25">
      <c r="A74" s="448" t="s">
        <v>774</v>
      </c>
      <c r="B74" s="448" t="s">
        <v>808</v>
      </c>
      <c r="C74" s="448">
        <v>9</v>
      </c>
      <c r="D74" s="444"/>
      <c r="E74" s="448" t="s">
        <v>776</v>
      </c>
      <c r="F74" s="448" t="s">
        <v>809</v>
      </c>
      <c r="G74" s="448">
        <v>10</v>
      </c>
    </row>
    <row r="75" spans="1:7" x14ac:dyDescent="0.25">
      <c r="A75" s="448" t="s">
        <v>774</v>
      </c>
      <c r="B75" s="448" t="s">
        <v>810</v>
      </c>
      <c r="C75" s="448">
        <v>10</v>
      </c>
      <c r="D75" s="444"/>
      <c r="E75" s="448" t="s">
        <v>776</v>
      </c>
      <c r="F75" s="448" t="s">
        <v>811</v>
      </c>
      <c r="G75" s="448">
        <v>9</v>
      </c>
    </row>
    <row r="76" spans="1:7" x14ac:dyDescent="0.25">
      <c r="A76" s="448" t="s">
        <v>774</v>
      </c>
      <c r="B76" s="448" t="s">
        <v>812</v>
      </c>
      <c r="C76" s="448">
        <v>9</v>
      </c>
      <c r="D76" s="444"/>
      <c r="E76" s="448" t="s">
        <v>776</v>
      </c>
      <c r="F76" s="448" t="s">
        <v>813</v>
      </c>
      <c r="G76" s="448">
        <v>10</v>
      </c>
    </row>
    <row r="77" spans="1:7" x14ac:dyDescent="0.25">
      <c r="A77" s="448" t="s">
        <v>774</v>
      </c>
      <c r="B77" s="448" t="s">
        <v>814</v>
      </c>
      <c r="C77" s="448">
        <v>10</v>
      </c>
      <c r="D77" s="444"/>
      <c r="E77" s="448" t="s">
        <v>776</v>
      </c>
      <c r="F77" s="448" t="s">
        <v>815</v>
      </c>
      <c r="G77" s="448">
        <v>9</v>
      </c>
    </row>
    <row r="78" spans="1:7" x14ac:dyDescent="0.25">
      <c r="A78" s="448" t="s">
        <v>774</v>
      </c>
      <c r="B78" s="448" t="s">
        <v>816</v>
      </c>
      <c r="C78" s="448">
        <v>9</v>
      </c>
      <c r="D78" s="444"/>
      <c r="E78" s="448" t="s">
        <v>776</v>
      </c>
      <c r="F78" s="448" t="s">
        <v>817</v>
      </c>
      <c r="G78" s="448">
        <v>10</v>
      </c>
    </row>
    <row r="79" spans="1:7" x14ac:dyDescent="0.25">
      <c r="A79" s="448" t="s">
        <v>774</v>
      </c>
      <c r="B79" s="448" t="s">
        <v>818</v>
      </c>
      <c r="C79" s="448">
        <v>10</v>
      </c>
      <c r="D79" s="444"/>
      <c r="E79" s="448" t="s">
        <v>776</v>
      </c>
      <c r="F79" s="448" t="s">
        <v>819</v>
      </c>
      <c r="G79" s="448">
        <v>9</v>
      </c>
    </row>
    <row r="80" spans="1:7" x14ac:dyDescent="0.25">
      <c r="A80" s="448" t="s">
        <v>774</v>
      </c>
      <c r="B80" s="448" t="s">
        <v>820</v>
      </c>
      <c r="C80" s="448">
        <v>9</v>
      </c>
      <c r="D80" s="444"/>
      <c r="E80" s="448" t="s">
        <v>776</v>
      </c>
      <c r="F80" s="448" t="s">
        <v>821</v>
      </c>
      <c r="G80" s="448">
        <v>10</v>
      </c>
    </row>
    <row r="81" spans="1:7" x14ac:dyDescent="0.25">
      <c r="A81" s="448" t="s">
        <v>774</v>
      </c>
      <c r="B81" s="448" t="s">
        <v>822</v>
      </c>
      <c r="C81" s="448">
        <v>10</v>
      </c>
      <c r="D81" s="444"/>
      <c r="E81" s="448" t="s">
        <v>776</v>
      </c>
      <c r="F81" s="448" t="s">
        <v>823</v>
      </c>
      <c r="G81" s="448">
        <v>9</v>
      </c>
    </row>
    <row r="82" spans="1:7" x14ac:dyDescent="0.25">
      <c r="A82" s="448" t="s">
        <v>774</v>
      </c>
      <c r="B82" s="448" t="s">
        <v>824</v>
      </c>
      <c r="C82" s="448">
        <v>9</v>
      </c>
      <c r="D82" s="444"/>
      <c r="E82" s="448" t="s">
        <v>776</v>
      </c>
      <c r="F82" s="448" t="s">
        <v>825</v>
      </c>
      <c r="G82" s="448">
        <v>10</v>
      </c>
    </row>
    <row r="83" spans="1:7" x14ac:dyDescent="0.25">
      <c r="A83" s="448" t="s">
        <v>774</v>
      </c>
      <c r="B83" s="448" t="s">
        <v>826</v>
      </c>
      <c r="C83" s="448">
        <v>10</v>
      </c>
      <c r="D83" s="444"/>
      <c r="E83" s="448" t="s">
        <v>776</v>
      </c>
      <c r="F83" s="448" t="s">
        <v>827</v>
      </c>
      <c r="G83" s="448">
        <v>9</v>
      </c>
    </row>
    <row r="84" spans="1:7" x14ac:dyDescent="0.25">
      <c r="A84" s="448" t="s">
        <v>774</v>
      </c>
      <c r="B84" s="448" t="s">
        <v>828</v>
      </c>
      <c r="C84" s="448">
        <v>9</v>
      </c>
      <c r="D84" s="444"/>
      <c r="E84" s="448" t="s">
        <v>776</v>
      </c>
      <c r="F84" s="448" t="s">
        <v>829</v>
      </c>
      <c r="G84" s="448">
        <v>10</v>
      </c>
    </row>
    <row r="85" spans="1:7" x14ac:dyDescent="0.25">
      <c r="A85" s="448" t="s">
        <v>774</v>
      </c>
      <c r="B85" s="448" t="s">
        <v>830</v>
      </c>
      <c r="C85" s="448">
        <v>10</v>
      </c>
      <c r="D85" s="444"/>
      <c r="E85" s="448" t="s">
        <v>776</v>
      </c>
      <c r="F85" s="448" t="s">
        <v>831</v>
      </c>
      <c r="G85" s="448">
        <v>9</v>
      </c>
    </row>
    <row r="86" spans="1:7" x14ac:dyDescent="0.25">
      <c r="A86" s="448" t="s">
        <v>774</v>
      </c>
      <c r="B86" s="448" t="s">
        <v>832</v>
      </c>
      <c r="C86" s="448">
        <v>9</v>
      </c>
      <c r="D86" s="444"/>
      <c r="E86" s="448" t="s">
        <v>776</v>
      </c>
      <c r="F86" s="448" t="s">
        <v>833</v>
      </c>
      <c r="G86" s="448">
        <v>10</v>
      </c>
    </row>
    <row r="87" spans="1:7" x14ac:dyDescent="0.25">
      <c r="A87" s="448" t="s">
        <v>774</v>
      </c>
      <c r="B87" s="448" t="s">
        <v>834</v>
      </c>
      <c r="C87" s="448">
        <v>10</v>
      </c>
      <c r="D87" s="444"/>
      <c r="E87" s="448" t="s">
        <v>776</v>
      </c>
      <c r="F87" s="448" t="s">
        <v>835</v>
      </c>
      <c r="G87" s="448">
        <v>9</v>
      </c>
    </row>
    <row r="88" spans="1:7" x14ac:dyDescent="0.25">
      <c r="A88" s="448" t="s">
        <v>774</v>
      </c>
      <c r="B88" s="448" t="s">
        <v>836</v>
      </c>
      <c r="C88" s="448">
        <v>9</v>
      </c>
      <c r="D88" s="444"/>
      <c r="E88" s="448" t="s">
        <v>776</v>
      </c>
      <c r="F88" s="448" t="s">
        <v>837</v>
      </c>
      <c r="G88" s="448">
        <v>10</v>
      </c>
    </row>
    <row r="89" spans="1:7" x14ac:dyDescent="0.25">
      <c r="A89" s="448" t="s">
        <v>776</v>
      </c>
      <c r="B89" s="448" t="s">
        <v>838</v>
      </c>
      <c r="C89" s="448">
        <v>9</v>
      </c>
      <c r="D89" s="444"/>
      <c r="E89" s="448" t="s">
        <v>776</v>
      </c>
      <c r="F89" s="448" t="s">
        <v>839</v>
      </c>
      <c r="G89" s="448">
        <v>9</v>
      </c>
    </row>
    <row r="90" spans="1:7" x14ac:dyDescent="0.25">
      <c r="A90" s="448" t="s">
        <v>776</v>
      </c>
      <c r="B90" s="448" t="s">
        <v>840</v>
      </c>
      <c r="C90" s="448">
        <v>10</v>
      </c>
      <c r="D90" s="444"/>
      <c r="E90" s="448" t="s">
        <v>776</v>
      </c>
      <c r="F90" s="448" t="s">
        <v>841</v>
      </c>
      <c r="G90" s="448">
        <v>10</v>
      </c>
    </row>
    <row r="91" spans="1:7" x14ac:dyDescent="0.25">
      <c r="A91" s="448" t="s">
        <v>776</v>
      </c>
      <c r="B91" s="448" t="s">
        <v>842</v>
      </c>
      <c r="C91" s="448">
        <v>9</v>
      </c>
      <c r="D91" s="444"/>
      <c r="E91" s="448" t="s">
        <v>776</v>
      </c>
      <c r="F91" s="448" t="s">
        <v>843</v>
      </c>
      <c r="G91" s="448">
        <v>9</v>
      </c>
    </row>
    <row r="92" spans="1:7" x14ac:dyDescent="0.25">
      <c r="A92" s="448" t="s">
        <v>776</v>
      </c>
      <c r="B92" s="448" t="s">
        <v>844</v>
      </c>
      <c r="C92" s="448">
        <v>10</v>
      </c>
      <c r="D92" s="444"/>
      <c r="E92" s="448" t="s">
        <v>776</v>
      </c>
      <c r="F92" s="448" t="s">
        <v>845</v>
      </c>
      <c r="G92" s="448">
        <v>10</v>
      </c>
    </row>
    <row r="93" spans="1:7" x14ac:dyDescent="0.25">
      <c r="A93" s="448" t="s">
        <v>776</v>
      </c>
      <c r="B93" s="448" t="s">
        <v>846</v>
      </c>
      <c r="C93" s="448">
        <v>9</v>
      </c>
      <c r="D93" s="444"/>
      <c r="E93" s="448" t="s">
        <v>776</v>
      </c>
      <c r="F93" s="448" t="s">
        <v>847</v>
      </c>
      <c r="G93" s="448">
        <v>9</v>
      </c>
    </row>
    <row r="94" spans="1:7" x14ac:dyDescent="0.25">
      <c r="A94" s="448" t="s">
        <v>776</v>
      </c>
      <c r="B94" s="448" t="s">
        <v>848</v>
      </c>
      <c r="C94" s="448">
        <v>10</v>
      </c>
      <c r="D94" s="444"/>
      <c r="E94" s="448" t="s">
        <v>776</v>
      </c>
      <c r="F94" s="448" t="s">
        <v>849</v>
      </c>
      <c r="G94" s="448">
        <v>10</v>
      </c>
    </row>
    <row r="95" spans="1:7" x14ac:dyDescent="0.25">
      <c r="A95" s="448" t="s">
        <v>776</v>
      </c>
      <c r="B95" s="448" t="s">
        <v>850</v>
      </c>
      <c r="C95" s="448">
        <v>9</v>
      </c>
      <c r="D95" s="444"/>
      <c r="E95" s="447"/>
      <c r="F95" s="444"/>
      <c r="G95" s="444"/>
    </row>
  </sheetData>
  <mergeCells count="2">
    <mergeCell ref="A1:F1"/>
    <mergeCell ref="A55:F55"/>
  </mergeCells>
  <pageMargins left="0.7" right="0.7" top="0.75" bottom="0.75" header="0.3" footer="0.3"/>
  <pageSetup scale="95" orientation="portrait" r:id="rId1"/>
  <headerFooter>
    <oddHeader>&amp;CMulti MBG</oddHeader>
    <oddFooter>&amp;CMulti MBG</oddFooter>
  </headerFooter>
  <rowBreaks count="1" manualBreakCount="1">
    <brk id="54"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22"/>
  <sheetViews>
    <sheetView showGridLines="0" zoomScale="95" workbookViewId="0">
      <selection activeCell="A4" sqref="A4"/>
    </sheetView>
  </sheetViews>
  <sheetFormatPr defaultColWidth="9.109375" defaultRowHeight="13.2" x14ac:dyDescent="0.25"/>
  <cols>
    <col min="1" max="1" width="20.88671875" style="436" customWidth="1"/>
    <col min="2" max="10" width="9.109375" style="436"/>
    <col min="11" max="11" width="10.109375" style="436" customWidth="1"/>
    <col min="12" max="16384" width="9.109375" style="436"/>
  </cols>
  <sheetData>
    <row r="1" spans="1:11" ht="14.4" thickBot="1" x14ac:dyDescent="0.35">
      <c r="A1" s="580" t="s">
        <v>851</v>
      </c>
      <c r="B1" s="571"/>
      <c r="C1" s="571"/>
      <c r="D1" s="571"/>
      <c r="E1" s="571"/>
      <c r="F1" s="571"/>
      <c r="G1" s="571"/>
      <c r="H1" s="572"/>
      <c r="I1" s="572"/>
      <c r="J1" s="572"/>
      <c r="K1" s="572"/>
    </row>
    <row r="2" spans="1:11" x14ac:dyDescent="0.25">
      <c r="A2" s="453" t="s">
        <v>852</v>
      </c>
      <c r="B2" s="453" t="s">
        <v>853</v>
      </c>
      <c r="C2" s="454"/>
      <c r="D2" s="454"/>
      <c r="E2" s="454"/>
      <c r="F2" s="454"/>
      <c r="G2" s="454"/>
      <c r="H2" s="455"/>
      <c r="I2" s="455"/>
      <c r="J2" s="455"/>
      <c r="K2" s="455"/>
    </row>
    <row r="3" spans="1:11" x14ac:dyDescent="0.25">
      <c r="A3" s="456" t="s">
        <v>854</v>
      </c>
      <c r="B3" s="457" t="s">
        <v>855</v>
      </c>
      <c r="C3" s="458"/>
      <c r="D3" s="458"/>
      <c r="E3" s="458"/>
      <c r="F3" s="458"/>
      <c r="G3" s="458"/>
      <c r="H3" s="455"/>
      <c r="I3" s="455"/>
      <c r="J3" s="455"/>
      <c r="K3" s="455"/>
    </row>
    <row r="4" spans="1:11" x14ac:dyDescent="0.25">
      <c r="A4" s="456" t="s">
        <v>856</v>
      </c>
      <c r="B4" s="459" t="s">
        <v>1857</v>
      </c>
      <c r="C4" s="458"/>
      <c r="D4" s="458"/>
      <c r="E4" s="458"/>
      <c r="F4" s="458"/>
      <c r="G4" s="458"/>
      <c r="H4" s="455"/>
      <c r="I4" s="455"/>
      <c r="J4" s="455"/>
      <c r="K4" s="455"/>
    </row>
    <row r="5" spans="1:11" x14ac:dyDescent="0.25">
      <c r="A5" s="456" t="s">
        <v>857</v>
      </c>
      <c r="B5" s="456" t="s">
        <v>858</v>
      </c>
      <c r="C5" s="458"/>
      <c r="D5" s="458"/>
      <c r="E5" s="458"/>
      <c r="F5" s="458"/>
      <c r="G5" s="458"/>
      <c r="H5" s="455"/>
      <c r="I5" s="455"/>
      <c r="J5" s="455"/>
      <c r="K5" s="455"/>
    </row>
    <row r="6" spans="1:11" x14ac:dyDescent="0.25">
      <c r="A6" s="456" t="s">
        <v>859</v>
      </c>
      <c r="B6" s="456" t="s">
        <v>858</v>
      </c>
      <c r="C6" s="458"/>
      <c r="D6" s="458"/>
      <c r="E6" s="458"/>
      <c r="F6" s="458"/>
      <c r="G6" s="458"/>
      <c r="H6" s="455"/>
      <c r="I6" s="455"/>
      <c r="J6" s="455"/>
      <c r="K6" s="455"/>
    </row>
    <row r="7" spans="1:11" x14ac:dyDescent="0.25">
      <c r="A7" s="456" t="s">
        <v>860</v>
      </c>
      <c r="B7" s="459" t="s">
        <v>861</v>
      </c>
      <c r="C7" s="458"/>
      <c r="D7" s="458"/>
      <c r="E7" s="458"/>
      <c r="F7" s="458"/>
      <c r="G7" s="458"/>
      <c r="H7" s="455"/>
      <c r="I7" s="455"/>
      <c r="J7" s="455"/>
      <c r="K7" s="455"/>
    </row>
    <row r="8" spans="1:11" x14ac:dyDescent="0.25">
      <c r="A8" s="456" t="s">
        <v>862</v>
      </c>
      <c r="B8" s="456" t="s">
        <v>863</v>
      </c>
      <c r="C8" s="458"/>
      <c r="D8" s="458"/>
      <c r="E8" s="458"/>
      <c r="F8" s="458"/>
      <c r="G8" s="458"/>
      <c r="H8" s="455"/>
      <c r="I8" s="455"/>
      <c r="J8" s="455"/>
      <c r="K8" s="455"/>
    </row>
    <row r="9" spans="1:11" x14ac:dyDescent="0.25">
      <c r="A9" s="460" t="s">
        <v>864</v>
      </c>
      <c r="B9" s="456"/>
      <c r="C9" s="458"/>
      <c r="D9" s="458"/>
      <c r="E9" s="458"/>
      <c r="F9" s="458"/>
      <c r="G9" s="458"/>
      <c r="H9" s="455"/>
      <c r="I9" s="455"/>
      <c r="J9" s="455"/>
      <c r="K9" s="455"/>
    </row>
    <row r="10" spans="1:11" x14ac:dyDescent="0.25">
      <c r="A10" s="461"/>
      <c r="B10" s="461"/>
      <c r="C10" s="455"/>
      <c r="D10" s="455"/>
      <c r="E10" s="455"/>
      <c r="F10" s="455"/>
      <c r="G10" s="455"/>
      <c r="H10" s="455"/>
      <c r="I10" s="455"/>
      <c r="J10" s="455"/>
      <c r="K10" s="455"/>
    </row>
    <row r="11" spans="1:11" ht="14.4" thickBot="1" x14ac:dyDescent="0.35">
      <c r="A11" s="462" t="s">
        <v>865</v>
      </c>
      <c r="B11" s="463"/>
      <c r="C11" s="463"/>
      <c r="D11" s="463"/>
      <c r="E11" s="463"/>
      <c r="F11" s="463"/>
      <c r="G11" s="463"/>
      <c r="H11" s="463"/>
      <c r="I11" s="581"/>
      <c r="J11" s="581"/>
      <c r="K11" s="581"/>
    </row>
    <row r="12" spans="1:11" x14ac:dyDescent="0.25">
      <c r="A12" s="464"/>
      <c r="B12" s="465" t="s">
        <v>866</v>
      </c>
      <c r="C12" s="466"/>
      <c r="D12" s="573"/>
      <c r="E12" s="573"/>
      <c r="F12" s="466"/>
      <c r="G12" s="466"/>
      <c r="H12" s="466"/>
      <c r="I12" s="464"/>
      <c r="J12" s="464"/>
      <c r="K12" s="464"/>
    </row>
    <row r="13" spans="1:11" ht="13.8" thickBot="1" x14ac:dyDescent="0.3">
      <c r="A13" s="464"/>
      <c r="B13" s="466" t="s">
        <v>867</v>
      </c>
      <c r="C13" s="466"/>
      <c r="D13" s="466"/>
      <c r="E13" s="466"/>
      <c r="F13" s="466"/>
      <c r="G13" s="466"/>
      <c r="H13" s="466"/>
      <c r="I13" s="464"/>
      <c r="J13" s="464"/>
      <c r="K13" s="464"/>
    </row>
    <row r="14" spans="1:11" ht="13.8" thickBot="1" x14ac:dyDescent="0.3">
      <c r="A14" s="467"/>
      <c r="B14" s="468">
        <v>21</v>
      </c>
      <c r="C14" s="469"/>
      <c r="D14" s="469"/>
      <c r="E14" s="469"/>
      <c r="F14" s="469"/>
      <c r="G14" s="469"/>
      <c r="H14" s="469"/>
      <c r="I14" s="470"/>
      <c r="J14" s="470"/>
      <c r="K14" s="471"/>
    </row>
    <row r="15" spans="1:11" x14ac:dyDescent="0.25">
      <c r="A15" s="464"/>
      <c r="B15" s="472">
        <v>24.9</v>
      </c>
      <c r="C15" s="473"/>
      <c r="D15" s="473"/>
      <c r="E15" s="473"/>
      <c r="F15" s="473"/>
      <c r="G15" s="473"/>
      <c r="H15" s="473"/>
      <c r="I15" s="474"/>
      <c r="J15" s="474"/>
      <c r="K15" s="464"/>
    </row>
    <row r="16" spans="1:11" ht="14.4" thickBot="1" x14ac:dyDescent="0.35">
      <c r="A16" s="462" t="s">
        <v>868</v>
      </c>
      <c r="B16" s="463"/>
      <c r="C16" s="463"/>
      <c r="D16" s="463"/>
      <c r="E16" s="463"/>
      <c r="F16" s="463"/>
      <c r="G16" s="463"/>
      <c r="H16" s="463"/>
      <c r="I16" s="581"/>
      <c r="J16" s="581"/>
      <c r="K16" s="581"/>
    </row>
    <row r="17" spans="1:11" x14ac:dyDescent="0.25">
      <c r="A17" s="464"/>
      <c r="B17" s="465" t="s">
        <v>866</v>
      </c>
      <c r="C17" s="466"/>
      <c r="D17" s="573"/>
      <c r="E17" s="573"/>
      <c r="F17" s="466"/>
      <c r="G17" s="466"/>
      <c r="H17" s="466"/>
      <c r="I17" s="471"/>
      <c r="J17" s="471"/>
      <c r="K17" s="471"/>
    </row>
    <row r="18" spans="1:11" ht="13.8" thickBot="1" x14ac:dyDescent="0.3">
      <c r="A18" s="464"/>
      <c r="B18" s="466" t="s">
        <v>867</v>
      </c>
      <c r="C18" s="466"/>
      <c r="D18" s="466"/>
      <c r="E18" s="466"/>
      <c r="F18" s="466"/>
      <c r="G18" s="466"/>
      <c r="H18" s="466"/>
      <c r="I18" s="471"/>
      <c r="J18" s="471"/>
      <c r="K18" s="471"/>
    </row>
    <row r="19" spans="1:11" ht="13.8" thickBot="1" x14ac:dyDescent="0.3">
      <c r="A19" s="467"/>
      <c r="B19" s="468">
        <v>21</v>
      </c>
      <c r="C19" s="469"/>
      <c r="D19" s="469"/>
      <c r="E19" s="469"/>
      <c r="F19" s="469"/>
      <c r="G19" s="469"/>
      <c r="H19" s="469"/>
      <c r="I19" s="470"/>
      <c r="J19" s="470"/>
      <c r="K19" s="471"/>
    </row>
    <row r="20" spans="1:11" x14ac:dyDescent="0.25">
      <c r="A20" s="475" t="s">
        <v>869</v>
      </c>
      <c r="B20" s="472">
        <v>25.4</v>
      </c>
      <c r="C20" s="473"/>
      <c r="D20" s="473"/>
      <c r="E20" s="473"/>
      <c r="F20" s="473"/>
      <c r="G20" s="473"/>
      <c r="H20" s="473"/>
      <c r="I20" s="474"/>
      <c r="J20" s="474"/>
      <c r="K20" s="464"/>
    </row>
    <row r="21" spans="1:11" x14ac:dyDescent="0.25">
      <c r="A21" s="476">
        <v>2</v>
      </c>
      <c r="B21" s="472">
        <v>25.6</v>
      </c>
      <c r="C21" s="473"/>
      <c r="D21" s="473"/>
      <c r="E21" s="473"/>
      <c r="F21" s="473"/>
      <c r="G21" s="473"/>
      <c r="H21" s="473"/>
      <c r="I21" s="477"/>
      <c r="J21" s="477"/>
      <c r="K21" s="464"/>
    </row>
    <row r="22" spans="1:11" x14ac:dyDescent="0.25">
      <c r="A22" s="476">
        <v>3</v>
      </c>
      <c r="B22" s="472">
        <v>25.6</v>
      </c>
      <c r="C22" s="473"/>
      <c r="D22" s="473"/>
      <c r="E22" s="473"/>
      <c r="F22" s="473"/>
      <c r="G22" s="473"/>
      <c r="H22" s="473"/>
      <c r="I22" s="477"/>
      <c r="J22" s="477"/>
      <c r="K22" s="464"/>
    </row>
    <row r="23" spans="1:11" x14ac:dyDescent="0.25">
      <c r="A23" s="476">
        <v>4</v>
      </c>
      <c r="B23" s="472">
        <v>25.6</v>
      </c>
      <c r="C23" s="473"/>
      <c r="D23" s="473"/>
      <c r="E23" s="473"/>
      <c r="F23" s="473"/>
      <c r="G23" s="473"/>
      <c r="H23" s="473"/>
      <c r="I23" s="477"/>
      <c r="J23" s="477"/>
      <c r="K23" s="464"/>
    </row>
    <row r="24" spans="1:11" x14ac:dyDescent="0.25">
      <c r="A24" s="476">
        <v>5</v>
      </c>
      <c r="B24" s="472">
        <v>25.6</v>
      </c>
      <c r="C24" s="473"/>
      <c r="D24" s="473"/>
      <c r="E24" s="473"/>
      <c r="F24" s="473"/>
      <c r="G24" s="473"/>
      <c r="H24" s="473"/>
      <c r="I24" s="477"/>
      <c r="J24" s="477"/>
      <c r="K24" s="464"/>
    </row>
    <row r="25" spans="1:11" x14ac:dyDescent="0.25">
      <c r="A25" s="476">
        <v>6</v>
      </c>
      <c r="B25" s="472">
        <v>25.6</v>
      </c>
      <c r="C25" s="473"/>
      <c r="D25" s="473"/>
      <c r="E25" s="473"/>
      <c r="F25" s="473"/>
      <c r="G25" s="473"/>
      <c r="H25" s="473"/>
      <c r="I25" s="477"/>
      <c r="J25" s="477"/>
      <c r="K25" s="464"/>
    </row>
    <row r="26" spans="1:11" x14ac:dyDescent="0.25">
      <c r="A26" s="476">
        <v>7</v>
      </c>
      <c r="B26" s="472">
        <v>25.6</v>
      </c>
      <c r="C26" s="473"/>
      <c r="D26" s="473"/>
      <c r="E26" s="473"/>
      <c r="F26" s="473"/>
      <c r="G26" s="473"/>
      <c r="H26" s="473"/>
      <c r="I26" s="477"/>
      <c r="J26" s="477"/>
      <c r="K26" s="464"/>
    </row>
    <row r="27" spans="1:11" x14ac:dyDescent="0.25">
      <c r="A27" s="476">
        <v>8</v>
      </c>
      <c r="B27" s="472">
        <v>25.6</v>
      </c>
      <c r="C27" s="473"/>
      <c r="D27" s="473"/>
      <c r="E27" s="473"/>
      <c r="F27" s="473"/>
      <c r="G27" s="473"/>
      <c r="H27" s="473"/>
      <c r="I27" s="477"/>
      <c r="J27" s="477"/>
      <c r="K27" s="464"/>
    </row>
    <row r="28" spans="1:11" x14ac:dyDescent="0.25">
      <c r="A28" s="476">
        <v>9</v>
      </c>
      <c r="B28" s="472">
        <v>25.8</v>
      </c>
      <c r="C28" s="473"/>
      <c r="D28" s="473"/>
      <c r="E28" s="473"/>
      <c r="F28" s="473"/>
      <c r="G28" s="473"/>
      <c r="H28" s="473"/>
      <c r="I28" s="477"/>
      <c r="J28" s="477"/>
      <c r="K28" s="464"/>
    </row>
    <row r="29" spans="1:11" x14ac:dyDescent="0.25">
      <c r="A29" s="476">
        <v>10</v>
      </c>
      <c r="B29" s="472">
        <v>26.3</v>
      </c>
      <c r="C29" s="473"/>
      <c r="D29" s="473"/>
      <c r="E29" s="473"/>
      <c r="F29" s="473"/>
      <c r="G29" s="473"/>
      <c r="H29" s="473"/>
      <c r="I29" s="477"/>
      <c r="J29" s="477"/>
      <c r="K29" s="464"/>
    </row>
    <row r="30" spans="1:11" x14ac:dyDescent="0.25">
      <c r="A30" s="476">
        <v>11</v>
      </c>
      <c r="B30" s="472">
        <v>27.3</v>
      </c>
      <c r="C30" s="473"/>
      <c r="D30" s="473"/>
      <c r="E30" s="473"/>
      <c r="F30" s="473"/>
      <c r="G30" s="473"/>
      <c r="H30" s="473"/>
      <c r="I30" s="477"/>
      <c r="J30" s="477"/>
      <c r="K30" s="464"/>
    </row>
    <row r="31" spans="1:11" x14ac:dyDescent="0.25">
      <c r="A31" s="476">
        <v>12</v>
      </c>
      <c r="B31" s="472">
        <v>27.3</v>
      </c>
      <c r="C31" s="473"/>
      <c r="D31" s="473"/>
      <c r="E31" s="473"/>
      <c r="F31" s="473"/>
      <c r="G31" s="473"/>
      <c r="H31" s="473"/>
      <c r="I31" s="477"/>
      <c r="J31" s="477"/>
      <c r="K31" s="464"/>
    </row>
    <row r="32" spans="1:11" x14ac:dyDescent="0.25">
      <c r="A32" s="476">
        <v>13</v>
      </c>
      <c r="B32" s="472">
        <v>27.3</v>
      </c>
      <c r="C32" s="473"/>
      <c r="D32" s="473"/>
      <c r="E32" s="473"/>
      <c r="F32" s="473"/>
      <c r="G32" s="473"/>
      <c r="H32" s="473"/>
      <c r="I32" s="477"/>
      <c r="J32" s="477"/>
      <c r="K32" s="464"/>
    </row>
    <row r="33" spans="1:11" x14ac:dyDescent="0.25">
      <c r="A33" s="476">
        <v>14</v>
      </c>
      <c r="B33" s="472">
        <v>27.3</v>
      </c>
      <c r="C33" s="473"/>
      <c r="D33" s="473"/>
      <c r="E33" s="473"/>
      <c r="F33" s="473"/>
      <c r="G33" s="473"/>
      <c r="H33" s="473"/>
      <c r="I33" s="477"/>
      <c r="J33" s="477"/>
      <c r="K33" s="464"/>
    </row>
    <row r="34" spans="1:11" x14ac:dyDescent="0.25">
      <c r="A34" s="476">
        <v>15</v>
      </c>
      <c r="B34" s="472">
        <v>27.3</v>
      </c>
      <c r="C34" s="473"/>
      <c r="D34" s="473"/>
      <c r="E34" s="473"/>
      <c r="F34" s="473"/>
      <c r="G34" s="473"/>
      <c r="H34" s="473"/>
      <c r="I34" s="477"/>
      <c r="J34" s="477"/>
      <c r="K34" s="464"/>
    </row>
    <row r="35" spans="1:11" x14ac:dyDescent="0.25">
      <c r="A35" s="476">
        <v>16</v>
      </c>
      <c r="B35" s="472">
        <v>27.3</v>
      </c>
      <c r="C35" s="473"/>
      <c r="D35" s="473"/>
      <c r="E35" s="473"/>
      <c r="F35" s="473"/>
      <c r="G35" s="473"/>
      <c r="H35" s="473"/>
      <c r="I35" s="477"/>
      <c r="J35" s="477"/>
      <c r="K35" s="464"/>
    </row>
    <row r="36" spans="1:11" x14ac:dyDescent="0.25">
      <c r="A36" s="476">
        <v>17</v>
      </c>
      <c r="B36" s="472">
        <v>27.3</v>
      </c>
      <c r="C36" s="473"/>
      <c r="D36" s="473"/>
      <c r="E36" s="473"/>
      <c r="F36" s="473"/>
      <c r="G36" s="473"/>
      <c r="H36" s="473"/>
      <c r="I36" s="477"/>
      <c r="J36" s="477"/>
      <c r="K36" s="464"/>
    </row>
    <row r="37" spans="1:11" x14ac:dyDescent="0.25">
      <c r="A37" s="476">
        <v>18</v>
      </c>
      <c r="B37" s="472">
        <v>27.3</v>
      </c>
      <c r="C37" s="473"/>
      <c r="D37" s="473"/>
      <c r="E37" s="473"/>
      <c r="F37" s="473"/>
      <c r="G37" s="473"/>
      <c r="H37" s="473"/>
      <c r="I37" s="477"/>
      <c r="J37" s="477"/>
      <c r="K37" s="464"/>
    </row>
    <row r="38" spans="1:11" x14ac:dyDescent="0.25">
      <c r="A38" s="476">
        <v>19</v>
      </c>
      <c r="B38" s="472">
        <v>27.3</v>
      </c>
      <c r="C38" s="473"/>
      <c r="D38" s="473"/>
      <c r="E38" s="473"/>
      <c r="F38" s="473"/>
      <c r="G38" s="473"/>
      <c r="H38" s="473"/>
      <c r="I38" s="477"/>
      <c r="J38" s="477"/>
      <c r="K38" s="464"/>
    </row>
    <row r="39" spans="1:11" x14ac:dyDescent="0.25">
      <c r="A39" s="476">
        <v>20</v>
      </c>
      <c r="B39" s="472">
        <v>28.5</v>
      </c>
      <c r="C39" s="473"/>
      <c r="D39" s="473"/>
      <c r="E39" s="473"/>
      <c r="F39" s="473"/>
      <c r="G39" s="473"/>
      <c r="H39" s="473"/>
      <c r="I39" s="477"/>
      <c r="J39" s="477"/>
      <c r="K39" s="464"/>
    </row>
    <row r="40" spans="1:11" x14ac:dyDescent="0.25">
      <c r="A40" s="476">
        <v>21</v>
      </c>
      <c r="B40" s="472">
        <v>30</v>
      </c>
      <c r="C40" s="473"/>
      <c r="D40" s="473"/>
      <c r="E40" s="473"/>
      <c r="F40" s="473"/>
      <c r="G40" s="473"/>
      <c r="H40" s="473"/>
      <c r="I40" s="477"/>
      <c r="J40" s="477"/>
      <c r="K40" s="464"/>
    </row>
    <row r="41" spans="1:11" x14ac:dyDescent="0.25">
      <c r="A41" s="476">
        <v>22</v>
      </c>
      <c r="B41" s="472">
        <v>31.2</v>
      </c>
      <c r="C41" s="473"/>
      <c r="D41" s="473"/>
      <c r="E41" s="473"/>
      <c r="F41" s="473"/>
      <c r="G41" s="473"/>
      <c r="H41" s="473"/>
      <c r="I41" s="477"/>
      <c r="J41" s="477"/>
      <c r="K41" s="464"/>
    </row>
    <row r="42" spans="1:11" x14ac:dyDescent="0.25">
      <c r="A42" s="476">
        <v>23</v>
      </c>
      <c r="B42" s="472">
        <v>32</v>
      </c>
      <c r="C42" s="473"/>
      <c r="D42" s="473"/>
      <c r="E42" s="473"/>
      <c r="F42" s="473"/>
      <c r="G42" s="473"/>
      <c r="H42" s="473"/>
      <c r="I42" s="477"/>
      <c r="J42" s="477"/>
      <c r="K42" s="464"/>
    </row>
    <row r="43" spans="1:11" x14ac:dyDescent="0.25">
      <c r="A43" s="476">
        <v>24</v>
      </c>
      <c r="B43" s="472">
        <v>33.1</v>
      </c>
      <c r="C43" s="473"/>
      <c r="D43" s="473"/>
      <c r="E43" s="473"/>
      <c r="F43" s="473"/>
      <c r="G43" s="473"/>
      <c r="H43" s="473"/>
      <c r="I43" s="477"/>
      <c r="J43" s="477"/>
      <c r="K43" s="464"/>
    </row>
    <row r="44" spans="1:11" x14ac:dyDescent="0.25">
      <c r="A44" s="476">
        <v>25</v>
      </c>
      <c r="B44" s="472">
        <v>34.5</v>
      </c>
      <c r="C44" s="473"/>
      <c r="D44" s="473"/>
      <c r="E44" s="473"/>
      <c r="F44" s="473"/>
      <c r="G44" s="473"/>
      <c r="H44" s="473"/>
      <c r="I44" s="477"/>
      <c r="J44" s="477"/>
      <c r="K44" s="464"/>
    </row>
    <row r="45" spans="1:11" x14ac:dyDescent="0.25">
      <c r="A45" s="476">
        <v>26</v>
      </c>
      <c r="B45" s="472">
        <v>35.1</v>
      </c>
      <c r="C45" s="473"/>
      <c r="D45" s="473"/>
      <c r="E45" s="473"/>
      <c r="F45" s="473"/>
      <c r="G45" s="473"/>
      <c r="H45" s="473"/>
      <c r="I45" s="477"/>
      <c r="J45" s="477"/>
      <c r="K45" s="464"/>
    </row>
    <row r="46" spans="1:11" x14ac:dyDescent="0.25">
      <c r="A46" s="476">
        <v>27</v>
      </c>
      <c r="B46" s="472">
        <v>36.4</v>
      </c>
      <c r="C46" s="473"/>
      <c r="D46" s="473"/>
      <c r="E46" s="473"/>
      <c r="F46" s="473"/>
      <c r="G46" s="473"/>
      <c r="H46" s="473"/>
      <c r="I46" s="477"/>
      <c r="J46" s="477"/>
      <c r="K46" s="464"/>
    </row>
    <row r="47" spans="1:11" x14ac:dyDescent="0.25">
      <c r="A47" s="476">
        <v>28</v>
      </c>
      <c r="B47" s="472">
        <v>37.1</v>
      </c>
      <c r="C47" s="473"/>
      <c r="D47" s="473"/>
      <c r="E47" s="473"/>
      <c r="F47" s="473"/>
      <c r="G47" s="473"/>
      <c r="H47" s="473"/>
      <c r="I47" s="477"/>
      <c r="J47" s="477"/>
      <c r="K47" s="464"/>
    </row>
    <row r="48" spans="1:11" x14ac:dyDescent="0.25">
      <c r="A48" s="476">
        <v>29</v>
      </c>
      <c r="B48" s="472">
        <v>37.700000000000003</v>
      </c>
      <c r="C48" s="473"/>
      <c r="D48" s="473"/>
      <c r="E48" s="473"/>
      <c r="F48" s="473"/>
      <c r="G48" s="473"/>
      <c r="H48" s="473"/>
      <c r="I48" s="477"/>
      <c r="J48" s="477"/>
      <c r="K48" s="464"/>
    </row>
    <row r="49" spans="1:11" x14ac:dyDescent="0.25">
      <c r="A49" s="476">
        <v>30</v>
      </c>
      <c r="B49" s="472">
        <v>38.9</v>
      </c>
      <c r="C49" s="473"/>
      <c r="D49" s="473"/>
      <c r="E49" s="473"/>
      <c r="F49" s="473"/>
      <c r="G49" s="473"/>
      <c r="H49" s="473"/>
      <c r="I49" s="477"/>
      <c r="J49" s="477"/>
      <c r="K49" s="464"/>
    </row>
    <row r="50" spans="1:11" x14ac:dyDescent="0.25">
      <c r="A50" s="476">
        <v>31</v>
      </c>
      <c r="B50" s="472">
        <v>40</v>
      </c>
      <c r="C50" s="473"/>
      <c r="D50" s="473"/>
      <c r="E50" s="473"/>
      <c r="F50" s="473"/>
      <c r="G50" s="473"/>
      <c r="H50" s="473"/>
      <c r="I50" s="477"/>
      <c r="J50" s="477"/>
      <c r="K50" s="464"/>
    </row>
    <row r="51" spans="1:11" x14ac:dyDescent="0.25">
      <c r="A51" s="476">
        <v>32</v>
      </c>
      <c r="B51" s="472">
        <v>40.6</v>
      </c>
      <c r="C51" s="473"/>
      <c r="D51" s="473"/>
      <c r="E51" s="473"/>
      <c r="F51" s="473"/>
      <c r="G51" s="473"/>
      <c r="H51" s="473"/>
      <c r="I51" s="477"/>
      <c r="J51" s="477"/>
      <c r="K51" s="464"/>
    </row>
    <row r="52" spans="1:11" x14ac:dyDescent="0.25">
      <c r="A52" s="476">
        <v>33</v>
      </c>
      <c r="B52" s="472">
        <v>41.1</v>
      </c>
      <c r="C52" s="473"/>
      <c r="D52" s="473"/>
      <c r="E52" s="473"/>
      <c r="F52" s="473"/>
      <c r="G52" s="473"/>
      <c r="H52" s="473"/>
      <c r="I52" s="477"/>
      <c r="J52" s="477"/>
      <c r="K52" s="464"/>
    </row>
    <row r="53" spans="1:11" x14ac:dyDescent="0.25">
      <c r="A53" s="476">
        <v>34</v>
      </c>
      <c r="B53" s="472">
        <v>42.1</v>
      </c>
      <c r="C53" s="473"/>
      <c r="D53" s="473"/>
      <c r="E53" s="473"/>
      <c r="F53" s="473"/>
      <c r="G53" s="473"/>
      <c r="H53" s="473"/>
      <c r="I53" s="477"/>
      <c r="J53" s="477"/>
      <c r="K53" s="464"/>
    </row>
    <row r="54" spans="1:11" x14ac:dyDescent="0.25">
      <c r="A54" s="476">
        <v>35</v>
      </c>
      <c r="B54" s="472">
        <v>42.8</v>
      </c>
      <c r="C54" s="473"/>
      <c r="D54" s="473"/>
      <c r="E54" s="473"/>
      <c r="F54" s="473"/>
      <c r="G54" s="473"/>
      <c r="H54" s="473"/>
      <c r="I54" s="477"/>
      <c r="J54" s="477"/>
      <c r="K54" s="464"/>
    </row>
    <row r="55" spans="1:11" x14ac:dyDescent="0.25">
      <c r="A55" s="476">
        <v>36</v>
      </c>
      <c r="B55" s="472">
        <v>43.7</v>
      </c>
      <c r="C55" s="473"/>
      <c r="D55" s="473"/>
      <c r="E55" s="473"/>
      <c r="F55" s="473"/>
      <c r="G55" s="473"/>
      <c r="H55" s="473"/>
      <c r="I55" s="477"/>
      <c r="J55" s="477"/>
      <c r="K55" s="464"/>
    </row>
    <row r="56" spans="1:11" x14ac:dyDescent="0.25">
      <c r="A56" s="476">
        <v>37</v>
      </c>
      <c r="B56" s="472">
        <v>44.6</v>
      </c>
      <c r="C56" s="473"/>
      <c r="D56" s="473"/>
      <c r="E56" s="473"/>
      <c r="F56" s="473"/>
      <c r="G56" s="473"/>
      <c r="H56" s="473"/>
      <c r="I56" s="477"/>
      <c r="J56" s="477"/>
      <c r="K56" s="464"/>
    </row>
    <row r="57" spans="1:11" x14ac:dyDescent="0.25">
      <c r="A57" s="476">
        <v>38</v>
      </c>
      <c r="B57" s="472">
        <v>45.8</v>
      </c>
      <c r="C57" s="473"/>
      <c r="D57" s="473"/>
      <c r="E57" s="473"/>
      <c r="F57" s="473"/>
      <c r="G57" s="473"/>
      <c r="H57" s="473"/>
      <c r="I57" s="477"/>
      <c r="J57" s="477"/>
      <c r="K57" s="464"/>
    </row>
    <row r="58" spans="1:11" x14ac:dyDescent="0.25">
      <c r="A58" s="476">
        <v>39</v>
      </c>
      <c r="B58" s="472">
        <v>46.3</v>
      </c>
      <c r="C58" s="473"/>
      <c r="D58" s="473"/>
      <c r="E58" s="473"/>
      <c r="F58" s="473"/>
      <c r="G58" s="473"/>
      <c r="H58" s="473"/>
      <c r="I58" s="477"/>
      <c r="J58" s="477"/>
      <c r="K58" s="464"/>
    </row>
    <row r="59" spans="1:11" x14ac:dyDescent="0.25">
      <c r="A59" s="476">
        <v>40</v>
      </c>
      <c r="B59" s="472">
        <v>47.5</v>
      </c>
      <c r="C59" s="473"/>
      <c r="D59" s="473"/>
      <c r="E59" s="473"/>
      <c r="F59" s="473"/>
      <c r="G59" s="473"/>
      <c r="H59" s="473"/>
      <c r="I59" s="477"/>
      <c r="J59" s="477"/>
      <c r="K59" s="464"/>
    </row>
    <row r="60" spans="1:11" x14ac:dyDescent="0.25">
      <c r="A60" s="476">
        <v>41</v>
      </c>
      <c r="B60" s="472">
        <v>48.8</v>
      </c>
      <c r="C60" s="473"/>
      <c r="D60" s="473"/>
      <c r="E60" s="473"/>
      <c r="F60" s="473"/>
      <c r="G60" s="473"/>
      <c r="H60" s="473"/>
      <c r="I60" s="477"/>
      <c r="J60" s="477"/>
      <c r="K60" s="464"/>
    </row>
    <row r="61" spans="1:11" x14ac:dyDescent="0.25">
      <c r="A61" s="476">
        <v>42</v>
      </c>
      <c r="B61" s="472">
        <v>49.7</v>
      </c>
      <c r="C61" s="473"/>
      <c r="D61" s="473"/>
      <c r="E61" s="473"/>
      <c r="F61" s="473"/>
      <c r="G61" s="473"/>
      <c r="H61" s="473"/>
      <c r="I61" s="477"/>
      <c r="J61" s="477"/>
      <c r="K61" s="464"/>
    </row>
    <row r="62" spans="1:11" x14ac:dyDescent="0.25">
      <c r="A62" s="476">
        <v>43</v>
      </c>
      <c r="B62" s="472">
        <v>50.9</v>
      </c>
      <c r="C62" s="473"/>
      <c r="D62" s="473"/>
      <c r="E62" s="473"/>
      <c r="F62" s="473"/>
      <c r="G62" s="473"/>
      <c r="H62" s="473"/>
      <c r="I62" s="477"/>
      <c r="J62" s="477"/>
      <c r="K62" s="464"/>
    </row>
    <row r="63" spans="1:11" x14ac:dyDescent="0.25">
      <c r="A63" s="476">
        <v>44</v>
      </c>
      <c r="B63" s="472">
        <v>51.9</v>
      </c>
      <c r="C63" s="473"/>
      <c r="D63" s="473"/>
      <c r="E63" s="473"/>
      <c r="F63" s="473"/>
      <c r="G63" s="473"/>
      <c r="H63" s="473"/>
      <c r="I63" s="477"/>
      <c r="J63" s="477"/>
      <c r="K63" s="464"/>
    </row>
    <row r="64" spans="1:11" x14ac:dyDescent="0.25">
      <c r="A64" s="476">
        <v>45</v>
      </c>
      <c r="B64" s="472">
        <v>52.4</v>
      </c>
      <c r="C64" s="473"/>
      <c r="D64" s="473"/>
      <c r="E64" s="473"/>
      <c r="F64" s="473"/>
      <c r="G64" s="473"/>
      <c r="H64" s="473"/>
      <c r="I64" s="477"/>
      <c r="J64" s="477"/>
      <c r="K64" s="464"/>
    </row>
    <row r="65" spans="1:11" x14ac:dyDescent="0.25">
      <c r="A65" s="476">
        <v>46</v>
      </c>
      <c r="B65" s="472">
        <v>53.6</v>
      </c>
      <c r="C65" s="473"/>
      <c r="D65" s="473"/>
      <c r="E65" s="473"/>
      <c r="F65" s="473"/>
      <c r="G65" s="473"/>
      <c r="H65" s="473"/>
      <c r="I65" s="477"/>
      <c r="J65" s="477"/>
      <c r="K65" s="464"/>
    </row>
    <row r="66" spans="1:11" x14ac:dyDescent="0.25">
      <c r="A66" s="476">
        <v>47</v>
      </c>
      <c r="B66" s="472">
        <v>54.4</v>
      </c>
      <c r="C66" s="473"/>
      <c r="D66" s="473"/>
      <c r="E66" s="473"/>
      <c r="F66" s="473"/>
      <c r="G66" s="473"/>
      <c r="H66" s="473"/>
      <c r="I66" s="477"/>
      <c r="J66" s="477"/>
      <c r="K66" s="464"/>
    </row>
    <row r="67" spans="1:11" x14ac:dyDescent="0.25">
      <c r="A67" s="476">
        <v>48</v>
      </c>
      <c r="B67" s="472">
        <v>54.8</v>
      </c>
      <c r="C67" s="473"/>
      <c r="D67" s="473"/>
      <c r="E67" s="473"/>
      <c r="F67" s="473"/>
      <c r="G67" s="473"/>
      <c r="H67" s="473"/>
      <c r="I67" s="477"/>
      <c r="J67" s="477"/>
      <c r="K67" s="464"/>
    </row>
    <row r="68" spans="1:11" x14ac:dyDescent="0.25">
      <c r="A68" s="476">
        <v>49</v>
      </c>
      <c r="B68" s="472">
        <v>55.3</v>
      </c>
      <c r="C68" s="473"/>
      <c r="D68" s="473"/>
      <c r="E68" s="473"/>
      <c r="F68" s="473"/>
      <c r="G68" s="473"/>
      <c r="H68" s="473"/>
      <c r="I68" s="477"/>
      <c r="J68" s="477"/>
      <c r="K68" s="464"/>
    </row>
    <row r="69" spans="1:11" x14ac:dyDescent="0.25">
      <c r="A69" s="476">
        <v>50</v>
      </c>
      <c r="B69" s="472">
        <v>55.9</v>
      </c>
      <c r="C69" s="473"/>
      <c r="D69" s="473"/>
      <c r="E69" s="473"/>
      <c r="F69" s="473"/>
      <c r="G69" s="473"/>
      <c r="H69" s="473"/>
      <c r="I69" s="477"/>
      <c r="J69" s="477"/>
      <c r="K69" s="464"/>
    </row>
    <row r="70" spans="1:11" x14ac:dyDescent="0.25">
      <c r="A70" s="476">
        <v>51</v>
      </c>
      <c r="B70" s="472">
        <v>56.1</v>
      </c>
      <c r="C70" s="473"/>
      <c r="D70" s="473"/>
      <c r="E70" s="473"/>
      <c r="F70" s="473"/>
      <c r="G70" s="473"/>
      <c r="H70" s="473"/>
      <c r="I70" s="477"/>
      <c r="J70" s="477"/>
      <c r="K70" s="464"/>
    </row>
    <row r="71" spans="1:11" x14ac:dyDescent="0.25">
      <c r="A71" s="476">
        <v>52</v>
      </c>
      <c r="B71" s="472">
        <v>57.1</v>
      </c>
      <c r="C71" s="473"/>
      <c r="D71" s="473"/>
      <c r="E71" s="473"/>
      <c r="F71" s="473"/>
      <c r="G71" s="473"/>
      <c r="H71" s="478"/>
      <c r="I71" s="464"/>
      <c r="J71" s="464"/>
      <c r="K71" s="464"/>
    </row>
    <row r="72" spans="1:11" x14ac:dyDescent="0.25">
      <c r="A72" s="476">
        <v>53</v>
      </c>
      <c r="B72" s="472">
        <v>57.6</v>
      </c>
      <c r="C72" s="473"/>
      <c r="D72" s="473"/>
      <c r="E72" s="473"/>
      <c r="F72" s="473"/>
      <c r="G72" s="473"/>
      <c r="H72" s="478"/>
      <c r="I72" s="479"/>
      <c r="J72" s="479"/>
      <c r="K72" s="479"/>
    </row>
    <row r="73" spans="1:11" x14ac:dyDescent="0.25">
      <c r="A73" s="476">
        <v>54</v>
      </c>
      <c r="B73" s="472">
        <v>58</v>
      </c>
      <c r="C73" s="473"/>
      <c r="D73" s="473"/>
      <c r="E73" s="473"/>
      <c r="F73" s="473"/>
      <c r="G73" s="473"/>
      <c r="H73" s="478"/>
      <c r="I73" s="466"/>
      <c r="J73" s="466"/>
      <c r="K73" s="480"/>
    </row>
    <row r="74" spans="1:11" x14ac:dyDescent="0.25">
      <c r="A74" s="476">
        <v>55</v>
      </c>
      <c r="B74" s="472">
        <v>58.8</v>
      </c>
      <c r="C74" s="473"/>
      <c r="D74" s="473"/>
      <c r="E74" s="473"/>
      <c r="F74" s="473"/>
      <c r="G74" s="473"/>
      <c r="H74" s="478"/>
      <c r="I74" s="481"/>
      <c r="J74" s="481"/>
      <c r="K74" s="480"/>
    </row>
    <row r="75" spans="1:11" x14ac:dyDescent="0.25">
      <c r="A75" s="476">
        <v>56</v>
      </c>
      <c r="B75" s="472">
        <v>59.5</v>
      </c>
      <c r="C75" s="473"/>
      <c r="D75" s="473"/>
      <c r="E75" s="473"/>
      <c r="F75" s="473"/>
      <c r="G75" s="473"/>
      <c r="H75" s="473"/>
      <c r="I75" s="482"/>
      <c r="J75" s="482"/>
      <c r="K75" s="480"/>
    </row>
    <row r="76" spans="1:11" x14ac:dyDescent="0.25">
      <c r="A76" s="476">
        <v>57</v>
      </c>
      <c r="B76" s="472">
        <v>60</v>
      </c>
      <c r="C76" s="473"/>
      <c r="D76" s="473"/>
      <c r="E76" s="473"/>
      <c r="F76" s="473"/>
      <c r="G76" s="473"/>
      <c r="H76" s="473"/>
      <c r="I76" s="482"/>
      <c r="J76" s="482"/>
      <c r="K76" s="480"/>
    </row>
    <row r="77" spans="1:11" x14ac:dyDescent="0.25">
      <c r="A77" s="476">
        <v>58</v>
      </c>
      <c r="B77" s="472">
        <v>60.3</v>
      </c>
      <c r="C77" s="473"/>
      <c r="D77" s="473"/>
      <c r="E77" s="473"/>
      <c r="F77" s="473"/>
      <c r="G77" s="473"/>
      <c r="H77" s="473"/>
      <c r="I77" s="482"/>
      <c r="J77" s="482"/>
      <c r="K77" s="480"/>
    </row>
    <row r="78" spans="1:11" x14ac:dyDescent="0.25">
      <c r="A78" s="476">
        <v>59</v>
      </c>
      <c r="B78" s="472">
        <v>60.7</v>
      </c>
      <c r="C78" s="473"/>
      <c r="D78" s="473"/>
      <c r="E78" s="473"/>
      <c r="F78" s="473"/>
      <c r="G78" s="473"/>
      <c r="H78" s="473"/>
      <c r="I78" s="482"/>
      <c r="J78" s="482"/>
      <c r="K78" s="480"/>
    </row>
    <row r="79" spans="1:11" x14ac:dyDescent="0.25">
      <c r="A79" s="476">
        <v>60</v>
      </c>
      <c r="B79" s="472">
        <v>61.1</v>
      </c>
      <c r="C79" s="473"/>
      <c r="D79" s="473"/>
      <c r="E79" s="473"/>
      <c r="F79" s="473"/>
      <c r="G79" s="473"/>
      <c r="H79" s="473"/>
      <c r="I79" s="482"/>
      <c r="J79" s="482"/>
      <c r="K79" s="480"/>
    </row>
    <row r="80" spans="1:11" x14ac:dyDescent="0.25">
      <c r="A80" s="476">
        <v>61</v>
      </c>
      <c r="B80" s="472">
        <v>61.5</v>
      </c>
      <c r="C80" s="473"/>
      <c r="D80" s="473"/>
      <c r="E80" s="473"/>
      <c r="F80" s="473"/>
      <c r="G80" s="473"/>
      <c r="H80" s="473"/>
      <c r="I80" s="482"/>
      <c r="J80" s="482"/>
      <c r="K80" s="480"/>
    </row>
    <row r="81" spans="1:11" x14ac:dyDescent="0.25">
      <c r="A81" s="476">
        <v>62</v>
      </c>
      <c r="B81" s="472">
        <v>62.4</v>
      </c>
      <c r="C81" s="473"/>
      <c r="D81" s="473"/>
      <c r="E81" s="473"/>
      <c r="F81" s="473"/>
      <c r="G81" s="473"/>
      <c r="H81" s="473"/>
      <c r="I81" s="482"/>
      <c r="J81" s="482"/>
      <c r="K81" s="480"/>
    </row>
    <row r="82" spans="1:11" x14ac:dyDescent="0.25">
      <c r="A82" s="476">
        <v>63</v>
      </c>
      <c r="B82" s="472">
        <v>62.6</v>
      </c>
      <c r="C82" s="473"/>
      <c r="D82" s="473"/>
      <c r="E82" s="473"/>
      <c r="F82" s="473"/>
      <c r="G82" s="473"/>
      <c r="H82" s="473"/>
      <c r="I82" s="482"/>
      <c r="J82" s="482"/>
      <c r="K82" s="480"/>
    </row>
    <row r="83" spans="1:11" x14ac:dyDescent="0.25">
      <c r="A83" s="476">
        <v>64</v>
      </c>
      <c r="B83" s="472">
        <v>63</v>
      </c>
      <c r="C83" s="473"/>
      <c r="D83" s="473"/>
      <c r="E83" s="473"/>
      <c r="F83" s="473"/>
      <c r="G83" s="473"/>
      <c r="H83" s="473"/>
      <c r="I83" s="482"/>
      <c r="J83" s="482"/>
      <c r="K83" s="480"/>
    </row>
    <row r="84" spans="1:11" x14ac:dyDescent="0.25">
      <c r="A84" s="476">
        <v>65</v>
      </c>
      <c r="B84" s="472">
        <v>63.4</v>
      </c>
      <c r="C84" s="473"/>
      <c r="D84" s="473"/>
      <c r="E84" s="473"/>
      <c r="F84" s="473"/>
      <c r="G84" s="473"/>
      <c r="H84" s="473"/>
      <c r="I84" s="482"/>
      <c r="J84" s="482"/>
      <c r="K84" s="480"/>
    </row>
    <row r="85" spans="1:11" x14ac:dyDescent="0.25">
      <c r="A85" s="476">
        <v>66</v>
      </c>
      <c r="B85" s="472">
        <v>63.6</v>
      </c>
      <c r="C85" s="473"/>
      <c r="D85" s="473"/>
      <c r="E85" s="473"/>
      <c r="F85" s="473"/>
      <c r="G85" s="473"/>
      <c r="H85" s="473"/>
      <c r="I85" s="482"/>
      <c r="J85" s="482"/>
      <c r="K85" s="480"/>
    </row>
    <row r="86" spans="1:11" x14ac:dyDescent="0.25">
      <c r="A86" s="476">
        <v>67</v>
      </c>
      <c r="B86" s="472">
        <v>64.3</v>
      </c>
      <c r="C86" s="473"/>
      <c r="D86" s="473"/>
      <c r="E86" s="473"/>
      <c r="F86" s="473"/>
      <c r="G86" s="473"/>
      <c r="H86" s="473"/>
      <c r="I86" s="482"/>
      <c r="J86" s="482"/>
      <c r="K86" s="480"/>
    </row>
    <row r="87" spans="1:11" x14ac:dyDescent="0.25">
      <c r="A87" s="476">
        <v>68</v>
      </c>
      <c r="B87" s="472">
        <v>64.599999999999994</v>
      </c>
      <c r="C87" s="473"/>
      <c r="D87" s="473"/>
      <c r="E87" s="473"/>
      <c r="F87" s="473"/>
      <c r="G87" s="473"/>
      <c r="H87" s="473"/>
      <c r="I87" s="482"/>
      <c r="J87" s="482"/>
      <c r="K87" s="480"/>
    </row>
    <row r="88" spans="1:11" x14ac:dyDescent="0.25">
      <c r="A88" s="476">
        <v>69</v>
      </c>
      <c r="B88" s="472">
        <v>65.099999999999994</v>
      </c>
      <c r="C88" s="473"/>
      <c r="D88" s="473"/>
      <c r="E88" s="473"/>
      <c r="F88" s="473"/>
      <c r="G88" s="473"/>
      <c r="H88" s="473"/>
      <c r="I88" s="482"/>
      <c r="J88" s="482"/>
      <c r="K88" s="480"/>
    </row>
    <row r="89" spans="1:11" x14ac:dyDescent="0.25">
      <c r="A89" s="476">
        <v>70</v>
      </c>
      <c r="B89" s="472">
        <v>65.5</v>
      </c>
      <c r="C89" s="473"/>
      <c r="D89" s="473"/>
      <c r="E89" s="473"/>
      <c r="F89" s="473"/>
      <c r="G89" s="473"/>
      <c r="H89" s="473"/>
      <c r="I89" s="482"/>
      <c r="J89" s="482"/>
      <c r="K89" s="480"/>
    </row>
    <row r="90" spans="1:11" x14ac:dyDescent="0.25">
      <c r="A90" s="476">
        <v>71</v>
      </c>
      <c r="B90" s="472">
        <v>65.900000000000006</v>
      </c>
      <c r="C90" s="473"/>
      <c r="D90" s="473"/>
      <c r="E90" s="473"/>
      <c r="F90" s="473"/>
      <c r="G90" s="473"/>
      <c r="H90" s="473"/>
      <c r="I90" s="482"/>
      <c r="J90" s="482"/>
      <c r="K90" s="480"/>
    </row>
    <row r="91" spans="1:11" x14ac:dyDescent="0.25">
      <c r="A91" s="476">
        <v>72</v>
      </c>
      <c r="B91" s="472">
        <v>66.5</v>
      </c>
      <c r="C91" s="473"/>
      <c r="D91" s="473"/>
      <c r="E91" s="473"/>
      <c r="F91" s="473"/>
      <c r="G91" s="473"/>
      <c r="H91" s="473"/>
      <c r="I91" s="482"/>
      <c r="J91" s="482"/>
      <c r="K91" s="480"/>
    </row>
    <row r="92" spans="1:11" x14ac:dyDescent="0.25">
      <c r="A92" s="476">
        <v>73</v>
      </c>
      <c r="B92" s="472">
        <v>67.3</v>
      </c>
      <c r="C92" s="473"/>
      <c r="D92" s="473"/>
      <c r="E92" s="473"/>
      <c r="F92" s="473"/>
      <c r="G92" s="473"/>
      <c r="H92" s="473"/>
      <c r="I92" s="482"/>
      <c r="J92" s="482"/>
      <c r="K92" s="480"/>
    </row>
    <row r="93" spans="1:11" x14ac:dyDescent="0.25">
      <c r="A93" s="476">
        <v>74</v>
      </c>
      <c r="B93" s="472">
        <v>68.099999999999994</v>
      </c>
      <c r="C93" s="473"/>
      <c r="D93" s="473"/>
      <c r="E93" s="473"/>
      <c r="F93" s="473"/>
      <c r="G93" s="473"/>
      <c r="H93" s="473"/>
      <c r="I93" s="482"/>
      <c r="J93" s="482"/>
      <c r="K93" s="480"/>
    </row>
    <row r="94" spans="1:11" x14ac:dyDescent="0.25">
      <c r="A94" s="476">
        <v>75</v>
      </c>
      <c r="B94" s="472">
        <v>68.8</v>
      </c>
      <c r="C94" s="473"/>
      <c r="D94" s="473"/>
      <c r="E94" s="473"/>
      <c r="F94" s="473"/>
      <c r="G94" s="473"/>
      <c r="H94" s="473"/>
      <c r="I94" s="482"/>
      <c r="J94" s="482"/>
      <c r="K94" s="480"/>
    </row>
    <row r="95" spans="1:11" x14ac:dyDescent="0.25">
      <c r="A95" s="476">
        <v>76</v>
      </c>
      <c r="B95" s="472">
        <v>69.5</v>
      </c>
      <c r="C95" s="473"/>
      <c r="D95" s="473"/>
      <c r="E95" s="473"/>
      <c r="F95" s="473"/>
      <c r="G95" s="473"/>
      <c r="H95" s="473"/>
      <c r="I95" s="482"/>
      <c r="J95" s="482"/>
      <c r="K95" s="480"/>
    </row>
    <row r="96" spans="1:11" x14ac:dyDescent="0.25">
      <c r="A96" s="476">
        <v>77</v>
      </c>
      <c r="B96" s="472">
        <v>70.2</v>
      </c>
      <c r="C96" s="473"/>
      <c r="D96" s="473"/>
      <c r="E96" s="473"/>
      <c r="F96" s="473"/>
      <c r="G96" s="473"/>
      <c r="H96" s="473"/>
      <c r="I96" s="482"/>
      <c r="J96" s="482"/>
      <c r="K96" s="480"/>
    </row>
    <row r="97" spans="1:11" x14ac:dyDescent="0.25">
      <c r="A97" s="476">
        <v>78</v>
      </c>
      <c r="B97" s="472">
        <v>70.400000000000006</v>
      </c>
      <c r="C97" s="473"/>
      <c r="D97" s="473"/>
      <c r="E97" s="473"/>
      <c r="F97" s="473"/>
      <c r="G97" s="473"/>
      <c r="H97" s="473"/>
      <c r="I97" s="482"/>
      <c r="J97" s="482"/>
      <c r="K97" s="480"/>
    </row>
    <row r="98" spans="1:11" x14ac:dyDescent="0.25">
      <c r="A98" s="476">
        <v>79</v>
      </c>
      <c r="B98" s="472">
        <v>70.900000000000006</v>
      </c>
      <c r="C98" s="473"/>
      <c r="D98" s="473"/>
      <c r="E98" s="473"/>
      <c r="F98" s="473"/>
      <c r="G98" s="473"/>
      <c r="H98" s="473"/>
      <c r="I98" s="482"/>
      <c r="J98" s="482"/>
      <c r="K98" s="480"/>
    </row>
    <row r="99" spans="1:11" x14ac:dyDescent="0.25">
      <c r="A99" s="476">
        <v>80</v>
      </c>
      <c r="B99" s="472">
        <v>71.099999999999994</v>
      </c>
      <c r="C99" s="473"/>
      <c r="D99" s="473"/>
      <c r="E99" s="473"/>
      <c r="F99" s="473"/>
      <c r="G99" s="473"/>
      <c r="H99" s="473"/>
      <c r="I99" s="482"/>
      <c r="J99" s="482"/>
      <c r="K99" s="480"/>
    </row>
    <row r="100" spans="1:11" x14ac:dyDescent="0.25">
      <c r="A100" s="476">
        <v>81</v>
      </c>
      <c r="B100" s="472">
        <v>73.400000000000006</v>
      </c>
      <c r="C100" s="473"/>
      <c r="D100" s="473"/>
      <c r="E100" s="473"/>
      <c r="F100" s="473"/>
      <c r="G100" s="473"/>
      <c r="H100" s="473"/>
      <c r="I100" s="482"/>
      <c r="J100" s="482"/>
      <c r="K100" s="480"/>
    </row>
    <row r="101" spans="1:11" x14ac:dyDescent="0.25">
      <c r="A101" s="476">
        <v>82</v>
      </c>
      <c r="B101" s="472">
        <v>73.900000000000006</v>
      </c>
      <c r="C101" s="473"/>
      <c r="D101" s="473"/>
      <c r="E101" s="473"/>
      <c r="F101" s="473"/>
      <c r="G101" s="473"/>
      <c r="H101" s="473"/>
      <c r="I101" s="482"/>
      <c r="J101" s="482"/>
      <c r="K101" s="480"/>
    </row>
    <row r="102" spans="1:11" x14ac:dyDescent="0.25">
      <c r="A102" s="476">
        <v>83</v>
      </c>
      <c r="B102" s="472">
        <v>74.400000000000006</v>
      </c>
      <c r="C102" s="473"/>
      <c r="D102" s="473"/>
      <c r="E102" s="473"/>
      <c r="F102" s="473"/>
      <c r="G102" s="473"/>
      <c r="H102" s="473"/>
      <c r="I102" s="482"/>
      <c r="J102" s="482"/>
      <c r="K102" s="480"/>
    </row>
    <row r="103" spans="1:11" x14ac:dyDescent="0.25">
      <c r="A103" s="476">
        <v>84</v>
      </c>
      <c r="B103" s="472">
        <v>74.8</v>
      </c>
      <c r="C103" s="473"/>
      <c r="D103" s="473"/>
      <c r="E103" s="473"/>
      <c r="F103" s="473"/>
      <c r="G103" s="473"/>
      <c r="H103" s="473"/>
      <c r="I103" s="482"/>
      <c r="J103" s="482"/>
      <c r="K103" s="480"/>
    </row>
    <row r="104" spans="1:11" x14ac:dyDescent="0.25">
      <c r="A104" s="476">
        <v>85</v>
      </c>
      <c r="B104" s="472">
        <v>75.3</v>
      </c>
      <c r="C104" s="473"/>
      <c r="D104" s="473"/>
      <c r="E104" s="473"/>
      <c r="F104" s="473"/>
      <c r="G104" s="473"/>
      <c r="H104" s="473"/>
      <c r="I104" s="482"/>
      <c r="J104" s="482"/>
      <c r="K104" s="480"/>
    </row>
    <row r="105" spans="1:11" x14ac:dyDescent="0.25">
      <c r="A105" s="483">
        <v>86</v>
      </c>
      <c r="B105" s="472">
        <v>76.099999999999994</v>
      </c>
      <c r="C105" s="473"/>
      <c r="D105" s="473"/>
      <c r="E105" s="473"/>
      <c r="F105" s="473"/>
      <c r="G105" s="473"/>
      <c r="H105" s="484"/>
      <c r="I105" s="464"/>
      <c r="J105" s="464"/>
      <c r="K105" s="464"/>
    </row>
    <row r="106" spans="1:11" x14ac:dyDescent="0.25">
      <c r="A106" s="483">
        <v>87</v>
      </c>
      <c r="B106" s="472">
        <v>77.099999999999994</v>
      </c>
      <c r="C106" s="473"/>
      <c r="D106" s="473"/>
      <c r="E106" s="473"/>
      <c r="F106" s="473"/>
      <c r="G106" s="473"/>
      <c r="H106" s="484"/>
      <c r="I106" s="464"/>
      <c r="J106" s="464"/>
      <c r="K106" s="464"/>
    </row>
    <row r="107" spans="1:11" x14ac:dyDescent="0.25">
      <c r="A107" s="483">
        <v>88</v>
      </c>
      <c r="B107" s="472">
        <v>77.8</v>
      </c>
      <c r="C107" s="473"/>
      <c r="D107" s="473"/>
      <c r="E107" s="473"/>
      <c r="F107" s="473"/>
      <c r="G107" s="473"/>
      <c r="H107" s="484"/>
      <c r="I107" s="464"/>
      <c r="J107" s="464"/>
      <c r="K107" s="464"/>
    </row>
    <row r="108" spans="1:11" x14ac:dyDescent="0.25">
      <c r="A108" s="483">
        <v>89</v>
      </c>
      <c r="B108" s="472">
        <v>78.599999999999994</v>
      </c>
      <c r="C108" s="473"/>
      <c r="D108" s="473"/>
      <c r="E108" s="473"/>
      <c r="F108" s="473"/>
      <c r="G108" s="473"/>
      <c r="H108" s="484"/>
      <c r="I108" s="464"/>
      <c r="J108" s="464"/>
      <c r="K108" s="464"/>
    </row>
    <row r="109" spans="1:11" x14ac:dyDescent="0.25">
      <c r="A109" s="483">
        <v>90</v>
      </c>
      <c r="B109" s="472">
        <v>79.099999999999994</v>
      </c>
      <c r="C109" s="473"/>
      <c r="D109" s="473"/>
      <c r="E109" s="473"/>
      <c r="F109" s="473"/>
      <c r="G109" s="473"/>
      <c r="H109" s="484"/>
      <c r="I109" s="464"/>
      <c r="J109" s="464"/>
      <c r="K109" s="464"/>
    </row>
    <row r="110" spans="1:11" x14ac:dyDescent="0.25">
      <c r="A110" s="483">
        <v>91</v>
      </c>
      <c r="B110" s="472">
        <v>80.099999999999994</v>
      </c>
      <c r="C110" s="473"/>
      <c r="D110" s="473"/>
      <c r="E110" s="473"/>
      <c r="F110" s="473"/>
      <c r="G110" s="473"/>
      <c r="H110" s="484"/>
      <c r="I110" s="464"/>
      <c r="J110" s="464"/>
      <c r="K110" s="464"/>
    </row>
    <row r="111" spans="1:11" x14ac:dyDescent="0.25">
      <c r="A111" s="483">
        <v>92</v>
      </c>
      <c r="B111" s="472">
        <v>80.7</v>
      </c>
      <c r="C111" s="473"/>
      <c r="D111" s="473"/>
      <c r="E111" s="473"/>
      <c r="F111" s="473"/>
      <c r="G111" s="473"/>
      <c r="H111" s="484"/>
      <c r="I111" s="464"/>
      <c r="J111" s="464"/>
      <c r="K111" s="464"/>
    </row>
    <row r="112" spans="1:11" x14ac:dyDescent="0.25">
      <c r="A112" s="483">
        <v>93</v>
      </c>
      <c r="B112" s="472">
        <v>81.599999999999994</v>
      </c>
      <c r="C112" s="473"/>
      <c r="D112" s="473"/>
      <c r="E112" s="473"/>
      <c r="F112" s="473"/>
      <c r="G112" s="473"/>
      <c r="H112" s="484"/>
      <c r="I112" s="464"/>
      <c r="J112" s="464"/>
      <c r="K112" s="464"/>
    </row>
    <row r="113" spans="1:11" x14ac:dyDescent="0.25">
      <c r="A113" s="483">
        <v>94</v>
      </c>
      <c r="B113" s="472">
        <v>82.4</v>
      </c>
      <c r="C113" s="473"/>
      <c r="D113" s="473"/>
      <c r="E113" s="473"/>
      <c r="F113" s="473"/>
      <c r="G113" s="473"/>
      <c r="H113" s="484"/>
      <c r="I113" s="464"/>
      <c r="J113" s="464"/>
      <c r="K113" s="464"/>
    </row>
    <row r="114" spans="1:11" x14ac:dyDescent="0.25">
      <c r="A114" s="483">
        <v>95</v>
      </c>
      <c r="B114" s="472">
        <v>83</v>
      </c>
      <c r="C114" s="473"/>
      <c r="D114" s="473"/>
      <c r="E114" s="473"/>
      <c r="F114" s="473"/>
      <c r="G114" s="473"/>
      <c r="H114" s="484"/>
      <c r="I114" s="464"/>
      <c r="J114" s="464"/>
      <c r="K114" s="464"/>
    </row>
    <row r="115" spans="1:11" x14ac:dyDescent="0.25">
      <c r="A115" s="483">
        <v>96</v>
      </c>
      <c r="B115" s="472">
        <v>83.9</v>
      </c>
      <c r="C115" s="473"/>
      <c r="D115" s="473"/>
      <c r="E115" s="473"/>
      <c r="F115" s="473"/>
      <c r="G115" s="473"/>
      <c r="H115" s="484"/>
      <c r="I115" s="464"/>
      <c r="J115" s="464"/>
      <c r="K115" s="464"/>
    </row>
    <row r="116" spans="1:11" x14ac:dyDescent="0.25">
      <c r="A116" s="483">
        <v>97</v>
      </c>
      <c r="B116" s="472">
        <v>84.7</v>
      </c>
      <c r="C116" s="473"/>
      <c r="D116" s="473"/>
      <c r="E116" s="473"/>
      <c r="F116" s="473"/>
      <c r="G116" s="473"/>
      <c r="H116" s="484"/>
      <c r="I116" s="464"/>
      <c r="J116" s="464"/>
      <c r="K116" s="464"/>
    </row>
    <row r="117" spans="1:11" x14ac:dyDescent="0.25">
      <c r="A117" s="483">
        <v>98</v>
      </c>
      <c r="B117" s="472">
        <v>85.5</v>
      </c>
      <c r="C117" s="473"/>
      <c r="D117" s="473"/>
      <c r="E117" s="473"/>
      <c r="F117" s="473"/>
      <c r="G117" s="473"/>
      <c r="H117" s="484"/>
      <c r="I117" s="464"/>
      <c r="J117" s="464"/>
      <c r="K117" s="464"/>
    </row>
    <row r="118" spans="1:11" x14ac:dyDescent="0.25">
      <c r="A118" s="483">
        <v>99</v>
      </c>
      <c r="B118" s="472">
        <v>86.1</v>
      </c>
      <c r="C118" s="473"/>
      <c r="D118" s="473"/>
      <c r="E118" s="473"/>
      <c r="F118" s="473"/>
      <c r="G118" s="473"/>
      <c r="H118" s="484"/>
      <c r="I118" s="464"/>
      <c r="J118" s="464"/>
      <c r="K118" s="464"/>
    </row>
    <row r="119" spans="1:11" x14ac:dyDescent="0.25">
      <c r="A119" s="483">
        <v>100</v>
      </c>
      <c r="B119" s="472">
        <v>87.1</v>
      </c>
      <c r="C119" s="473"/>
      <c r="D119" s="473"/>
      <c r="E119" s="473"/>
      <c r="F119" s="473"/>
      <c r="G119" s="473"/>
      <c r="H119" s="484"/>
      <c r="I119" s="464"/>
      <c r="J119" s="464"/>
      <c r="K119" s="464"/>
    </row>
    <row r="120" spans="1:11" x14ac:dyDescent="0.25">
      <c r="A120" s="483">
        <v>101</v>
      </c>
      <c r="B120" s="472">
        <v>88</v>
      </c>
      <c r="C120" s="473"/>
      <c r="D120" s="473"/>
      <c r="E120" s="473"/>
      <c r="F120" s="473"/>
      <c r="G120" s="473"/>
      <c r="H120" s="484"/>
      <c r="I120" s="464"/>
      <c r="J120" s="464"/>
      <c r="K120" s="464"/>
    </row>
    <row r="121" spans="1:11" x14ac:dyDescent="0.25">
      <c r="A121" s="483">
        <v>102</v>
      </c>
      <c r="B121" s="472">
        <v>88.8</v>
      </c>
      <c r="C121" s="473"/>
      <c r="D121" s="473"/>
      <c r="E121" s="473"/>
      <c r="F121" s="473"/>
      <c r="G121" s="473"/>
      <c r="H121" s="484"/>
      <c r="I121" s="464"/>
      <c r="J121" s="464"/>
      <c r="K121" s="464"/>
    </row>
    <row r="122" spans="1:11" x14ac:dyDescent="0.25">
      <c r="A122" s="483">
        <v>103</v>
      </c>
      <c r="B122" s="472">
        <v>89.6</v>
      </c>
      <c r="C122" s="473"/>
      <c r="D122" s="473"/>
      <c r="E122" s="473"/>
      <c r="F122" s="473"/>
      <c r="G122" s="473"/>
      <c r="H122" s="484"/>
      <c r="I122" s="464"/>
      <c r="J122" s="464"/>
      <c r="K122" s="464"/>
    </row>
    <row r="123" spans="1:11" x14ac:dyDescent="0.25">
      <c r="A123" s="483">
        <v>104</v>
      </c>
      <c r="B123" s="472">
        <v>90.7</v>
      </c>
      <c r="C123" s="472"/>
      <c r="D123" s="472"/>
      <c r="E123" s="473"/>
      <c r="F123" s="473"/>
      <c r="G123" s="479"/>
      <c r="H123" s="464"/>
      <c r="I123" s="464"/>
      <c r="J123" s="464"/>
      <c r="K123" s="464"/>
    </row>
    <row r="124" spans="1:11" x14ac:dyDescent="0.25">
      <c r="A124" s="483">
        <v>105</v>
      </c>
      <c r="B124" s="472">
        <v>91.4</v>
      </c>
      <c r="C124" s="472"/>
      <c r="D124" s="472"/>
      <c r="E124" s="473"/>
      <c r="F124" s="473"/>
      <c r="G124" s="479"/>
      <c r="H124" s="464"/>
      <c r="I124" s="464"/>
      <c r="J124" s="464"/>
      <c r="K124" s="464"/>
    </row>
    <row r="125" spans="1:11" x14ac:dyDescent="0.25">
      <c r="A125" s="483">
        <v>106</v>
      </c>
      <c r="B125" s="472">
        <v>92.2</v>
      </c>
      <c r="C125" s="472"/>
      <c r="D125" s="472"/>
      <c r="E125" s="473"/>
      <c r="F125" s="473"/>
      <c r="G125" s="479"/>
      <c r="H125" s="464"/>
      <c r="I125" s="464"/>
      <c r="J125" s="464"/>
      <c r="K125" s="464"/>
    </row>
    <row r="126" spans="1:11" x14ac:dyDescent="0.25">
      <c r="A126" s="483">
        <v>107</v>
      </c>
      <c r="B126" s="472">
        <v>93.3</v>
      </c>
      <c r="C126" s="472"/>
      <c r="D126" s="472"/>
      <c r="E126" s="473"/>
      <c r="F126" s="473"/>
      <c r="G126" s="479"/>
      <c r="H126" s="464"/>
      <c r="I126" s="464"/>
      <c r="J126" s="464"/>
      <c r="K126" s="464"/>
    </row>
    <row r="127" spans="1:11" x14ac:dyDescent="0.25">
      <c r="A127" s="483">
        <v>108</v>
      </c>
      <c r="B127" s="472">
        <v>94.1</v>
      </c>
      <c r="C127" s="472"/>
      <c r="D127" s="472"/>
      <c r="E127" s="473"/>
      <c r="F127" s="473"/>
      <c r="G127" s="479"/>
      <c r="H127" s="464"/>
      <c r="I127" s="464"/>
      <c r="J127" s="464"/>
      <c r="K127" s="464"/>
    </row>
    <row r="128" spans="1:11" x14ac:dyDescent="0.25">
      <c r="A128" s="483">
        <v>109</v>
      </c>
      <c r="B128" s="472">
        <v>94.9</v>
      </c>
      <c r="C128" s="472"/>
      <c r="D128" s="472"/>
      <c r="E128" s="473"/>
      <c r="F128" s="473"/>
      <c r="G128" s="479"/>
      <c r="H128" s="464"/>
      <c r="I128" s="464"/>
      <c r="J128" s="464"/>
      <c r="K128" s="464"/>
    </row>
    <row r="129" spans="1:11" x14ac:dyDescent="0.25">
      <c r="A129" s="483">
        <v>110</v>
      </c>
      <c r="B129" s="472">
        <v>95.8</v>
      </c>
      <c r="C129" s="472"/>
      <c r="D129" s="472"/>
      <c r="E129" s="473"/>
      <c r="F129" s="473"/>
      <c r="G129" s="479"/>
      <c r="H129" s="464"/>
      <c r="I129" s="464"/>
      <c r="J129" s="464"/>
      <c r="K129" s="464"/>
    </row>
    <row r="130" spans="1:11" x14ac:dyDescent="0.25">
      <c r="A130" s="483">
        <v>111</v>
      </c>
      <c r="B130" s="472">
        <v>96.6</v>
      </c>
      <c r="C130" s="472"/>
      <c r="D130" s="472"/>
      <c r="E130" s="473"/>
      <c r="F130" s="473"/>
      <c r="G130" s="479"/>
      <c r="H130" s="464"/>
      <c r="I130" s="464"/>
      <c r="J130" s="464"/>
      <c r="K130" s="464"/>
    </row>
    <row r="131" spans="1:11" x14ac:dyDescent="0.25">
      <c r="A131" s="483">
        <v>112</v>
      </c>
      <c r="B131" s="472">
        <v>97.5</v>
      </c>
      <c r="C131" s="472"/>
      <c r="D131" s="472"/>
      <c r="E131" s="473"/>
      <c r="F131" s="473"/>
      <c r="G131" s="479"/>
      <c r="H131" s="464"/>
      <c r="I131" s="464"/>
      <c r="J131" s="464"/>
      <c r="K131" s="464"/>
    </row>
    <row r="132" spans="1:11" x14ac:dyDescent="0.25">
      <c r="A132" s="483">
        <v>113</v>
      </c>
      <c r="B132" s="472">
        <v>98.5</v>
      </c>
      <c r="C132" s="472"/>
      <c r="D132" s="472"/>
      <c r="E132" s="473"/>
      <c r="F132" s="473"/>
      <c r="G132" s="479"/>
      <c r="H132" s="464"/>
      <c r="I132" s="464"/>
      <c r="J132" s="464"/>
      <c r="K132" s="464"/>
    </row>
    <row r="133" spans="1:11" x14ac:dyDescent="0.25">
      <c r="A133" s="483">
        <v>114</v>
      </c>
      <c r="B133" s="472">
        <v>99.2</v>
      </c>
      <c r="C133" s="472"/>
      <c r="D133" s="472"/>
      <c r="E133" s="473"/>
      <c r="F133" s="473"/>
      <c r="G133" s="479"/>
      <c r="H133" s="464"/>
      <c r="I133" s="464"/>
      <c r="J133" s="464"/>
      <c r="K133" s="464"/>
    </row>
    <row r="134" spans="1:11" x14ac:dyDescent="0.25">
      <c r="A134" s="483">
        <v>115</v>
      </c>
      <c r="B134" s="472">
        <v>100.1</v>
      </c>
      <c r="C134" s="472"/>
      <c r="D134" s="472"/>
      <c r="E134" s="473"/>
      <c r="F134" s="473"/>
      <c r="G134" s="479"/>
      <c r="H134" s="464"/>
      <c r="I134" s="464"/>
      <c r="J134" s="464"/>
      <c r="K134" s="464"/>
    </row>
    <row r="135" spans="1:11" x14ac:dyDescent="0.25">
      <c r="A135" s="483">
        <v>116</v>
      </c>
      <c r="B135" s="472">
        <v>101</v>
      </c>
      <c r="C135" s="472"/>
      <c r="D135" s="472"/>
      <c r="E135" s="473"/>
      <c r="F135" s="473"/>
      <c r="G135" s="479"/>
      <c r="H135" s="464"/>
      <c r="I135" s="464"/>
      <c r="J135" s="464"/>
      <c r="K135" s="464"/>
    </row>
    <row r="136" spans="1:11" x14ac:dyDescent="0.25">
      <c r="A136" s="483">
        <v>117</v>
      </c>
      <c r="B136" s="472">
        <v>101.9</v>
      </c>
      <c r="C136" s="472"/>
      <c r="D136" s="472"/>
      <c r="E136" s="473"/>
      <c r="F136" s="473"/>
      <c r="G136" s="479"/>
      <c r="H136" s="464"/>
      <c r="I136" s="464"/>
      <c r="J136" s="464"/>
      <c r="K136" s="464"/>
    </row>
    <row r="137" spans="1:11" x14ac:dyDescent="0.25">
      <c r="A137" s="483">
        <v>118</v>
      </c>
      <c r="B137" s="472">
        <v>102.7</v>
      </c>
      <c r="C137" s="472"/>
      <c r="D137" s="472"/>
      <c r="E137" s="473"/>
      <c r="F137" s="473"/>
      <c r="G137" s="479"/>
      <c r="H137" s="464"/>
      <c r="I137" s="464"/>
      <c r="J137" s="464"/>
      <c r="K137" s="464"/>
    </row>
    <row r="138" spans="1:11" x14ac:dyDescent="0.25">
      <c r="A138" s="483">
        <v>119</v>
      </c>
      <c r="B138" s="472">
        <v>103.6</v>
      </c>
      <c r="C138" s="472"/>
      <c r="D138" s="472"/>
      <c r="E138" s="473"/>
      <c r="F138" s="473"/>
      <c r="G138" s="479"/>
      <c r="H138" s="464"/>
      <c r="I138" s="464"/>
      <c r="J138" s="464"/>
      <c r="K138" s="464"/>
    </row>
    <row r="139" spans="1:11" x14ac:dyDescent="0.25">
      <c r="A139" s="483">
        <v>120</v>
      </c>
      <c r="B139" s="472">
        <v>104.5</v>
      </c>
      <c r="C139" s="472"/>
      <c r="D139" s="472"/>
      <c r="E139" s="473"/>
      <c r="F139" s="473"/>
      <c r="G139" s="479"/>
      <c r="H139" s="464"/>
      <c r="I139" s="464"/>
      <c r="J139" s="464"/>
      <c r="K139" s="464"/>
    </row>
    <row r="140" spans="1:11" x14ac:dyDescent="0.25">
      <c r="A140" s="483">
        <v>121</v>
      </c>
      <c r="B140" s="472">
        <v>105.3</v>
      </c>
      <c r="C140" s="472"/>
      <c r="D140" s="472"/>
      <c r="E140" s="473"/>
      <c r="F140" s="473"/>
      <c r="G140" s="479"/>
      <c r="H140" s="464"/>
      <c r="I140" s="464"/>
      <c r="J140" s="464"/>
      <c r="K140" s="464"/>
    </row>
    <row r="141" spans="1:11" x14ac:dyDescent="0.25">
      <c r="A141" s="483">
        <v>122</v>
      </c>
      <c r="B141" s="472">
        <v>106.3</v>
      </c>
      <c r="C141" s="472"/>
      <c r="D141" s="472"/>
      <c r="E141" s="473"/>
      <c r="F141" s="473"/>
      <c r="G141" s="479"/>
      <c r="H141" s="464"/>
      <c r="I141" s="464"/>
      <c r="J141" s="464"/>
      <c r="K141" s="464"/>
    </row>
    <row r="142" spans="1:11" x14ac:dyDescent="0.25">
      <c r="A142" s="483">
        <v>123</v>
      </c>
      <c r="B142" s="472">
        <v>107</v>
      </c>
      <c r="C142" s="472"/>
      <c r="D142" s="472"/>
      <c r="E142" s="473"/>
      <c r="F142" s="473"/>
      <c r="G142" s="479"/>
      <c r="H142" s="464"/>
      <c r="I142" s="464"/>
      <c r="J142" s="464"/>
      <c r="K142" s="464"/>
    </row>
    <row r="143" spans="1:11" x14ac:dyDescent="0.25">
      <c r="A143" s="483">
        <v>124</v>
      </c>
      <c r="B143" s="472">
        <v>107.8</v>
      </c>
      <c r="C143" s="472"/>
      <c r="D143" s="472"/>
      <c r="E143" s="473"/>
      <c r="F143" s="473"/>
      <c r="G143" s="479"/>
      <c r="H143" s="464"/>
      <c r="I143" s="464"/>
      <c r="J143" s="464"/>
      <c r="K143" s="464"/>
    </row>
    <row r="144" spans="1:11" x14ac:dyDescent="0.25">
      <c r="A144" s="483">
        <v>125</v>
      </c>
      <c r="B144" s="472">
        <v>109</v>
      </c>
      <c r="C144" s="472"/>
      <c r="D144" s="472"/>
      <c r="E144" s="473"/>
      <c r="F144" s="473"/>
      <c r="G144" s="479"/>
      <c r="H144" s="464"/>
      <c r="I144" s="464"/>
      <c r="J144" s="464"/>
      <c r="K144" s="464"/>
    </row>
    <row r="145" spans="1:11" x14ac:dyDescent="0.25">
      <c r="A145" s="483">
        <v>126</v>
      </c>
      <c r="B145" s="472">
        <v>109.6</v>
      </c>
      <c r="C145" s="472"/>
      <c r="D145" s="472"/>
      <c r="E145" s="473"/>
      <c r="F145" s="473"/>
      <c r="G145" s="479"/>
      <c r="H145" s="464"/>
      <c r="I145" s="464"/>
      <c r="J145" s="464"/>
      <c r="K145" s="464"/>
    </row>
    <row r="146" spans="1:11" x14ac:dyDescent="0.25">
      <c r="A146" s="483">
        <v>127</v>
      </c>
      <c r="B146" s="472">
        <v>110.5</v>
      </c>
      <c r="C146" s="472"/>
      <c r="D146" s="472"/>
      <c r="E146" s="473"/>
      <c r="F146" s="473"/>
      <c r="G146" s="479"/>
      <c r="H146" s="464"/>
      <c r="I146" s="464"/>
      <c r="J146" s="464"/>
      <c r="K146" s="464"/>
    </row>
    <row r="147" spans="1:11" x14ac:dyDescent="0.25">
      <c r="A147" s="483">
        <v>128</v>
      </c>
      <c r="B147" s="472">
        <v>111.5</v>
      </c>
      <c r="C147" s="472"/>
      <c r="D147" s="472"/>
      <c r="E147" s="473"/>
      <c r="F147" s="473"/>
      <c r="G147" s="479"/>
      <c r="H147" s="464"/>
      <c r="I147" s="464"/>
      <c r="J147" s="464"/>
      <c r="K147" s="464"/>
    </row>
    <row r="148" spans="1:11" x14ac:dyDescent="0.25">
      <c r="A148" s="483">
        <v>129</v>
      </c>
      <c r="B148" s="472">
        <v>112.3</v>
      </c>
      <c r="C148" s="472"/>
      <c r="D148" s="472"/>
      <c r="E148" s="473"/>
      <c r="F148" s="473"/>
      <c r="G148" s="479"/>
      <c r="H148" s="464"/>
      <c r="I148" s="464"/>
      <c r="J148" s="464"/>
      <c r="K148" s="464"/>
    </row>
    <row r="149" spans="1:11" x14ac:dyDescent="0.25">
      <c r="A149" s="483">
        <v>130</v>
      </c>
      <c r="B149" s="472">
        <v>113.2</v>
      </c>
      <c r="C149" s="472"/>
      <c r="D149" s="472"/>
      <c r="E149" s="473"/>
      <c r="F149" s="473"/>
      <c r="G149" s="479"/>
      <c r="H149" s="464"/>
      <c r="I149" s="464"/>
      <c r="J149" s="464"/>
      <c r="K149" s="464"/>
    </row>
    <row r="150" spans="1:11" x14ac:dyDescent="0.25">
      <c r="A150" s="483">
        <v>131</v>
      </c>
      <c r="B150" s="472">
        <v>114.2</v>
      </c>
      <c r="C150" s="472"/>
      <c r="D150" s="472"/>
      <c r="E150" s="473"/>
      <c r="F150" s="473"/>
      <c r="G150" s="479"/>
      <c r="H150" s="464"/>
      <c r="I150" s="464"/>
      <c r="J150" s="464"/>
      <c r="K150" s="464"/>
    </row>
    <row r="151" spans="1:11" x14ac:dyDescent="0.25">
      <c r="A151" s="483">
        <v>132</v>
      </c>
      <c r="B151" s="472">
        <v>115.8</v>
      </c>
      <c r="C151" s="472"/>
      <c r="D151" s="472"/>
      <c r="E151" s="473"/>
      <c r="F151" s="473"/>
      <c r="G151" s="479"/>
      <c r="H151" s="464"/>
      <c r="I151" s="464"/>
      <c r="J151" s="464"/>
      <c r="K151" s="464"/>
    </row>
    <row r="152" spans="1:11" x14ac:dyDescent="0.25">
      <c r="A152" s="483">
        <v>133</v>
      </c>
      <c r="B152" s="472">
        <v>115.8</v>
      </c>
      <c r="C152" s="472"/>
      <c r="D152" s="472"/>
      <c r="E152" s="473"/>
      <c r="F152" s="473"/>
      <c r="G152" s="479"/>
      <c r="H152" s="464"/>
      <c r="I152" s="464"/>
      <c r="J152" s="464"/>
      <c r="K152" s="464"/>
    </row>
    <row r="153" spans="1:11" x14ac:dyDescent="0.25">
      <c r="A153" s="483">
        <v>134</v>
      </c>
      <c r="B153" s="472">
        <v>115.8</v>
      </c>
      <c r="C153" s="472"/>
      <c r="D153" s="472"/>
      <c r="E153" s="473"/>
      <c r="F153" s="473"/>
      <c r="G153" s="479"/>
      <c r="H153" s="464"/>
      <c r="I153" s="464"/>
      <c r="J153" s="464"/>
      <c r="K153" s="464"/>
    </row>
    <row r="154" spans="1:11" x14ac:dyDescent="0.25">
      <c r="A154" s="483">
        <v>135</v>
      </c>
      <c r="B154" s="472">
        <v>117.5</v>
      </c>
      <c r="C154" s="472"/>
      <c r="D154" s="472"/>
      <c r="E154" s="473"/>
      <c r="F154" s="473"/>
      <c r="G154" s="479"/>
      <c r="H154" s="464"/>
      <c r="I154" s="464"/>
      <c r="J154" s="464"/>
      <c r="K154" s="464"/>
    </row>
    <row r="155" spans="1:11" x14ac:dyDescent="0.25">
      <c r="A155" s="483">
        <v>136</v>
      </c>
      <c r="B155" s="472">
        <v>118.5</v>
      </c>
      <c r="C155" s="472"/>
      <c r="D155" s="472"/>
      <c r="E155" s="473"/>
      <c r="F155" s="473"/>
      <c r="G155" s="479"/>
      <c r="H155" s="464"/>
      <c r="I155" s="464"/>
      <c r="J155" s="464"/>
      <c r="K155" s="464"/>
    </row>
    <row r="156" spans="1:11" x14ac:dyDescent="0.25">
      <c r="A156" s="483">
        <v>137</v>
      </c>
      <c r="B156" s="472">
        <v>120.3</v>
      </c>
      <c r="C156" s="472"/>
      <c r="D156" s="472"/>
      <c r="E156" s="473"/>
      <c r="F156" s="473"/>
      <c r="G156" s="479"/>
      <c r="H156" s="464"/>
      <c r="I156" s="464"/>
      <c r="J156" s="464"/>
      <c r="K156" s="464"/>
    </row>
    <row r="157" spans="1:11" x14ac:dyDescent="0.25">
      <c r="A157" s="483">
        <v>138</v>
      </c>
      <c r="B157" s="472">
        <v>120.3</v>
      </c>
      <c r="C157" s="472"/>
      <c r="D157" s="472"/>
      <c r="E157" s="473"/>
      <c r="F157" s="473"/>
      <c r="G157" s="479"/>
      <c r="H157" s="464"/>
      <c r="I157" s="464"/>
      <c r="J157" s="464"/>
      <c r="K157" s="464"/>
    </row>
    <row r="158" spans="1:11" x14ac:dyDescent="0.25">
      <c r="A158" s="483">
        <v>139</v>
      </c>
      <c r="B158" s="472">
        <v>120.3</v>
      </c>
      <c r="C158" s="472"/>
      <c r="D158" s="472"/>
      <c r="E158" s="473"/>
      <c r="F158" s="473"/>
      <c r="G158" s="479"/>
      <c r="H158" s="464"/>
      <c r="I158" s="464"/>
      <c r="J158" s="464"/>
      <c r="K158" s="464"/>
    </row>
    <row r="159" spans="1:11" x14ac:dyDescent="0.25">
      <c r="A159" s="483">
        <v>140</v>
      </c>
      <c r="B159" s="472">
        <v>122.3</v>
      </c>
      <c r="C159" s="472"/>
      <c r="D159" s="472"/>
      <c r="E159" s="473"/>
      <c r="F159" s="473"/>
      <c r="G159" s="479"/>
      <c r="H159" s="464"/>
      <c r="I159" s="464"/>
      <c r="J159" s="464"/>
      <c r="K159" s="464"/>
    </row>
    <row r="160" spans="1:11" x14ac:dyDescent="0.25">
      <c r="A160" s="483">
        <v>141</v>
      </c>
      <c r="B160" s="472">
        <v>123.6</v>
      </c>
      <c r="C160" s="472"/>
      <c r="D160" s="472"/>
      <c r="E160" s="473"/>
      <c r="F160" s="473"/>
      <c r="G160" s="479"/>
      <c r="H160" s="464"/>
      <c r="I160" s="464"/>
      <c r="J160" s="464"/>
      <c r="K160" s="464"/>
    </row>
    <row r="161" spans="1:11" x14ac:dyDescent="0.25">
      <c r="A161" s="483">
        <v>142</v>
      </c>
      <c r="B161" s="472">
        <v>125</v>
      </c>
      <c r="C161" s="472"/>
      <c r="D161" s="472"/>
      <c r="E161" s="473"/>
      <c r="F161" s="473"/>
      <c r="G161" s="479"/>
      <c r="H161" s="464"/>
      <c r="I161" s="464"/>
      <c r="J161" s="464"/>
      <c r="K161" s="464"/>
    </row>
    <row r="162" spans="1:11" x14ac:dyDescent="0.25">
      <c r="A162" s="483">
        <v>143</v>
      </c>
      <c r="B162" s="472">
        <v>126.4</v>
      </c>
      <c r="C162" s="472"/>
      <c r="D162" s="472"/>
      <c r="E162" s="473"/>
      <c r="F162" s="473"/>
      <c r="G162" s="479"/>
      <c r="H162" s="464"/>
      <c r="I162" s="464"/>
      <c r="J162" s="464"/>
      <c r="K162" s="464"/>
    </row>
    <row r="163" spans="1:11" x14ac:dyDescent="0.25">
      <c r="A163" s="483">
        <v>144</v>
      </c>
      <c r="B163" s="472">
        <v>128.69999999999999</v>
      </c>
      <c r="C163" s="472"/>
      <c r="D163" s="472"/>
      <c r="E163" s="473"/>
      <c r="F163" s="473"/>
      <c r="G163" s="479"/>
      <c r="H163" s="464"/>
      <c r="I163" s="464"/>
      <c r="J163" s="464"/>
      <c r="K163" s="464"/>
    </row>
    <row r="164" spans="1:11" x14ac:dyDescent="0.25">
      <c r="A164" s="483">
        <v>145</v>
      </c>
      <c r="B164" s="472">
        <v>129</v>
      </c>
      <c r="C164" s="472"/>
      <c r="D164" s="472"/>
      <c r="E164" s="473"/>
      <c r="F164" s="473"/>
      <c r="G164" s="479"/>
      <c r="H164" s="464"/>
      <c r="I164" s="464"/>
      <c r="J164" s="464"/>
      <c r="K164" s="464"/>
    </row>
    <row r="165" spans="1:11" x14ac:dyDescent="0.25">
      <c r="A165" s="483">
        <v>146</v>
      </c>
      <c r="B165" s="472">
        <v>130.5</v>
      </c>
      <c r="C165" s="472"/>
      <c r="D165" s="472"/>
      <c r="E165" s="473"/>
      <c r="F165" s="473"/>
      <c r="G165" s="479"/>
      <c r="H165" s="464"/>
      <c r="I165" s="464"/>
      <c r="J165" s="464"/>
      <c r="K165" s="464"/>
    </row>
    <row r="166" spans="1:11" x14ac:dyDescent="0.25">
      <c r="A166" s="483">
        <v>147</v>
      </c>
      <c r="B166" s="472">
        <v>131.80000000000001</v>
      </c>
      <c r="C166" s="472"/>
      <c r="D166" s="472"/>
      <c r="E166" s="473"/>
      <c r="F166" s="473"/>
      <c r="G166" s="479"/>
      <c r="H166" s="464"/>
      <c r="I166" s="464"/>
      <c r="J166" s="464"/>
      <c r="K166" s="464"/>
    </row>
    <row r="167" spans="1:11" x14ac:dyDescent="0.25">
      <c r="A167" s="483">
        <v>148</v>
      </c>
      <c r="B167" s="472">
        <v>132.30000000000001</v>
      </c>
      <c r="C167" s="472"/>
      <c r="D167" s="472"/>
      <c r="E167" s="473"/>
      <c r="F167" s="473"/>
      <c r="G167" s="479"/>
      <c r="H167" s="464"/>
      <c r="I167" s="464"/>
      <c r="J167" s="464"/>
      <c r="K167" s="464"/>
    </row>
    <row r="168" spans="1:11" x14ac:dyDescent="0.25">
      <c r="A168" s="483">
        <v>149</v>
      </c>
      <c r="B168" s="472">
        <v>132.80000000000001</v>
      </c>
      <c r="C168" s="472"/>
      <c r="D168" s="472"/>
      <c r="E168" s="473"/>
      <c r="F168" s="473"/>
      <c r="G168" s="479"/>
      <c r="H168" s="464"/>
      <c r="I168" s="464"/>
      <c r="J168" s="464"/>
      <c r="K168" s="464"/>
    </row>
    <row r="169" spans="1:11" x14ac:dyDescent="0.25">
      <c r="A169" s="483">
        <v>150</v>
      </c>
      <c r="B169" s="472">
        <v>133.5</v>
      </c>
      <c r="C169" s="472"/>
      <c r="D169" s="472"/>
      <c r="E169" s="473"/>
      <c r="F169" s="473"/>
      <c r="G169" s="479"/>
      <c r="H169" s="464"/>
      <c r="I169" s="464"/>
      <c r="J169" s="464"/>
      <c r="K169" s="464"/>
    </row>
    <row r="170" spans="1:11" x14ac:dyDescent="0.25">
      <c r="A170" s="485" t="s">
        <v>870</v>
      </c>
      <c r="B170" s="472">
        <v>0.9</v>
      </c>
      <c r="C170" s="472"/>
      <c r="D170" s="472"/>
      <c r="E170" s="473"/>
      <c r="F170" s="473"/>
      <c r="G170" s="479"/>
      <c r="H170" s="464"/>
      <c r="I170" s="464"/>
      <c r="J170" s="464"/>
      <c r="K170" s="464"/>
    </row>
    <row r="171" spans="1:11" x14ac:dyDescent="0.25">
      <c r="A171" s="486" t="s">
        <v>871</v>
      </c>
      <c r="B171" s="487"/>
      <c r="C171" s="472"/>
      <c r="D171" s="472"/>
      <c r="E171" s="473"/>
      <c r="F171" s="473"/>
      <c r="G171" s="479"/>
      <c r="H171" s="464"/>
      <c r="I171" s="464"/>
      <c r="J171" s="464"/>
      <c r="K171" s="464"/>
    </row>
    <row r="172" spans="1:11" x14ac:dyDescent="0.25">
      <c r="B172" s="488"/>
      <c r="C172" s="488"/>
      <c r="D172" s="488"/>
      <c r="E172" s="489"/>
      <c r="F172" s="489"/>
      <c r="G172" s="490"/>
    </row>
    <row r="173" spans="1:11" x14ac:dyDescent="0.25">
      <c r="B173" s="488"/>
      <c r="C173" s="488"/>
      <c r="D173" s="488"/>
      <c r="E173" s="489"/>
      <c r="F173" s="489"/>
      <c r="G173" s="490"/>
    </row>
    <row r="174" spans="1:11" x14ac:dyDescent="0.25">
      <c r="B174" s="488"/>
      <c r="C174" s="488"/>
      <c r="D174" s="488"/>
      <c r="E174" s="489"/>
      <c r="F174" s="489"/>
      <c r="G174" s="490"/>
    </row>
    <row r="175" spans="1:11" x14ac:dyDescent="0.25">
      <c r="B175" s="488"/>
      <c r="C175" s="488"/>
      <c r="D175" s="488"/>
      <c r="E175" s="489"/>
      <c r="F175" s="489"/>
      <c r="G175" s="490"/>
    </row>
    <row r="176" spans="1:11" x14ac:dyDescent="0.25">
      <c r="B176" s="488"/>
      <c r="C176" s="488"/>
      <c r="D176" s="488"/>
      <c r="E176" s="489"/>
      <c r="F176" s="489"/>
      <c r="G176" s="490"/>
    </row>
    <row r="177" spans="2:7" x14ac:dyDescent="0.25">
      <c r="B177" s="488"/>
      <c r="C177" s="488"/>
      <c r="D177" s="488"/>
      <c r="E177" s="489"/>
      <c r="F177" s="489"/>
      <c r="G177" s="490"/>
    </row>
    <row r="178" spans="2:7" x14ac:dyDescent="0.25">
      <c r="B178" s="488"/>
      <c r="C178" s="488"/>
      <c r="D178" s="488"/>
      <c r="E178" s="489"/>
      <c r="F178" s="489"/>
      <c r="G178" s="490"/>
    </row>
    <row r="179" spans="2:7" x14ac:dyDescent="0.25">
      <c r="B179" s="488"/>
      <c r="C179" s="488"/>
      <c r="D179" s="488"/>
      <c r="E179" s="489"/>
      <c r="F179" s="489"/>
      <c r="G179" s="490"/>
    </row>
    <row r="180" spans="2:7" x14ac:dyDescent="0.25">
      <c r="B180" s="488"/>
      <c r="C180" s="488"/>
      <c r="D180" s="488"/>
      <c r="E180" s="489"/>
      <c r="F180" s="489"/>
      <c r="G180" s="490"/>
    </row>
    <row r="181" spans="2:7" x14ac:dyDescent="0.25">
      <c r="B181" s="488"/>
      <c r="C181" s="488"/>
      <c r="D181" s="488"/>
      <c r="E181" s="489"/>
      <c r="F181" s="489"/>
      <c r="G181" s="490"/>
    </row>
    <row r="182" spans="2:7" x14ac:dyDescent="0.25">
      <c r="B182" s="488"/>
      <c r="C182" s="488"/>
      <c r="D182" s="488"/>
      <c r="E182" s="489"/>
      <c r="F182" s="489"/>
      <c r="G182" s="490"/>
    </row>
    <row r="183" spans="2:7" x14ac:dyDescent="0.25">
      <c r="B183" s="488"/>
      <c r="C183" s="488"/>
      <c r="D183" s="488"/>
      <c r="E183" s="489"/>
      <c r="F183" s="489"/>
      <c r="G183" s="490"/>
    </row>
    <row r="184" spans="2:7" x14ac:dyDescent="0.25">
      <c r="B184" s="488"/>
      <c r="C184" s="488"/>
      <c r="D184" s="488"/>
      <c r="E184" s="489"/>
      <c r="F184" s="489"/>
      <c r="G184" s="490"/>
    </row>
    <row r="185" spans="2:7" x14ac:dyDescent="0.25">
      <c r="B185" s="488"/>
      <c r="C185" s="488"/>
      <c r="D185" s="488"/>
      <c r="E185" s="489"/>
      <c r="F185" s="489"/>
      <c r="G185" s="490"/>
    </row>
    <row r="186" spans="2:7" x14ac:dyDescent="0.25">
      <c r="B186" s="488"/>
      <c r="C186" s="488"/>
      <c r="D186" s="488"/>
      <c r="E186" s="489"/>
      <c r="F186" s="489"/>
      <c r="G186" s="490"/>
    </row>
    <row r="187" spans="2:7" x14ac:dyDescent="0.25">
      <c r="B187" s="488"/>
      <c r="C187" s="488"/>
      <c r="D187" s="488"/>
      <c r="E187" s="489"/>
      <c r="F187" s="489"/>
      <c r="G187" s="490"/>
    </row>
    <row r="188" spans="2:7" x14ac:dyDescent="0.25">
      <c r="B188" s="488"/>
      <c r="C188" s="488"/>
      <c r="D188" s="488"/>
      <c r="E188" s="489"/>
      <c r="F188" s="489"/>
      <c r="G188" s="490"/>
    </row>
    <row r="189" spans="2:7" x14ac:dyDescent="0.25">
      <c r="B189" s="488"/>
      <c r="C189" s="488"/>
      <c r="D189" s="488"/>
      <c r="E189" s="489"/>
      <c r="F189" s="489"/>
      <c r="G189" s="490"/>
    </row>
    <row r="190" spans="2:7" x14ac:dyDescent="0.25">
      <c r="B190" s="488"/>
      <c r="C190" s="488"/>
      <c r="D190" s="488"/>
      <c r="E190" s="489"/>
      <c r="F190" s="489"/>
      <c r="G190" s="490"/>
    </row>
    <row r="191" spans="2:7" x14ac:dyDescent="0.25">
      <c r="B191" s="488"/>
      <c r="C191" s="488"/>
      <c r="D191" s="488"/>
      <c r="E191" s="489"/>
      <c r="F191" s="489"/>
      <c r="G191" s="490"/>
    </row>
    <row r="192" spans="2:7" x14ac:dyDescent="0.25">
      <c r="B192" s="488"/>
      <c r="C192" s="488"/>
      <c r="D192" s="488"/>
      <c r="E192" s="489"/>
      <c r="F192" s="489"/>
      <c r="G192" s="490"/>
    </row>
    <row r="193" spans="2:7" x14ac:dyDescent="0.25">
      <c r="B193" s="488"/>
      <c r="C193" s="488"/>
      <c r="D193" s="488"/>
      <c r="E193" s="489"/>
      <c r="F193" s="489"/>
      <c r="G193" s="490"/>
    </row>
    <row r="194" spans="2:7" x14ac:dyDescent="0.25">
      <c r="B194" s="488"/>
      <c r="C194" s="488"/>
      <c r="D194" s="488"/>
      <c r="E194" s="489"/>
      <c r="F194" s="489"/>
      <c r="G194" s="490"/>
    </row>
    <row r="195" spans="2:7" x14ac:dyDescent="0.25">
      <c r="B195" s="488"/>
      <c r="C195" s="488"/>
      <c r="D195" s="488"/>
      <c r="E195" s="489"/>
      <c r="F195" s="489"/>
      <c r="G195" s="490"/>
    </row>
    <row r="196" spans="2:7" x14ac:dyDescent="0.25">
      <c r="B196" s="488"/>
      <c r="C196" s="488"/>
      <c r="D196" s="488"/>
      <c r="E196" s="489"/>
      <c r="F196" s="489"/>
      <c r="G196" s="490"/>
    </row>
    <row r="197" spans="2:7" x14ac:dyDescent="0.25">
      <c r="B197" s="488"/>
      <c r="C197" s="488"/>
      <c r="D197" s="488"/>
      <c r="E197" s="489"/>
      <c r="F197" s="489"/>
      <c r="G197" s="490"/>
    </row>
    <row r="198" spans="2:7" x14ac:dyDescent="0.25">
      <c r="B198" s="488"/>
      <c r="C198" s="488"/>
      <c r="D198" s="488"/>
      <c r="E198" s="489"/>
      <c r="F198" s="489"/>
      <c r="G198" s="490"/>
    </row>
    <row r="199" spans="2:7" x14ac:dyDescent="0.25">
      <c r="B199" s="488"/>
      <c r="C199" s="488"/>
      <c r="D199" s="488"/>
      <c r="E199" s="489"/>
      <c r="F199" s="489"/>
      <c r="G199" s="490"/>
    </row>
    <row r="200" spans="2:7" x14ac:dyDescent="0.25">
      <c r="B200" s="488"/>
      <c r="C200" s="488"/>
      <c r="D200" s="488"/>
      <c r="E200" s="489"/>
      <c r="F200" s="489"/>
      <c r="G200" s="490"/>
    </row>
    <row r="201" spans="2:7" x14ac:dyDescent="0.25">
      <c r="B201" s="488"/>
      <c r="C201" s="488"/>
      <c r="D201" s="488"/>
      <c r="E201" s="489"/>
      <c r="F201" s="489"/>
      <c r="G201" s="490"/>
    </row>
    <row r="202" spans="2:7" x14ac:dyDescent="0.25">
      <c r="B202" s="488"/>
      <c r="C202" s="488"/>
      <c r="D202" s="488"/>
      <c r="E202" s="489"/>
      <c r="F202" s="489"/>
      <c r="G202" s="490"/>
    </row>
    <row r="203" spans="2:7" x14ac:dyDescent="0.25">
      <c r="B203" s="488"/>
      <c r="C203" s="488"/>
      <c r="D203" s="488"/>
      <c r="E203" s="489"/>
      <c r="F203" s="489"/>
      <c r="G203" s="490"/>
    </row>
    <row r="204" spans="2:7" x14ac:dyDescent="0.25">
      <c r="B204" s="488"/>
      <c r="C204" s="488"/>
      <c r="D204" s="488"/>
      <c r="E204" s="489"/>
      <c r="F204" s="489"/>
      <c r="G204" s="490"/>
    </row>
    <row r="205" spans="2:7" x14ac:dyDescent="0.25">
      <c r="B205" s="488"/>
      <c r="C205" s="488"/>
      <c r="D205" s="488"/>
      <c r="E205" s="489"/>
      <c r="F205" s="489"/>
      <c r="G205" s="490"/>
    </row>
    <row r="206" spans="2:7" x14ac:dyDescent="0.25">
      <c r="B206" s="488"/>
      <c r="C206" s="488"/>
      <c r="D206" s="488"/>
      <c r="E206" s="489"/>
      <c r="F206" s="489"/>
      <c r="G206" s="490"/>
    </row>
    <row r="207" spans="2:7" x14ac:dyDescent="0.25">
      <c r="B207" s="488"/>
      <c r="C207" s="488"/>
      <c r="D207" s="488"/>
      <c r="E207" s="489"/>
      <c r="F207" s="489"/>
      <c r="G207" s="490"/>
    </row>
    <row r="208" spans="2:7" x14ac:dyDescent="0.25">
      <c r="B208" s="488"/>
      <c r="C208" s="488"/>
      <c r="D208" s="488"/>
      <c r="E208" s="489"/>
      <c r="F208" s="489"/>
      <c r="G208" s="490"/>
    </row>
    <row r="209" spans="2:7" x14ac:dyDescent="0.25">
      <c r="B209" s="488"/>
      <c r="C209" s="488"/>
      <c r="D209" s="488"/>
      <c r="E209" s="489"/>
      <c r="F209" s="489"/>
      <c r="G209" s="490"/>
    </row>
    <row r="210" spans="2:7" x14ac:dyDescent="0.25">
      <c r="B210" s="488"/>
      <c r="C210" s="488"/>
      <c r="D210" s="488"/>
      <c r="E210" s="489"/>
      <c r="F210" s="489"/>
      <c r="G210" s="490"/>
    </row>
    <row r="211" spans="2:7" x14ac:dyDescent="0.25">
      <c r="B211" s="488"/>
      <c r="C211" s="488"/>
      <c r="D211" s="488"/>
      <c r="E211" s="489"/>
      <c r="F211" s="489"/>
      <c r="G211" s="490"/>
    </row>
    <row r="212" spans="2:7" x14ac:dyDescent="0.25">
      <c r="B212" s="488"/>
      <c r="C212" s="488"/>
      <c r="D212" s="488"/>
      <c r="E212" s="489"/>
      <c r="F212" s="489"/>
      <c r="G212" s="490"/>
    </row>
    <row r="213" spans="2:7" x14ac:dyDescent="0.25">
      <c r="B213" s="488"/>
      <c r="C213" s="488"/>
      <c r="D213" s="488"/>
      <c r="E213" s="489"/>
      <c r="F213" s="489"/>
      <c r="G213" s="490"/>
    </row>
    <row r="214" spans="2:7" x14ac:dyDescent="0.25">
      <c r="B214" s="488"/>
      <c r="C214" s="488"/>
      <c r="D214" s="488"/>
      <c r="E214" s="489"/>
      <c r="F214" s="489"/>
      <c r="G214" s="490"/>
    </row>
    <row r="215" spans="2:7" x14ac:dyDescent="0.25">
      <c r="B215" s="488"/>
      <c r="C215" s="488"/>
      <c r="D215" s="488"/>
      <c r="E215" s="489"/>
      <c r="F215" s="489"/>
      <c r="G215" s="490"/>
    </row>
    <row r="216" spans="2:7" x14ac:dyDescent="0.25">
      <c r="B216" s="488"/>
      <c r="C216" s="488"/>
      <c r="D216" s="488"/>
      <c r="E216" s="489"/>
      <c r="F216" s="489"/>
      <c r="G216" s="490"/>
    </row>
    <row r="217" spans="2:7" x14ac:dyDescent="0.25">
      <c r="B217" s="488"/>
      <c r="C217" s="488"/>
      <c r="D217" s="488"/>
      <c r="E217" s="489"/>
      <c r="F217" s="489"/>
      <c r="G217" s="490"/>
    </row>
    <row r="218" spans="2:7" x14ac:dyDescent="0.25">
      <c r="B218" s="488"/>
      <c r="C218" s="488"/>
      <c r="D218" s="488"/>
      <c r="E218" s="489"/>
      <c r="F218" s="489"/>
      <c r="G218" s="490"/>
    </row>
    <row r="219" spans="2:7" x14ac:dyDescent="0.25">
      <c r="B219" s="488"/>
      <c r="C219" s="488"/>
      <c r="D219" s="488"/>
      <c r="E219" s="489"/>
      <c r="F219" s="489"/>
      <c r="G219" s="490"/>
    </row>
    <row r="220" spans="2:7" x14ac:dyDescent="0.25">
      <c r="B220" s="488"/>
      <c r="C220" s="488"/>
      <c r="D220" s="488"/>
      <c r="E220" s="489"/>
      <c r="F220" s="489"/>
      <c r="G220" s="490"/>
    </row>
    <row r="221" spans="2:7" x14ac:dyDescent="0.25">
      <c r="B221" s="488"/>
      <c r="C221" s="488"/>
      <c r="D221" s="488"/>
      <c r="E221" s="489"/>
      <c r="F221" s="489"/>
      <c r="G221" s="490"/>
    </row>
    <row r="222" spans="2:7" x14ac:dyDescent="0.25">
      <c r="B222" s="488"/>
      <c r="C222" s="488"/>
      <c r="D222" s="488"/>
      <c r="E222" s="489"/>
      <c r="F222" s="489"/>
      <c r="G222" s="490"/>
    </row>
    <row r="223" spans="2:7" x14ac:dyDescent="0.25">
      <c r="B223" s="488"/>
      <c r="C223" s="488"/>
      <c r="D223" s="488"/>
      <c r="E223" s="489"/>
      <c r="F223" s="489"/>
      <c r="G223" s="490"/>
    </row>
    <row r="224" spans="2:7" x14ac:dyDescent="0.25">
      <c r="B224" s="488"/>
      <c r="C224" s="488"/>
      <c r="D224" s="488"/>
      <c r="E224" s="489"/>
      <c r="F224" s="489"/>
      <c r="G224" s="490"/>
    </row>
    <row r="225" spans="2:7" x14ac:dyDescent="0.25">
      <c r="B225" s="488"/>
      <c r="C225" s="488"/>
      <c r="D225" s="488"/>
      <c r="E225" s="489"/>
      <c r="F225" s="489"/>
      <c r="G225" s="490"/>
    </row>
    <row r="226" spans="2:7" x14ac:dyDescent="0.25">
      <c r="B226" s="488"/>
      <c r="C226" s="488"/>
      <c r="D226" s="488"/>
      <c r="E226" s="489"/>
      <c r="F226" s="489"/>
      <c r="G226" s="490"/>
    </row>
    <row r="227" spans="2:7" x14ac:dyDescent="0.25">
      <c r="B227" s="488"/>
      <c r="C227" s="488"/>
      <c r="D227" s="488"/>
      <c r="E227" s="489"/>
      <c r="F227" s="489"/>
      <c r="G227" s="490"/>
    </row>
    <row r="228" spans="2:7" x14ac:dyDescent="0.25">
      <c r="B228" s="488"/>
      <c r="C228" s="488"/>
      <c r="D228" s="488"/>
      <c r="E228" s="489"/>
      <c r="F228" s="489"/>
      <c r="G228" s="490"/>
    </row>
    <row r="229" spans="2:7" x14ac:dyDescent="0.25">
      <c r="B229" s="488"/>
      <c r="C229" s="488"/>
      <c r="D229" s="488"/>
      <c r="E229" s="489"/>
      <c r="F229" s="489"/>
      <c r="G229" s="490"/>
    </row>
    <row r="230" spans="2:7" x14ac:dyDescent="0.25">
      <c r="B230" s="488"/>
      <c r="C230" s="488"/>
      <c r="D230" s="488"/>
      <c r="E230" s="489"/>
      <c r="F230" s="489"/>
      <c r="G230" s="490"/>
    </row>
    <row r="231" spans="2:7" x14ac:dyDescent="0.25">
      <c r="B231" s="488"/>
      <c r="C231" s="488"/>
      <c r="D231" s="488"/>
      <c r="E231" s="489"/>
      <c r="F231" s="489"/>
      <c r="G231" s="490"/>
    </row>
    <row r="232" spans="2:7" x14ac:dyDescent="0.25">
      <c r="B232" s="488"/>
      <c r="C232" s="488"/>
      <c r="D232" s="488"/>
      <c r="E232" s="489"/>
      <c r="F232" s="489"/>
      <c r="G232" s="490"/>
    </row>
    <row r="233" spans="2:7" x14ac:dyDescent="0.25">
      <c r="B233" s="488"/>
      <c r="C233" s="488"/>
      <c r="D233" s="488"/>
      <c r="E233" s="489"/>
      <c r="F233" s="489"/>
      <c r="G233" s="490"/>
    </row>
    <row r="234" spans="2:7" x14ac:dyDescent="0.25">
      <c r="B234" s="488"/>
      <c r="C234" s="488"/>
      <c r="D234" s="488"/>
      <c r="E234" s="489"/>
      <c r="F234" s="489"/>
      <c r="G234" s="490"/>
    </row>
    <row r="235" spans="2:7" x14ac:dyDescent="0.25">
      <c r="B235" s="488"/>
      <c r="C235" s="488"/>
      <c r="D235" s="488"/>
      <c r="E235" s="489"/>
      <c r="F235" s="489"/>
      <c r="G235" s="490"/>
    </row>
    <row r="236" spans="2:7" x14ac:dyDescent="0.25">
      <c r="B236" s="488"/>
      <c r="C236" s="488"/>
      <c r="D236" s="488"/>
      <c r="E236" s="489"/>
      <c r="F236" s="489"/>
      <c r="G236" s="490"/>
    </row>
    <row r="237" spans="2:7" x14ac:dyDescent="0.25">
      <c r="B237" s="488"/>
      <c r="C237" s="488"/>
      <c r="D237" s="488"/>
      <c r="E237" s="489"/>
      <c r="F237" s="489"/>
      <c r="G237" s="490"/>
    </row>
    <row r="238" spans="2:7" x14ac:dyDescent="0.25">
      <c r="B238" s="488"/>
      <c r="C238" s="488"/>
      <c r="D238" s="488"/>
      <c r="E238" s="489"/>
      <c r="F238" s="489"/>
      <c r="G238" s="490"/>
    </row>
    <row r="239" spans="2:7" x14ac:dyDescent="0.25">
      <c r="B239" s="488"/>
      <c r="C239" s="488"/>
      <c r="D239" s="488"/>
      <c r="E239" s="489"/>
      <c r="F239" s="489"/>
      <c r="G239" s="490"/>
    </row>
    <row r="240" spans="2:7" x14ac:dyDescent="0.25">
      <c r="B240" s="488"/>
      <c r="C240" s="488"/>
      <c r="D240" s="488"/>
      <c r="E240" s="489"/>
      <c r="F240" s="489"/>
      <c r="G240" s="490"/>
    </row>
    <row r="241" spans="2:7" x14ac:dyDescent="0.25">
      <c r="B241" s="488"/>
      <c r="C241" s="488"/>
      <c r="D241" s="488"/>
      <c r="E241" s="489"/>
      <c r="F241" s="489"/>
      <c r="G241" s="490"/>
    </row>
    <row r="242" spans="2:7" x14ac:dyDescent="0.25">
      <c r="B242" s="488"/>
      <c r="C242" s="488"/>
      <c r="D242" s="488"/>
      <c r="E242" s="489"/>
      <c r="F242" s="489"/>
      <c r="G242" s="490"/>
    </row>
    <row r="243" spans="2:7" x14ac:dyDescent="0.25">
      <c r="B243" s="488"/>
      <c r="C243" s="488"/>
      <c r="D243" s="488"/>
      <c r="E243" s="489"/>
      <c r="F243" s="489"/>
      <c r="G243" s="490"/>
    </row>
    <row r="244" spans="2:7" x14ac:dyDescent="0.25">
      <c r="B244" s="488"/>
      <c r="C244" s="488"/>
      <c r="D244" s="488"/>
      <c r="E244" s="489"/>
      <c r="F244" s="489"/>
      <c r="G244" s="490"/>
    </row>
    <row r="245" spans="2:7" x14ac:dyDescent="0.25">
      <c r="B245" s="488"/>
      <c r="C245" s="488"/>
      <c r="D245" s="488"/>
      <c r="E245" s="489"/>
      <c r="F245" s="489"/>
      <c r="G245" s="490"/>
    </row>
    <row r="246" spans="2:7" x14ac:dyDescent="0.25">
      <c r="B246" s="488"/>
      <c r="C246" s="488"/>
      <c r="D246" s="488"/>
      <c r="E246" s="489"/>
      <c r="F246" s="489"/>
      <c r="G246" s="490"/>
    </row>
    <row r="247" spans="2:7" x14ac:dyDescent="0.25">
      <c r="B247" s="488"/>
      <c r="C247" s="488"/>
      <c r="D247" s="488"/>
      <c r="E247" s="489"/>
      <c r="F247" s="489"/>
      <c r="G247" s="490"/>
    </row>
    <row r="248" spans="2:7" x14ac:dyDescent="0.25">
      <c r="B248" s="488"/>
      <c r="C248" s="488"/>
      <c r="D248" s="488"/>
      <c r="E248" s="489"/>
      <c r="F248" s="489"/>
      <c r="G248" s="490"/>
    </row>
    <row r="249" spans="2:7" x14ac:dyDescent="0.25">
      <c r="B249" s="488"/>
      <c r="C249" s="488"/>
      <c r="D249" s="488"/>
      <c r="E249" s="489"/>
      <c r="F249" s="489"/>
      <c r="G249" s="490"/>
    </row>
    <row r="250" spans="2:7" x14ac:dyDescent="0.25">
      <c r="B250" s="488"/>
      <c r="C250" s="488"/>
      <c r="D250" s="488"/>
      <c r="E250" s="489"/>
      <c r="F250" s="489"/>
      <c r="G250" s="490"/>
    </row>
    <row r="251" spans="2:7" x14ac:dyDescent="0.25">
      <c r="B251" s="488"/>
      <c r="C251" s="488"/>
      <c r="D251" s="488"/>
      <c r="E251" s="489"/>
      <c r="F251" s="489"/>
      <c r="G251" s="490"/>
    </row>
    <row r="252" spans="2:7" x14ac:dyDescent="0.25">
      <c r="B252" s="488"/>
      <c r="C252" s="488"/>
      <c r="D252" s="488"/>
      <c r="E252" s="489"/>
      <c r="F252" s="489"/>
      <c r="G252" s="490"/>
    </row>
    <row r="253" spans="2:7" x14ac:dyDescent="0.25">
      <c r="B253" s="488"/>
      <c r="C253" s="488"/>
      <c r="D253" s="488"/>
      <c r="E253" s="489"/>
      <c r="F253" s="489"/>
      <c r="G253" s="490"/>
    </row>
    <row r="254" spans="2:7" x14ac:dyDescent="0.25">
      <c r="B254" s="488"/>
      <c r="C254" s="488"/>
      <c r="D254" s="488"/>
      <c r="E254" s="489"/>
      <c r="F254" s="489"/>
      <c r="G254" s="490"/>
    </row>
    <row r="255" spans="2:7" x14ac:dyDescent="0.25">
      <c r="B255" s="488"/>
      <c r="C255" s="488"/>
      <c r="D255" s="488"/>
      <c r="E255" s="489"/>
      <c r="F255" s="489"/>
      <c r="G255" s="490"/>
    </row>
    <row r="256" spans="2:7" x14ac:dyDescent="0.25">
      <c r="B256" s="488"/>
      <c r="C256" s="488"/>
      <c r="D256" s="488"/>
      <c r="E256" s="489"/>
      <c r="F256" s="489"/>
      <c r="G256" s="490"/>
    </row>
    <row r="257" spans="2:7" x14ac:dyDescent="0.25">
      <c r="B257" s="488"/>
      <c r="C257" s="488"/>
      <c r="D257" s="488"/>
      <c r="E257" s="489"/>
      <c r="F257" s="489"/>
      <c r="G257" s="490"/>
    </row>
    <row r="258" spans="2:7" x14ac:dyDescent="0.25">
      <c r="B258" s="488"/>
      <c r="C258" s="488"/>
      <c r="D258" s="488"/>
      <c r="E258" s="489"/>
      <c r="F258" s="489"/>
      <c r="G258" s="490"/>
    </row>
    <row r="259" spans="2:7" x14ac:dyDescent="0.25">
      <c r="B259" s="488"/>
      <c r="C259" s="488"/>
      <c r="D259" s="488"/>
      <c r="E259" s="489"/>
      <c r="F259" s="489"/>
      <c r="G259" s="490"/>
    </row>
    <row r="260" spans="2:7" x14ac:dyDescent="0.25">
      <c r="B260" s="488"/>
      <c r="C260" s="488"/>
      <c r="D260" s="488"/>
      <c r="E260" s="489"/>
      <c r="F260" s="489"/>
      <c r="G260" s="490"/>
    </row>
    <row r="261" spans="2:7" x14ac:dyDescent="0.25">
      <c r="B261" s="488"/>
      <c r="C261" s="488"/>
      <c r="D261" s="488"/>
      <c r="E261" s="489"/>
      <c r="F261" s="489"/>
      <c r="G261" s="490"/>
    </row>
    <row r="262" spans="2:7" x14ac:dyDescent="0.25">
      <c r="B262" s="488"/>
      <c r="C262" s="488"/>
      <c r="D262" s="488"/>
      <c r="E262" s="489"/>
      <c r="F262" s="489"/>
      <c r="G262" s="490"/>
    </row>
    <row r="263" spans="2:7" x14ac:dyDescent="0.25">
      <c r="B263" s="488"/>
      <c r="C263" s="488"/>
      <c r="D263" s="488"/>
      <c r="E263" s="489"/>
      <c r="F263" s="489"/>
      <c r="G263" s="490"/>
    </row>
    <row r="264" spans="2:7" x14ac:dyDescent="0.25">
      <c r="B264" s="488"/>
      <c r="C264" s="488"/>
      <c r="D264" s="488"/>
      <c r="E264" s="489"/>
      <c r="F264" s="489"/>
      <c r="G264" s="490"/>
    </row>
    <row r="265" spans="2:7" x14ac:dyDescent="0.25">
      <c r="B265" s="488"/>
      <c r="C265" s="488"/>
      <c r="D265" s="488"/>
      <c r="E265" s="489"/>
      <c r="F265" s="489"/>
      <c r="G265" s="490"/>
    </row>
    <row r="266" spans="2:7" x14ac:dyDescent="0.25">
      <c r="B266" s="488"/>
      <c r="C266" s="488"/>
      <c r="D266" s="488"/>
      <c r="E266" s="489"/>
      <c r="F266" s="489"/>
      <c r="G266" s="490"/>
    </row>
    <row r="267" spans="2:7" x14ac:dyDescent="0.25">
      <c r="B267" s="488"/>
      <c r="C267" s="488"/>
      <c r="D267" s="488"/>
      <c r="E267" s="489"/>
      <c r="F267" s="489"/>
      <c r="G267" s="490"/>
    </row>
    <row r="268" spans="2:7" x14ac:dyDescent="0.25">
      <c r="B268" s="488"/>
      <c r="C268" s="488"/>
      <c r="D268" s="488"/>
      <c r="E268" s="489"/>
      <c r="F268" s="489"/>
      <c r="G268" s="490"/>
    </row>
    <row r="269" spans="2:7" x14ac:dyDescent="0.25">
      <c r="B269" s="488"/>
      <c r="C269" s="488"/>
      <c r="D269" s="488"/>
      <c r="E269" s="489"/>
      <c r="F269" s="489"/>
      <c r="G269" s="490"/>
    </row>
    <row r="270" spans="2:7" x14ac:dyDescent="0.25">
      <c r="B270" s="488"/>
      <c r="C270" s="488"/>
      <c r="D270" s="488"/>
      <c r="E270" s="489"/>
      <c r="F270" s="489"/>
      <c r="G270" s="490"/>
    </row>
    <row r="271" spans="2:7" x14ac:dyDescent="0.25">
      <c r="B271" s="488"/>
      <c r="C271" s="488"/>
      <c r="D271" s="488"/>
      <c r="E271" s="489"/>
      <c r="F271" s="489"/>
      <c r="G271" s="490"/>
    </row>
    <row r="272" spans="2:7" x14ac:dyDescent="0.25">
      <c r="B272" s="488"/>
      <c r="C272" s="488"/>
      <c r="D272" s="488"/>
      <c r="E272" s="489"/>
      <c r="F272" s="489"/>
      <c r="G272" s="490"/>
    </row>
    <row r="273" spans="2:7" x14ac:dyDescent="0.25">
      <c r="B273" s="488"/>
      <c r="C273" s="488"/>
      <c r="D273" s="488"/>
      <c r="E273" s="489"/>
      <c r="F273" s="489"/>
      <c r="G273" s="490"/>
    </row>
    <row r="274" spans="2:7" x14ac:dyDescent="0.25">
      <c r="B274" s="488"/>
      <c r="C274" s="488"/>
      <c r="D274" s="488"/>
      <c r="E274" s="489"/>
      <c r="F274" s="489"/>
      <c r="G274" s="490"/>
    </row>
    <row r="275" spans="2:7" x14ac:dyDescent="0.25">
      <c r="B275" s="488"/>
      <c r="C275" s="488"/>
      <c r="D275" s="488"/>
      <c r="E275" s="489"/>
      <c r="F275" s="489"/>
      <c r="G275" s="490"/>
    </row>
    <row r="276" spans="2:7" x14ac:dyDescent="0.25">
      <c r="B276" s="488"/>
      <c r="C276" s="488"/>
      <c r="D276" s="488"/>
      <c r="E276" s="489"/>
      <c r="F276" s="489"/>
      <c r="G276" s="490"/>
    </row>
    <row r="277" spans="2:7" x14ac:dyDescent="0.25">
      <c r="B277" s="488"/>
      <c r="C277" s="488"/>
      <c r="D277" s="488"/>
      <c r="E277" s="489"/>
      <c r="F277" s="489"/>
      <c r="G277" s="490"/>
    </row>
    <row r="278" spans="2:7" x14ac:dyDescent="0.25">
      <c r="B278" s="488"/>
      <c r="C278" s="488"/>
      <c r="D278" s="488"/>
      <c r="E278" s="489"/>
      <c r="F278" s="489"/>
      <c r="G278" s="490"/>
    </row>
    <row r="279" spans="2:7" x14ac:dyDescent="0.25">
      <c r="B279" s="488"/>
      <c r="C279" s="488"/>
      <c r="D279" s="488"/>
      <c r="E279" s="489"/>
      <c r="F279" s="489"/>
      <c r="G279" s="490"/>
    </row>
    <row r="280" spans="2:7" x14ac:dyDescent="0.25">
      <c r="B280" s="488"/>
      <c r="C280" s="488"/>
      <c r="D280" s="488"/>
      <c r="E280" s="489"/>
      <c r="F280" s="489"/>
      <c r="G280" s="490"/>
    </row>
    <row r="281" spans="2:7" x14ac:dyDescent="0.25">
      <c r="B281" s="488"/>
      <c r="C281" s="488"/>
      <c r="D281" s="488"/>
      <c r="E281" s="489"/>
      <c r="F281" s="489"/>
      <c r="G281" s="490"/>
    </row>
    <row r="282" spans="2:7" x14ac:dyDescent="0.25">
      <c r="B282" s="488"/>
      <c r="C282" s="488"/>
      <c r="D282" s="488"/>
      <c r="E282" s="489"/>
      <c r="F282" s="489"/>
      <c r="G282" s="490"/>
    </row>
    <row r="283" spans="2:7" x14ac:dyDescent="0.25">
      <c r="B283" s="488"/>
      <c r="C283" s="488"/>
      <c r="D283" s="488"/>
      <c r="E283" s="489"/>
      <c r="F283" s="489"/>
      <c r="G283" s="490"/>
    </row>
    <row r="284" spans="2:7" x14ac:dyDescent="0.25">
      <c r="B284" s="488"/>
      <c r="C284" s="488"/>
      <c r="D284" s="488"/>
      <c r="E284" s="489"/>
      <c r="F284" s="489"/>
      <c r="G284" s="490"/>
    </row>
    <row r="285" spans="2:7" x14ac:dyDescent="0.25">
      <c r="B285" s="488"/>
      <c r="C285" s="488"/>
      <c r="D285" s="488"/>
      <c r="E285" s="489"/>
      <c r="F285" s="489"/>
      <c r="G285" s="490"/>
    </row>
    <row r="286" spans="2:7" x14ac:dyDescent="0.25">
      <c r="B286" s="488"/>
      <c r="C286" s="488"/>
      <c r="D286" s="488"/>
      <c r="E286" s="489"/>
      <c r="F286" s="489"/>
      <c r="G286" s="490"/>
    </row>
    <row r="287" spans="2:7" x14ac:dyDescent="0.25">
      <c r="B287" s="488"/>
      <c r="C287" s="488"/>
      <c r="D287" s="488"/>
      <c r="E287" s="489"/>
      <c r="F287" s="489"/>
      <c r="G287" s="490"/>
    </row>
    <row r="288" spans="2:7" x14ac:dyDescent="0.25">
      <c r="B288" s="488"/>
      <c r="C288" s="488"/>
      <c r="D288" s="488"/>
      <c r="E288" s="489"/>
      <c r="F288" s="489"/>
      <c r="G288" s="490"/>
    </row>
    <row r="289" spans="2:7" x14ac:dyDescent="0.25">
      <c r="B289" s="488"/>
      <c r="C289" s="488"/>
      <c r="D289" s="488"/>
      <c r="E289" s="489"/>
      <c r="F289" s="489"/>
      <c r="G289" s="490"/>
    </row>
    <row r="290" spans="2:7" x14ac:dyDescent="0.25">
      <c r="B290" s="488"/>
      <c r="C290" s="488"/>
      <c r="D290" s="488"/>
      <c r="E290" s="489"/>
      <c r="F290" s="489"/>
      <c r="G290" s="490"/>
    </row>
    <row r="291" spans="2:7" x14ac:dyDescent="0.25">
      <c r="B291" s="488"/>
      <c r="C291" s="488"/>
      <c r="D291" s="488"/>
      <c r="E291" s="489"/>
      <c r="F291" s="489"/>
      <c r="G291" s="490"/>
    </row>
    <row r="292" spans="2:7" x14ac:dyDescent="0.25">
      <c r="B292" s="488"/>
      <c r="C292" s="488"/>
      <c r="D292" s="488"/>
      <c r="E292" s="489"/>
      <c r="F292" s="489"/>
      <c r="G292" s="490"/>
    </row>
    <row r="293" spans="2:7" x14ac:dyDescent="0.25">
      <c r="B293" s="488"/>
      <c r="C293" s="488"/>
      <c r="D293" s="488"/>
      <c r="E293" s="489"/>
      <c r="F293" s="489"/>
      <c r="G293" s="490"/>
    </row>
    <row r="294" spans="2:7" x14ac:dyDescent="0.25">
      <c r="B294" s="488"/>
      <c r="C294" s="488"/>
      <c r="D294" s="488"/>
      <c r="E294" s="489"/>
      <c r="F294" s="489"/>
      <c r="G294" s="490"/>
    </row>
    <row r="295" spans="2:7" x14ac:dyDescent="0.25">
      <c r="B295" s="488"/>
      <c r="C295" s="488"/>
      <c r="D295" s="488"/>
      <c r="E295" s="489"/>
      <c r="F295" s="489"/>
      <c r="G295" s="490"/>
    </row>
    <row r="296" spans="2:7" x14ac:dyDescent="0.25">
      <c r="B296" s="488"/>
      <c r="C296" s="488"/>
      <c r="D296" s="488"/>
      <c r="E296" s="489"/>
      <c r="F296" s="489"/>
      <c r="G296" s="490"/>
    </row>
    <row r="297" spans="2:7" x14ac:dyDescent="0.25">
      <c r="B297" s="488"/>
      <c r="C297" s="488"/>
      <c r="D297" s="488"/>
      <c r="E297" s="489"/>
      <c r="F297" s="489"/>
      <c r="G297" s="490"/>
    </row>
    <row r="298" spans="2:7" x14ac:dyDescent="0.25">
      <c r="B298" s="488"/>
      <c r="C298" s="488"/>
      <c r="D298" s="488"/>
      <c r="E298" s="489"/>
      <c r="F298" s="489"/>
      <c r="G298" s="490"/>
    </row>
    <row r="299" spans="2:7" x14ac:dyDescent="0.25">
      <c r="B299" s="488"/>
      <c r="C299" s="488"/>
      <c r="D299" s="488"/>
      <c r="E299" s="489"/>
      <c r="F299" s="489"/>
      <c r="G299" s="490"/>
    </row>
    <row r="300" spans="2:7" x14ac:dyDescent="0.25">
      <c r="B300" s="488"/>
      <c r="C300" s="488"/>
      <c r="D300" s="488"/>
      <c r="E300" s="489"/>
      <c r="F300" s="489"/>
      <c r="G300" s="490"/>
    </row>
    <row r="301" spans="2:7" x14ac:dyDescent="0.25">
      <c r="B301" s="488"/>
      <c r="C301" s="488"/>
      <c r="D301" s="488"/>
      <c r="E301" s="489"/>
      <c r="F301" s="489"/>
      <c r="G301" s="490"/>
    </row>
    <row r="302" spans="2:7" x14ac:dyDescent="0.25">
      <c r="B302" s="488"/>
      <c r="C302" s="488"/>
      <c r="D302" s="488"/>
      <c r="E302" s="489"/>
      <c r="F302" s="489"/>
      <c r="G302" s="490"/>
    </row>
    <row r="303" spans="2:7" x14ac:dyDescent="0.25">
      <c r="B303" s="488"/>
      <c r="C303" s="488"/>
      <c r="D303" s="488"/>
      <c r="E303" s="489"/>
      <c r="F303" s="489"/>
      <c r="G303" s="490"/>
    </row>
    <row r="304" spans="2:7" x14ac:dyDescent="0.25">
      <c r="B304" s="488"/>
      <c r="C304" s="488"/>
      <c r="D304" s="488"/>
      <c r="E304" s="489"/>
      <c r="F304" s="489"/>
      <c r="G304" s="490"/>
    </row>
    <row r="305" spans="2:7" x14ac:dyDescent="0.25">
      <c r="B305" s="488"/>
      <c r="C305" s="488"/>
      <c r="D305" s="488"/>
      <c r="E305" s="489"/>
      <c r="F305" s="489"/>
      <c r="G305" s="490"/>
    </row>
    <row r="306" spans="2:7" x14ac:dyDescent="0.25">
      <c r="B306" s="488"/>
      <c r="C306" s="488"/>
      <c r="D306" s="488"/>
      <c r="E306" s="489"/>
      <c r="F306" s="489"/>
      <c r="G306" s="490"/>
    </row>
    <row r="307" spans="2:7" x14ac:dyDescent="0.25">
      <c r="B307" s="488"/>
      <c r="C307" s="488"/>
      <c r="D307" s="488"/>
      <c r="E307" s="489"/>
      <c r="F307" s="489"/>
      <c r="G307" s="490"/>
    </row>
    <row r="308" spans="2:7" x14ac:dyDescent="0.25">
      <c r="B308" s="488"/>
      <c r="C308" s="488"/>
      <c r="D308" s="488"/>
      <c r="E308" s="489"/>
      <c r="F308" s="489"/>
      <c r="G308" s="490"/>
    </row>
    <row r="309" spans="2:7" x14ac:dyDescent="0.25">
      <c r="B309" s="488"/>
      <c r="C309" s="488"/>
      <c r="D309" s="488"/>
      <c r="E309" s="489"/>
      <c r="F309" s="489"/>
      <c r="G309" s="490"/>
    </row>
    <row r="310" spans="2:7" x14ac:dyDescent="0.25">
      <c r="B310" s="488"/>
      <c r="C310" s="488"/>
      <c r="D310" s="488"/>
      <c r="E310" s="489"/>
      <c r="F310" s="489"/>
      <c r="G310" s="490"/>
    </row>
    <row r="311" spans="2:7" x14ac:dyDescent="0.25">
      <c r="B311" s="488"/>
      <c r="C311" s="488"/>
      <c r="D311" s="488"/>
      <c r="E311" s="489"/>
      <c r="F311" s="489"/>
      <c r="G311" s="490"/>
    </row>
    <row r="312" spans="2:7" x14ac:dyDescent="0.25">
      <c r="B312" s="488"/>
      <c r="C312" s="488"/>
      <c r="D312" s="488"/>
      <c r="E312" s="489"/>
      <c r="F312" s="489"/>
      <c r="G312" s="490"/>
    </row>
    <row r="313" spans="2:7" x14ac:dyDescent="0.25">
      <c r="B313" s="488"/>
      <c r="C313" s="488"/>
      <c r="D313" s="488"/>
      <c r="E313" s="489"/>
      <c r="F313" s="489"/>
      <c r="G313" s="490"/>
    </row>
    <row r="314" spans="2:7" x14ac:dyDescent="0.25">
      <c r="B314" s="488"/>
      <c r="C314" s="488"/>
      <c r="D314" s="488"/>
      <c r="E314" s="489"/>
      <c r="F314" s="489"/>
      <c r="G314" s="490"/>
    </row>
    <row r="315" spans="2:7" x14ac:dyDescent="0.25">
      <c r="B315" s="488"/>
      <c r="C315" s="488"/>
      <c r="D315" s="488"/>
      <c r="E315" s="489"/>
      <c r="F315" s="489"/>
      <c r="G315" s="490"/>
    </row>
    <row r="316" spans="2:7" x14ac:dyDescent="0.25">
      <c r="B316" s="488"/>
      <c r="C316" s="488"/>
      <c r="D316" s="488"/>
      <c r="E316" s="489"/>
      <c r="F316" s="489"/>
      <c r="G316" s="490"/>
    </row>
    <row r="317" spans="2:7" x14ac:dyDescent="0.25">
      <c r="B317" s="488"/>
      <c r="C317" s="488"/>
      <c r="D317" s="488"/>
      <c r="E317" s="489"/>
      <c r="F317" s="489"/>
      <c r="G317" s="490"/>
    </row>
    <row r="318" spans="2:7" x14ac:dyDescent="0.25">
      <c r="B318" s="488"/>
      <c r="C318" s="488"/>
      <c r="D318" s="488"/>
      <c r="E318" s="489"/>
      <c r="F318" s="489"/>
      <c r="G318" s="490"/>
    </row>
    <row r="319" spans="2:7" x14ac:dyDescent="0.25">
      <c r="B319" s="488"/>
      <c r="C319" s="488"/>
      <c r="D319" s="488"/>
      <c r="E319" s="489"/>
      <c r="F319" s="489"/>
      <c r="G319" s="490"/>
    </row>
    <row r="320" spans="2:7" x14ac:dyDescent="0.25">
      <c r="B320" s="488"/>
      <c r="C320" s="488"/>
      <c r="D320" s="488"/>
      <c r="E320" s="489"/>
      <c r="F320" s="489"/>
      <c r="G320" s="490"/>
    </row>
    <row r="321" spans="2:7" x14ac:dyDescent="0.25">
      <c r="B321" s="488"/>
      <c r="C321" s="488"/>
      <c r="D321" s="488"/>
      <c r="E321" s="489"/>
      <c r="F321" s="489"/>
      <c r="G321" s="490"/>
    </row>
    <row r="322" spans="2:7" x14ac:dyDescent="0.25">
      <c r="B322" s="488"/>
      <c r="C322" s="488"/>
      <c r="D322" s="488"/>
      <c r="E322" s="489"/>
      <c r="F322" s="489"/>
      <c r="G322" s="490"/>
    </row>
    <row r="323" spans="2:7" x14ac:dyDescent="0.25">
      <c r="B323" s="488"/>
      <c r="C323" s="488"/>
      <c r="D323" s="488"/>
      <c r="E323" s="489"/>
      <c r="F323" s="489"/>
      <c r="G323" s="490"/>
    </row>
    <row r="324" spans="2:7" x14ac:dyDescent="0.25">
      <c r="B324" s="488"/>
      <c r="C324" s="488"/>
      <c r="D324" s="488"/>
      <c r="E324" s="489"/>
      <c r="F324" s="489"/>
      <c r="G324" s="490"/>
    </row>
    <row r="325" spans="2:7" x14ac:dyDescent="0.25">
      <c r="B325" s="488"/>
      <c r="C325" s="488"/>
      <c r="D325" s="488"/>
      <c r="E325" s="489"/>
      <c r="F325" s="489"/>
      <c r="G325" s="490"/>
    </row>
    <row r="326" spans="2:7" x14ac:dyDescent="0.25">
      <c r="B326" s="488"/>
      <c r="C326" s="488"/>
      <c r="D326" s="488"/>
      <c r="E326" s="489"/>
      <c r="F326" s="489"/>
      <c r="G326" s="490"/>
    </row>
    <row r="327" spans="2:7" x14ac:dyDescent="0.25">
      <c r="B327" s="488"/>
      <c r="C327" s="488"/>
      <c r="D327" s="488"/>
      <c r="E327" s="489"/>
      <c r="F327" s="489"/>
      <c r="G327" s="490"/>
    </row>
    <row r="328" spans="2:7" x14ac:dyDescent="0.25">
      <c r="B328" s="488"/>
      <c r="C328" s="488"/>
      <c r="D328" s="488"/>
      <c r="E328" s="489"/>
      <c r="F328" s="489"/>
      <c r="G328" s="490"/>
    </row>
    <row r="329" spans="2:7" x14ac:dyDescent="0.25">
      <c r="B329" s="488"/>
      <c r="C329" s="488"/>
      <c r="D329" s="488"/>
      <c r="E329" s="489"/>
      <c r="F329" s="489"/>
      <c r="G329" s="490"/>
    </row>
    <row r="330" spans="2:7" x14ac:dyDescent="0.25">
      <c r="B330" s="488"/>
      <c r="C330" s="488"/>
      <c r="D330" s="488"/>
      <c r="E330" s="489"/>
      <c r="F330" s="489"/>
      <c r="G330" s="490"/>
    </row>
    <row r="331" spans="2:7" x14ac:dyDescent="0.25">
      <c r="B331" s="488"/>
      <c r="C331" s="488"/>
      <c r="D331" s="488"/>
      <c r="E331" s="489"/>
      <c r="F331" s="489"/>
      <c r="G331" s="490"/>
    </row>
    <row r="332" spans="2:7" x14ac:dyDescent="0.25">
      <c r="B332" s="488"/>
      <c r="C332" s="488"/>
      <c r="D332" s="488"/>
      <c r="E332" s="489"/>
      <c r="F332" s="489"/>
      <c r="G332" s="490"/>
    </row>
    <row r="333" spans="2:7" x14ac:dyDescent="0.25">
      <c r="B333" s="488"/>
      <c r="C333" s="488"/>
      <c r="D333" s="488"/>
      <c r="E333" s="489"/>
      <c r="F333" s="489"/>
      <c r="G333" s="490"/>
    </row>
    <row r="334" spans="2:7" x14ac:dyDescent="0.25">
      <c r="B334" s="488"/>
      <c r="C334" s="488"/>
      <c r="D334" s="488"/>
      <c r="E334" s="489"/>
      <c r="F334" s="489"/>
      <c r="G334" s="490"/>
    </row>
    <row r="335" spans="2:7" x14ac:dyDescent="0.25">
      <c r="B335" s="488"/>
      <c r="C335" s="488"/>
      <c r="D335" s="488"/>
      <c r="E335" s="489"/>
      <c r="F335" s="489"/>
      <c r="G335" s="490"/>
    </row>
    <row r="336" spans="2:7" x14ac:dyDescent="0.25">
      <c r="B336" s="488"/>
      <c r="C336" s="488"/>
      <c r="D336" s="488"/>
      <c r="E336" s="489"/>
      <c r="F336" s="489"/>
      <c r="G336" s="490"/>
    </row>
    <row r="337" spans="2:7" x14ac:dyDescent="0.25">
      <c r="B337" s="488"/>
      <c r="C337" s="488"/>
      <c r="D337" s="488"/>
      <c r="E337" s="489"/>
      <c r="F337" s="489"/>
      <c r="G337" s="490"/>
    </row>
    <row r="338" spans="2:7" x14ac:dyDescent="0.25">
      <c r="B338" s="488"/>
      <c r="C338" s="488"/>
      <c r="D338" s="488"/>
      <c r="E338" s="489"/>
      <c r="F338" s="489"/>
      <c r="G338" s="490"/>
    </row>
    <row r="339" spans="2:7" x14ac:dyDescent="0.25">
      <c r="B339" s="488"/>
      <c r="C339" s="488"/>
      <c r="D339" s="488"/>
      <c r="E339" s="489"/>
      <c r="F339" s="489"/>
      <c r="G339" s="490"/>
    </row>
    <row r="340" spans="2:7" x14ac:dyDescent="0.25">
      <c r="B340" s="488"/>
      <c r="C340" s="488"/>
      <c r="D340" s="488"/>
      <c r="E340" s="489"/>
      <c r="F340" s="489"/>
      <c r="G340" s="490"/>
    </row>
    <row r="341" spans="2:7" x14ac:dyDescent="0.25">
      <c r="B341" s="488"/>
      <c r="C341" s="488"/>
      <c r="D341" s="488"/>
      <c r="E341" s="489"/>
      <c r="F341" s="489"/>
      <c r="G341" s="490"/>
    </row>
    <row r="342" spans="2:7" x14ac:dyDescent="0.25">
      <c r="B342" s="488"/>
      <c r="C342" s="488"/>
      <c r="D342" s="488"/>
      <c r="E342" s="489"/>
      <c r="F342" s="489"/>
      <c r="G342" s="490"/>
    </row>
    <row r="343" spans="2:7" x14ac:dyDescent="0.25">
      <c r="B343" s="488"/>
      <c r="C343" s="488"/>
      <c r="D343" s="488"/>
      <c r="E343" s="489"/>
      <c r="F343" s="489"/>
      <c r="G343" s="490"/>
    </row>
    <row r="344" spans="2:7" x14ac:dyDescent="0.25">
      <c r="B344" s="488"/>
      <c r="C344" s="488"/>
      <c r="D344" s="488"/>
      <c r="E344" s="489"/>
      <c r="F344" s="489"/>
      <c r="G344" s="490"/>
    </row>
    <row r="345" spans="2:7" x14ac:dyDescent="0.25">
      <c r="B345" s="488"/>
      <c r="C345" s="488"/>
      <c r="D345" s="488"/>
      <c r="E345" s="489"/>
      <c r="F345" s="489"/>
      <c r="G345" s="490"/>
    </row>
    <row r="346" spans="2:7" x14ac:dyDescent="0.25">
      <c r="B346" s="488"/>
      <c r="C346" s="488"/>
      <c r="D346" s="488"/>
      <c r="E346" s="489"/>
      <c r="F346" s="489"/>
      <c r="G346" s="490"/>
    </row>
    <row r="347" spans="2:7" x14ac:dyDescent="0.25">
      <c r="B347" s="488"/>
      <c r="C347" s="488"/>
      <c r="D347" s="488"/>
      <c r="E347" s="489"/>
      <c r="F347" s="489"/>
      <c r="G347" s="490"/>
    </row>
    <row r="348" spans="2:7" x14ac:dyDescent="0.25">
      <c r="B348" s="488"/>
      <c r="C348" s="488"/>
      <c r="D348" s="488"/>
      <c r="E348" s="489"/>
      <c r="F348" s="489"/>
      <c r="G348" s="490"/>
    </row>
    <row r="349" spans="2:7" x14ac:dyDescent="0.25">
      <c r="B349" s="488"/>
      <c r="C349" s="488"/>
      <c r="D349" s="488"/>
      <c r="E349" s="489"/>
      <c r="F349" s="489"/>
      <c r="G349" s="490"/>
    </row>
    <row r="350" spans="2:7" x14ac:dyDescent="0.25">
      <c r="B350" s="488"/>
      <c r="C350" s="488"/>
      <c r="D350" s="488"/>
      <c r="E350" s="489"/>
      <c r="F350" s="489"/>
      <c r="G350" s="490"/>
    </row>
    <row r="351" spans="2:7" x14ac:dyDescent="0.25">
      <c r="B351" s="488"/>
      <c r="C351" s="488"/>
      <c r="D351" s="488"/>
      <c r="E351" s="489"/>
      <c r="F351" s="489"/>
      <c r="G351" s="490"/>
    </row>
    <row r="352" spans="2:7" x14ac:dyDescent="0.25">
      <c r="B352" s="488"/>
      <c r="C352" s="488"/>
      <c r="D352" s="488"/>
      <c r="E352" s="489"/>
      <c r="F352" s="489"/>
      <c r="G352" s="490"/>
    </row>
    <row r="353" spans="2:7" x14ac:dyDescent="0.25">
      <c r="B353" s="488"/>
      <c r="C353" s="488"/>
      <c r="D353" s="488"/>
      <c r="E353" s="489"/>
      <c r="F353" s="489"/>
      <c r="G353" s="490"/>
    </row>
    <row r="354" spans="2:7" x14ac:dyDescent="0.25">
      <c r="B354" s="488"/>
      <c r="C354" s="488"/>
      <c r="D354" s="488"/>
      <c r="E354" s="489"/>
      <c r="F354" s="489"/>
      <c r="G354" s="490"/>
    </row>
    <row r="355" spans="2:7" x14ac:dyDescent="0.25">
      <c r="B355" s="488"/>
      <c r="C355" s="488"/>
      <c r="D355" s="488"/>
      <c r="E355" s="489"/>
      <c r="F355" s="489"/>
      <c r="G355" s="490"/>
    </row>
    <row r="356" spans="2:7" x14ac:dyDescent="0.25">
      <c r="B356" s="488"/>
      <c r="C356" s="488"/>
      <c r="D356" s="488"/>
      <c r="E356" s="489"/>
      <c r="F356" s="489"/>
      <c r="G356" s="490"/>
    </row>
    <row r="357" spans="2:7" x14ac:dyDescent="0.25">
      <c r="B357" s="488"/>
      <c r="C357" s="488"/>
      <c r="D357" s="488"/>
      <c r="E357" s="489"/>
      <c r="F357" s="489"/>
      <c r="G357" s="490"/>
    </row>
    <row r="358" spans="2:7" x14ac:dyDescent="0.25">
      <c r="B358" s="488"/>
      <c r="C358" s="488"/>
      <c r="D358" s="488"/>
      <c r="E358" s="489"/>
      <c r="F358" s="489"/>
      <c r="G358" s="490"/>
    </row>
    <row r="359" spans="2:7" x14ac:dyDescent="0.25">
      <c r="B359" s="488"/>
      <c r="C359" s="488"/>
      <c r="D359" s="488"/>
      <c r="E359" s="489"/>
      <c r="F359" s="489"/>
      <c r="G359" s="490"/>
    </row>
    <row r="360" spans="2:7" x14ac:dyDescent="0.25">
      <c r="B360" s="488"/>
      <c r="C360" s="488"/>
      <c r="D360" s="488"/>
      <c r="E360" s="489"/>
      <c r="F360" s="489"/>
      <c r="G360" s="490"/>
    </row>
    <row r="361" spans="2:7" x14ac:dyDescent="0.25">
      <c r="B361" s="488"/>
      <c r="C361" s="488"/>
      <c r="D361" s="488"/>
      <c r="E361" s="489"/>
      <c r="F361" s="489"/>
      <c r="G361" s="490"/>
    </row>
    <row r="362" spans="2:7" x14ac:dyDescent="0.25">
      <c r="B362" s="488"/>
      <c r="C362" s="488"/>
      <c r="D362" s="488"/>
      <c r="E362" s="489"/>
      <c r="F362" s="489"/>
      <c r="G362" s="490"/>
    </row>
    <row r="363" spans="2:7" x14ac:dyDescent="0.25">
      <c r="B363" s="488"/>
      <c r="C363" s="488"/>
      <c r="D363" s="488"/>
      <c r="E363" s="489"/>
      <c r="F363" s="489"/>
      <c r="G363" s="490"/>
    </row>
    <row r="364" spans="2:7" x14ac:dyDescent="0.25">
      <c r="B364" s="488"/>
      <c r="C364" s="488"/>
      <c r="D364" s="488"/>
      <c r="E364" s="489"/>
      <c r="F364" s="489"/>
      <c r="G364" s="490"/>
    </row>
    <row r="365" spans="2:7" x14ac:dyDescent="0.25">
      <c r="B365" s="488"/>
      <c r="C365" s="488"/>
      <c r="D365" s="488"/>
      <c r="E365" s="489"/>
      <c r="F365" s="489"/>
      <c r="G365" s="490"/>
    </row>
    <row r="366" spans="2:7" x14ac:dyDescent="0.25">
      <c r="B366" s="488"/>
      <c r="C366" s="488"/>
      <c r="D366" s="488"/>
      <c r="E366" s="489"/>
      <c r="F366" s="489"/>
      <c r="G366" s="490"/>
    </row>
    <row r="367" spans="2:7" x14ac:dyDescent="0.25">
      <c r="B367" s="488"/>
      <c r="C367" s="488"/>
      <c r="D367" s="488"/>
      <c r="E367" s="489"/>
      <c r="F367" s="489"/>
      <c r="G367" s="490"/>
    </row>
    <row r="368" spans="2:7" x14ac:dyDescent="0.25">
      <c r="B368" s="488"/>
      <c r="C368" s="488"/>
      <c r="D368" s="488"/>
      <c r="E368" s="489"/>
      <c r="F368" s="489"/>
      <c r="G368" s="490"/>
    </row>
    <row r="369" spans="2:7" x14ac:dyDescent="0.25">
      <c r="B369" s="488"/>
      <c r="C369" s="488"/>
      <c r="D369" s="488"/>
      <c r="E369" s="489"/>
      <c r="F369" s="489"/>
      <c r="G369" s="490"/>
    </row>
    <row r="370" spans="2:7" x14ac:dyDescent="0.25">
      <c r="B370" s="488"/>
      <c r="C370" s="488"/>
      <c r="D370" s="488"/>
      <c r="E370" s="489"/>
      <c r="F370" s="489"/>
      <c r="G370" s="490"/>
    </row>
    <row r="371" spans="2:7" x14ac:dyDescent="0.25">
      <c r="B371" s="488"/>
      <c r="C371" s="488"/>
      <c r="D371" s="488"/>
      <c r="E371" s="489"/>
      <c r="F371" s="489"/>
      <c r="G371" s="490"/>
    </row>
    <row r="372" spans="2:7" x14ac:dyDescent="0.25">
      <c r="B372" s="488"/>
      <c r="C372" s="488"/>
      <c r="D372" s="488"/>
      <c r="E372" s="489"/>
      <c r="F372" s="489"/>
      <c r="G372" s="490"/>
    </row>
    <row r="373" spans="2:7" x14ac:dyDescent="0.25">
      <c r="B373" s="488"/>
      <c r="C373" s="488"/>
      <c r="D373" s="488"/>
      <c r="E373" s="489"/>
      <c r="F373" s="489"/>
      <c r="G373" s="490"/>
    </row>
    <row r="374" spans="2:7" x14ac:dyDescent="0.25">
      <c r="B374" s="488"/>
      <c r="C374" s="488"/>
      <c r="D374" s="488"/>
      <c r="E374" s="489"/>
      <c r="F374" s="489"/>
      <c r="G374" s="490"/>
    </row>
    <row r="375" spans="2:7" x14ac:dyDescent="0.25">
      <c r="B375" s="488"/>
      <c r="C375" s="488"/>
      <c r="D375" s="488"/>
      <c r="E375" s="489"/>
      <c r="F375" s="489"/>
      <c r="G375" s="490"/>
    </row>
    <row r="376" spans="2:7" x14ac:dyDescent="0.25">
      <c r="B376" s="488"/>
      <c r="C376" s="488"/>
      <c r="D376" s="488"/>
      <c r="E376" s="489"/>
      <c r="F376" s="489"/>
      <c r="G376" s="490"/>
    </row>
    <row r="377" spans="2:7" x14ac:dyDescent="0.25">
      <c r="B377" s="488"/>
      <c r="C377" s="488"/>
      <c r="D377" s="488"/>
      <c r="E377" s="489"/>
      <c r="F377" s="489"/>
      <c r="G377" s="490"/>
    </row>
    <row r="378" spans="2:7" x14ac:dyDescent="0.25">
      <c r="B378" s="488"/>
      <c r="C378" s="488"/>
      <c r="D378" s="488"/>
      <c r="E378" s="489"/>
      <c r="F378" s="489"/>
      <c r="G378" s="490"/>
    </row>
    <row r="379" spans="2:7" x14ac:dyDescent="0.25">
      <c r="B379" s="488"/>
      <c r="C379" s="488"/>
      <c r="D379" s="488"/>
      <c r="E379" s="489"/>
      <c r="F379" s="489"/>
      <c r="G379" s="490"/>
    </row>
    <row r="380" spans="2:7" x14ac:dyDescent="0.25">
      <c r="B380" s="488"/>
      <c r="C380" s="488"/>
      <c r="D380" s="488"/>
      <c r="E380" s="489"/>
      <c r="F380" s="489"/>
      <c r="G380" s="490"/>
    </row>
    <row r="381" spans="2:7" x14ac:dyDescent="0.25">
      <c r="B381" s="488"/>
      <c r="C381" s="488"/>
      <c r="D381" s="488"/>
      <c r="E381" s="489"/>
      <c r="F381" s="489"/>
      <c r="G381" s="490"/>
    </row>
    <row r="382" spans="2:7" x14ac:dyDescent="0.25">
      <c r="B382" s="488"/>
      <c r="C382" s="488"/>
      <c r="D382" s="488"/>
      <c r="E382" s="489"/>
      <c r="F382" s="489"/>
      <c r="G382" s="490"/>
    </row>
    <row r="383" spans="2:7" x14ac:dyDescent="0.25">
      <c r="B383" s="488"/>
      <c r="C383" s="488"/>
      <c r="D383" s="488"/>
      <c r="E383" s="489"/>
      <c r="F383" s="489"/>
      <c r="G383" s="490"/>
    </row>
    <row r="384" spans="2:7" x14ac:dyDescent="0.25">
      <c r="B384" s="488"/>
      <c r="C384" s="488"/>
      <c r="D384" s="488"/>
      <c r="E384" s="489"/>
      <c r="F384" s="489"/>
      <c r="G384" s="490"/>
    </row>
    <row r="385" spans="2:7" x14ac:dyDescent="0.25">
      <c r="B385" s="488"/>
      <c r="C385" s="488"/>
      <c r="D385" s="488"/>
      <c r="E385" s="489"/>
      <c r="F385" s="489"/>
      <c r="G385" s="490"/>
    </row>
    <row r="386" spans="2:7" x14ac:dyDescent="0.25">
      <c r="B386" s="488"/>
      <c r="C386" s="488"/>
      <c r="D386" s="488"/>
      <c r="E386" s="489"/>
      <c r="F386" s="489"/>
      <c r="G386" s="490"/>
    </row>
    <row r="387" spans="2:7" x14ac:dyDescent="0.25">
      <c r="B387" s="488"/>
      <c r="C387" s="488"/>
      <c r="D387" s="488"/>
      <c r="E387" s="489"/>
      <c r="F387" s="489"/>
      <c r="G387" s="490"/>
    </row>
    <row r="388" spans="2:7" x14ac:dyDescent="0.25">
      <c r="B388" s="488"/>
      <c r="C388" s="488"/>
      <c r="D388" s="488"/>
      <c r="E388" s="489"/>
      <c r="F388" s="489"/>
      <c r="G388" s="490"/>
    </row>
    <row r="389" spans="2:7" x14ac:dyDescent="0.25">
      <c r="B389" s="488"/>
      <c r="C389" s="488"/>
      <c r="D389" s="488"/>
      <c r="E389" s="489"/>
      <c r="F389" s="489"/>
      <c r="G389" s="490"/>
    </row>
    <row r="390" spans="2:7" x14ac:dyDescent="0.25">
      <c r="B390" s="488"/>
      <c r="C390" s="488"/>
      <c r="D390" s="488"/>
      <c r="E390" s="489"/>
      <c r="F390" s="489"/>
      <c r="G390" s="490"/>
    </row>
    <row r="391" spans="2:7" x14ac:dyDescent="0.25">
      <c r="B391" s="488"/>
      <c r="C391" s="488"/>
      <c r="D391" s="488"/>
      <c r="E391" s="489"/>
      <c r="F391" s="489"/>
      <c r="G391" s="490"/>
    </row>
    <row r="392" spans="2:7" x14ac:dyDescent="0.25">
      <c r="B392" s="488"/>
      <c r="C392" s="488"/>
      <c r="D392" s="488"/>
      <c r="E392" s="489"/>
      <c r="F392" s="489"/>
      <c r="G392" s="490"/>
    </row>
    <row r="393" spans="2:7" x14ac:dyDescent="0.25">
      <c r="B393" s="488"/>
      <c r="C393" s="488"/>
      <c r="D393" s="488"/>
      <c r="E393" s="489"/>
      <c r="F393" s="489"/>
      <c r="G393" s="490"/>
    </row>
    <row r="394" spans="2:7" x14ac:dyDescent="0.25">
      <c r="B394" s="488"/>
      <c r="C394" s="488"/>
      <c r="D394" s="488"/>
      <c r="E394" s="489"/>
      <c r="F394" s="489"/>
      <c r="G394" s="490"/>
    </row>
    <row r="395" spans="2:7" x14ac:dyDescent="0.25">
      <c r="B395" s="488"/>
      <c r="C395" s="488"/>
      <c r="D395" s="488"/>
      <c r="E395" s="489"/>
      <c r="F395" s="489"/>
      <c r="G395" s="490"/>
    </row>
    <row r="396" spans="2:7" x14ac:dyDescent="0.25">
      <c r="B396" s="488"/>
      <c r="C396" s="488"/>
      <c r="D396" s="488"/>
      <c r="E396" s="489"/>
      <c r="F396" s="489"/>
      <c r="G396" s="490"/>
    </row>
    <row r="397" spans="2:7" x14ac:dyDescent="0.25">
      <c r="B397" s="488"/>
      <c r="C397" s="488"/>
      <c r="D397" s="488"/>
      <c r="E397" s="489"/>
      <c r="F397" s="489"/>
      <c r="G397" s="490"/>
    </row>
    <row r="398" spans="2:7" x14ac:dyDescent="0.25">
      <c r="B398" s="488"/>
      <c r="C398" s="488"/>
      <c r="D398" s="488"/>
      <c r="E398" s="489"/>
      <c r="F398" s="489"/>
      <c r="G398" s="490"/>
    </row>
    <row r="399" spans="2:7" x14ac:dyDescent="0.25">
      <c r="B399" s="488"/>
      <c r="C399" s="488"/>
      <c r="D399" s="488"/>
      <c r="E399" s="489"/>
      <c r="F399" s="489"/>
      <c r="G399" s="490"/>
    </row>
    <row r="400" spans="2:7" x14ac:dyDescent="0.25">
      <c r="B400" s="488"/>
      <c r="C400" s="488"/>
      <c r="D400" s="488"/>
      <c r="E400" s="489"/>
      <c r="F400" s="489"/>
      <c r="G400" s="490"/>
    </row>
    <row r="401" spans="2:7" x14ac:dyDescent="0.25">
      <c r="B401" s="488"/>
      <c r="C401" s="488"/>
      <c r="D401" s="488"/>
      <c r="E401" s="489"/>
      <c r="F401" s="489"/>
      <c r="G401" s="490"/>
    </row>
    <row r="402" spans="2:7" x14ac:dyDescent="0.25">
      <c r="B402" s="488"/>
      <c r="C402" s="488"/>
      <c r="D402" s="488"/>
      <c r="E402" s="489"/>
      <c r="F402" s="489"/>
      <c r="G402" s="490"/>
    </row>
    <row r="403" spans="2:7" x14ac:dyDescent="0.25">
      <c r="B403" s="488"/>
      <c r="C403" s="488"/>
      <c r="D403" s="488"/>
      <c r="E403" s="489"/>
      <c r="F403" s="489"/>
      <c r="G403" s="490"/>
    </row>
    <row r="404" spans="2:7" x14ac:dyDescent="0.25">
      <c r="B404" s="488"/>
      <c r="C404" s="488"/>
      <c r="D404" s="488"/>
      <c r="E404" s="489"/>
      <c r="F404" s="489"/>
      <c r="G404" s="490"/>
    </row>
    <row r="405" spans="2:7" x14ac:dyDescent="0.25">
      <c r="B405" s="488"/>
      <c r="C405" s="488"/>
      <c r="D405" s="488"/>
      <c r="E405" s="489"/>
      <c r="F405" s="489"/>
      <c r="G405" s="490"/>
    </row>
    <row r="406" spans="2:7" x14ac:dyDescent="0.25">
      <c r="B406" s="488"/>
      <c r="C406" s="488"/>
      <c r="D406" s="488"/>
      <c r="E406" s="489"/>
      <c r="F406" s="489"/>
      <c r="G406" s="490"/>
    </row>
    <row r="407" spans="2:7" x14ac:dyDescent="0.25">
      <c r="B407" s="488"/>
      <c r="C407" s="488"/>
      <c r="D407" s="488"/>
      <c r="E407" s="489"/>
      <c r="F407" s="489"/>
      <c r="G407" s="490"/>
    </row>
    <row r="408" spans="2:7" x14ac:dyDescent="0.25">
      <c r="B408" s="488"/>
      <c r="C408" s="488"/>
      <c r="D408" s="488"/>
      <c r="E408" s="489"/>
      <c r="F408" s="489"/>
      <c r="G408" s="490"/>
    </row>
    <row r="409" spans="2:7" x14ac:dyDescent="0.25">
      <c r="B409" s="488"/>
      <c r="C409" s="488"/>
      <c r="D409" s="488"/>
      <c r="E409" s="489"/>
      <c r="F409" s="489"/>
      <c r="G409" s="490"/>
    </row>
    <row r="410" spans="2:7" x14ac:dyDescent="0.25">
      <c r="B410" s="488"/>
      <c r="C410" s="488"/>
      <c r="D410" s="488"/>
      <c r="E410" s="489"/>
      <c r="F410" s="489"/>
      <c r="G410" s="490"/>
    </row>
    <row r="411" spans="2:7" x14ac:dyDescent="0.25">
      <c r="B411" s="488"/>
      <c r="C411" s="488"/>
      <c r="D411" s="488"/>
      <c r="E411" s="488"/>
      <c r="F411" s="488"/>
    </row>
    <row r="412" spans="2:7" x14ac:dyDescent="0.25">
      <c r="B412" s="488"/>
      <c r="C412" s="488"/>
      <c r="D412" s="488"/>
      <c r="E412" s="488"/>
      <c r="F412" s="488"/>
    </row>
    <row r="413" spans="2:7" x14ac:dyDescent="0.25">
      <c r="B413" s="488"/>
      <c r="C413" s="488"/>
      <c r="D413" s="488"/>
      <c r="E413" s="488"/>
      <c r="F413" s="488"/>
    </row>
    <row r="414" spans="2:7" x14ac:dyDescent="0.25">
      <c r="B414" s="488"/>
      <c r="C414" s="488"/>
      <c r="D414" s="488"/>
      <c r="E414" s="488"/>
      <c r="F414" s="488"/>
    </row>
    <row r="415" spans="2:7" x14ac:dyDescent="0.25">
      <c r="B415" s="488"/>
      <c r="C415" s="488"/>
      <c r="D415" s="488"/>
      <c r="E415" s="488"/>
      <c r="F415" s="488"/>
    </row>
    <row r="416" spans="2:7" x14ac:dyDescent="0.25">
      <c r="B416" s="488"/>
      <c r="C416" s="488"/>
      <c r="D416" s="488"/>
      <c r="E416" s="488"/>
      <c r="F416" s="488"/>
    </row>
    <row r="417" spans="2:6" x14ac:dyDescent="0.25">
      <c r="B417" s="488"/>
      <c r="C417" s="488"/>
      <c r="D417" s="488"/>
      <c r="E417" s="488"/>
      <c r="F417" s="488"/>
    </row>
    <row r="418" spans="2:6" x14ac:dyDescent="0.25">
      <c r="B418" s="488"/>
      <c r="C418" s="488"/>
      <c r="D418" s="488"/>
      <c r="E418" s="488"/>
      <c r="F418" s="488"/>
    </row>
    <row r="419" spans="2:6" x14ac:dyDescent="0.25">
      <c r="B419" s="488"/>
      <c r="C419" s="488"/>
      <c r="D419" s="488"/>
      <c r="E419" s="488"/>
      <c r="F419" s="488"/>
    </row>
    <row r="420" spans="2:6" x14ac:dyDescent="0.25">
      <c r="B420" s="488"/>
      <c r="C420" s="488"/>
      <c r="D420" s="488"/>
      <c r="E420" s="488"/>
      <c r="F420" s="488"/>
    </row>
    <row r="421" spans="2:6" x14ac:dyDescent="0.25">
      <c r="B421" s="488"/>
      <c r="C421" s="488"/>
      <c r="D421" s="488"/>
      <c r="E421" s="488"/>
      <c r="F421" s="488"/>
    </row>
    <row r="422" spans="2:6" x14ac:dyDescent="0.25">
      <c r="B422" s="488"/>
      <c r="C422" s="488"/>
      <c r="D422" s="488"/>
      <c r="E422" s="488"/>
      <c r="F422" s="488"/>
    </row>
    <row r="423" spans="2:6" x14ac:dyDescent="0.25">
      <c r="B423" s="488"/>
      <c r="C423" s="488"/>
      <c r="D423" s="488"/>
      <c r="E423" s="488"/>
      <c r="F423" s="488"/>
    </row>
    <row r="424" spans="2:6" x14ac:dyDescent="0.25">
      <c r="B424" s="488"/>
      <c r="C424" s="488"/>
      <c r="D424" s="488"/>
      <c r="E424" s="488"/>
      <c r="F424" s="488"/>
    </row>
    <row r="425" spans="2:6" x14ac:dyDescent="0.25">
      <c r="B425" s="488"/>
      <c r="C425" s="488"/>
      <c r="D425" s="488"/>
      <c r="E425" s="488"/>
      <c r="F425" s="488"/>
    </row>
    <row r="426" spans="2:6" x14ac:dyDescent="0.25">
      <c r="B426" s="488"/>
      <c r="C426" s="488"/>
      <c r="D426" s="488"/>
      <c r="E426" s="488"/>
      <c r="F426" s="488"/>
    </row>
    <row r="427" spans="2:6" x14ac:dyDescent="0.25">
      <c r="B427" s="488"/>
      <c r="C427" s="488"/>
      <c r="D427" s="488"/>
      <c r="E427" s="488"/>
      <c r="F427" s="488"/>
    </row>
    <row r="428" spans="2:6" x14ac:dyDescent="0.25">
      <c r="B428" s="488"/>
      <c r="C428" s="488"/>
      <c r="D428" s="488"/>
      <c r="E428" s="488"/>
      <c r="F428" s="488"/>
    </row>
    <row r="429" spans="2:6" x14ac:dyDescent="0.25">
      <c r="B429" s="488"/>
      <c r="C429" s="488"/>
      <c r="D429" s="488"/>
      <c r="E429" s="488"/>
      <c r="F429" s="488"/>
    </row>
    <row r="430" spans="2:6" x14ac:dyDescent="0.25">
      <c r="B430" s="488"/>
      <c r="C430" s="488"/>
      <c r="D430" s="488"/>
      <c r="E430" s="488"/>
      <c r="F430" s="488"/>
    </row>
    <row r="431" spans="2:6" x14ac:dyDescent="0.25">
      <c r="B431" s="488"/>
      <c r="C431" s="488"/>
      <c r="D431" s="488"/>
      <c r="E431" s="488"/>
      <c r="F431" s="488"/>
    </row>
    <row r="432" spans="2:6" x14ac:dyDescent="0.25">
      <c r="B432" s="488"/>
      <c r="C432" s="488"/>
      <c r="D432" s="488"/>
      <c r="E432" s="488"/>
      <c r="F432" s="488"/>
    </row>
    <row r="433" spans="2:6" x14ac:dyDescent="0.25">
      <c r="B433" s="488"/>
      <c r="C433" s="488"/>
      <c r="D433" s="488"/>
      <c r="E433" s="488"/>
      <c r="F433" s="488"/>
    </row>
    <row r="434" spans="2:6" x14ac:dyDescent="0.25">
      <c r="B434" s="488"/>
      <c r="C434" s="488"/>
      <c r="D434" s="488"/>
      <c r="E434" s="488"/>
      <c r="F434" s="488"/>
    </row>
    <row r="435" spans="2:6" x14ac:dyDescent="0.25">
      <c r="B435" s="488"/>
      <c r="C435" s="488"/>
      <c r="D435" s="488"/>
      <c r="E435" s="488"/>
      <c r="F435" s="488"/>
    </row>
    <row r="436" spans="2:6" x14ac:dyDescent="0.25">
      <c r="B436" s="488"/>
      <c r="C436" s="488"/>
      <c r="D436" s="488"/>
      <c r="E436" s="488"/>
      <c r="F436" s="488"/>
    </row>
    <row r="437" spans="2:6" x14ac:dyDescent="0.25">
      <c r="B437" s="488"/>
      <c r="C437" s="488"/>
      <c r="D437" s="488"/>
      <c r="E437" s="488"/>
      <c r="F437" s="488"/>
    </row>
    <row r="438" spans="2:6" x14ac:dyDescent="0.25">
      <c r="B438" s="488"/>
      <c r="C438" s="488"/>
      <c r="D438" s="488"/>
      <c r="E438" s="488"/>
      <c r="F438" s="488"/>
    </row>
    <row r="439" spans="2:6" x14ac:dyDescent="0.25">
      <c r="B439" s="488"/>
      <c r="C439" s="488"/>
      <c r="D439" s="488"/>
      <c r="E439" s="488"/>
      <c r="F439" s="488"/>
    </row>
    <row r="440" spans="2:6" x14ac:dyDescent="0.25">
      <c r="B440" s="488"/>
      <c r="C440" s="488"/>
      <c r="D440" s="488"/>
      <c r="E440" s="488"/>
      <c r="F440" s="488"/>
    </row>
    <row r="441" spans="2:6" x14ac:dyDescent="0.25">
      <c r="B441" s="488"/>
      <c r="C441" s="488"/>
      <c r="D441" s="488"/>
      <c r="E441" s="488"/>
      <c r="F441" s="488"/>
    </row>
    <row r="442" spans="2:6" x14ac:dyDescent="0.25">
      <c r="B442" s="488"/>
      <c r="C442" s="488"/>
      <c r="D442" s="488"/>
      <c r="E442" s="488"/>
      <c r="F442" s="488"/>
    </row>
    <row r="443" spans="2:6" x14ac:dyDescent="0.25">
      <c r="B443" s="488"/>
      <c r="C443" s="488"/>
      <c r="D443" s="488"/>
      <c r="E443" s="488"/>
      <c r="F443" s="488"/>
    </row>
    <row r="444" spans="2:6" x14ac:dyDescent="0.25">
      <c r="B444" s="488"/>
      <c r="C444" s="488"/>
      <c r="D444" s="488"/>
      <c r="E444" s="488"/>
      <c r="F444" s="488"/>
    </row>
    <row r="445" spans="2:6" x14ac:dyDescent="0.25">
      <c r="B445" s="488"/>
      <c r="C445" s="488"/>
      <c r="D445" s="488"/>
      <c r="E445" s="488"/>
      <c r="F445" s="488"/>
    </row>
    <row r="446" spans="2:6" x14ac:dyDescent="0.25">
      <c r="B446" s="488"/>
      <c r="C446" s="488"/>
      <c r="D446" s="488"/>
      <c r="E446" s="488"/>
      <c r="F446" s="488"/>
    </row>
    <row r="447" spans="2:6" x14ac:dyDescent="0.25">
      <c r="B447" s="488"/>
      <c r="C447" s="488"/>
      <c r="D447" s="488"/>
      <c r="E447" s="488"/>
      <c r="F447" s="488"/>
    </row>
    <row r="448" spans="2:6" x14ac:dyDescent="0.25">
      <c r="B448" s="488"/>
      <c r="C448" s="488"/>
      <c r="D448" s="488"/>
      <c r="E448" s="488"/>
      <c r="F448" s="488"/>
    </row>
    <row r="449" spans="2:6" x14ac:dyDescent="0.25">
      <c r="B449" s="488"/>
      <c r="C449" s="488"/>
      <c r="D449" s="488"/>
      <c r="E449" s="488"/>
      <c r="F449" s="488"/>
    </row>
    <row r="450" spans="2:6" x14ac:dyDescent="0.25">
      <c r="B450" s="488"/>
      <c r="C450" s="488"/>
      <c r="D450" s="488"/>
      <c r="E450" s="488"/>
      <c r="F450" s="488"/>
    </row>
    <row r="451" spans="2:6" x14ac:dyDescent="0.25">
      <c r="B451" s="488"/>
      <c r="C451" s="488"/>
      <c r="D451" s="488"/>
      <c r="E451" s="488"/>
      <c r="F451" s="488"/>
    </row>
    <row r="452" spans="2:6" x14ac:dyDescent="0.25">
      <c r="B452" s="488"/>
      <c r="C452" s="488"/>
      <c r="D452" s="488"/>
      <c r="E452" s="488"/>
      <c r="F452" s="488"/>
    </row>
    <row r="453" spans="2:6" x14ac:dyDescent="0.25">
      <c r="B453" s="488"/>
      <c r="C453" s="488"/>
      <c r="D453" s="488"/>
      <c r="E453" s="488"/>
      <c r="F453" s="488"/>
    </row>
    <row r="454" spans="2:6" x14ac:dyDescent="0.25">
      <c r="B454" s="488"/>
      <c r="C454" s="488"/>
      <c r="D454" s="488"/>
      <c r="E454" s="488"/>
      <c r="F454" s="488"/>
    </row>
    <row r="455" spans="2:6" x14ac:dyDescent="0.25">
      <c r="B455" s="488"/>
      <c r="C455" s="488"/>
      <c r="D455" s="488"/>
      <c r="E455" s="488"/>
      <c r="F455" s="488"/>
    </row>
    <row r="456" spans="2:6" x14ac:dyDescent="0.25">
      <c r="B456" s="488"/>
      <c r="C456" s="488"/>
      <c r="D456" s="488"/>
      <c r="E456" s="488"/>
      <c r="F456" s="488"/>
    </row>
    <row r="457" spans="2:6" x14ac:dyDescent="0.25">
      <c r="B457" s="488"/>
      <c r="C457" s="488"/>
      <c r="D457" s="488"/>
      <c r="E457" s="488"/>
      <c r="F457" s="488"/>
    </row>
    <row r="458" spans="2:6" x14ac:dyDescent="0.25">
      <c r="B458" s="488"/>
      <c r="C458" s="488"/>
      <c r="D458" s="488"/>
      <c r="E458" s="488"/>
      <c r="F458" s="488"/>
    </row>
    <row r="459" spans="2:6" x14ac:dyDescent="0.25">
      <c r="B459" s="488"/>
      <c r="C459" s="488"/>
      <c r="D459" s="488"/>
      <c r="E459" s="488"/>
      <c r="F459" s="488"/>
    </row>
    <row r="460" spans="2:6" x14ac:dyDescent="0.25">
      <c r="B460" s="488"/>
      <c r="C460" s="488"/>
      <c r="D460" s="488"/>
      <c r="E460" s="488"/>
      <c r="F460" s="488"/>
    </row>
    <row r="461" spans="2:6" x14ac:dyDescent="0.25">
      <c r="B461" s="488"/>
      <c r="C461" s="488"/>
      <c r="D461" s="488"/>
      <c r="E461" s="488"/>
      <c r="F461" s="488"/>
    </row>
    <row r="462" spans="2:6" x14ac:dyDescent="0.25">
      <c r="B462" s="488"/>
      <c r="C462" s="488"/>
      <c r="D462" s="488"/>
      <c r="E462" s="488"/>
      <c r="F462" s="488"/>
    </row>
    <row r="463" spans="2:6" x14ac:dyDescent="0.25">
      <c r="B463" s="488"/>
      <c r="C463" s="488"/>
      <c r="D463" s="488"/>
      <c r="E463" s="488"/>
      <c r="F463" s="488"/>
    </row>
    <row r="464" spans="2:6" x14ac:dyDescent="0.25">
      <c r="B464" s="488"/>
      <c r="C464" s="488"/>
      <c r="D464" s="488"/>
      <c r="E464" s="488"/>
      <c r="F464" s="488"/>
    </row>
    <row r="465" spans="2:6" x14ac:dyDescent="0.25">
      <c r="B465" s="488"/>
      <c r="C465" s="488"/>
      <c r="D465" s="488"/>
      <c r="E465" s="488"/>
      <c r="F465" s="488"/>
    </row>
    <row r="466" spans="2:6" x14ac:dyDescent="0.25">
      <c r="B466" s="488"/>
      <c r="C466" s="488"/>
      <c r="D466" s="488"/>
      <c r="E466" s="488"/>
      <c r="F466" s="488"/>
    </row>
    <row r="467" spans="2:6" x14ac:dyDescent="0.25">
      <c r="B467" s="488"/>
      <c r="C467" s="488"/>
      <c r="D467" s="488"/>
      <c r="E467" s="488"/>
      <c r="F467" s="488"/>
    </row>
    <row r="468" spans="2:6" x14ac:dyDescent="0.25">
      <c r="B468" s="488"/>
      <c r="C468" s="488"/>
      <c r="D468" s="488"/>
      <c r="E468" s="488"/>
      <c r="F468" s="488"/>
    </row>
    <row r="469" spans="2:6" x14ac:dyDescent="0.25">
      <c r="B469" s="488"/>
      <c r="C469" s="488"/>
      <c r="D469" s="488"/>
      <c r="E469" s="488"/>
      <c r="F469" s="488"/>
    </row>
    <row r="470" spans="2:6" x14ac:dyDescent="0.25">
      <c r="B470" s="488"/>
      <c r="C470" s="488"/>
      <c r="D470" s="488"/>
      <c r="E470" s="488"/>
      <c r="F470" s="488"/>
    </row>
    <row r="471" spans="2:6" x14ac:dyDescent="0.25">
      <c r="B471" s="488"/>
      <c r="C471" s="488"/>
      <c r="D471" s="488"/>
      <c r="E471" s="488"/>
      <c r="F471" s="488"/>
    </row>
    <row r="472" spans="2:6" x14ac:dyDescent="0.25">
      <c r="B472" s="488"/>
      <c r="C472" s="488"/>
      <c r="D472" s="488"/>
      <c r="E472" s="488"/>
      <c r="F472" s="488"/>
    </row>
    <row r="473" spans="2:6" x14ac:dyDescent="0.25">
      <c r="B473" s="488"/>
      <c r="C473" s="488"/>
      <c r="D473" s="488"/>
      <c r="E473" s="488"/>
      <c r="F473" s="488"/>
    </row>
    <row r="474" spans="2:6" x14ac:dyDescent="0.25">
      <c r="B474" s="488"/>
      <c r="C474" s="488"/>
      <c r="D474" s="488"/>
      <c r="E474" s="488"/>
      <c r="F474" s="488"/>
    </row>
    <row r="475" spans="2:6" x14ac:dyDescent="0.25">
      <c r="B475" s="488"/>
      <c r="C475" s="488"/>
      <c r="D475" s="488"/>
      <c r="E475" s="488"/>
      <c r="F475" s="488"/>
    </row>
    <row r="476" spans="2:6" x14ac:dyDescent="0.25">
      <c r="B476" s="488"/>
      <c r="C476" s="488"/>
      <c r="D476" s="488"/>
      <c r="E476" s="488"/>
      <c r="F476" s="488"/>
    </row>
    <row r="477" spans="2:6" x14ac:dyDescent="0.25">
      <c r="B477" s="488"/>
      <c r="C477" s="488"/>
      <c r="D477" s="488"/>
      <c r="E477" s="488"/>
      <c r="F477" s="488"/>
    </row>
    <row r="478" spans="2:6" x14ac:dyDescent="0.25">
      <c r="B478" s="488"/>
      <c r="C478" s="488"/>
      <c r="D478" s="488"/>
      <c r="E478" s="488"/>
      <c r="F478" s="488"/>
    </row>
    <row r="479" spans="2:6" x14ac:dyDescent="0.25">
      <c r="B479" s="488"/>
      <c r="C479" s="488"/>
      <c r="D479" s="488"/>
      <c r="E479" s="488"/>
      <c r="F479" s="488"/>
    </row>
    <row r="480" spans="2:6" x14ac:dyDescent="0.25">
      <c r="B480" s="488"/>
      <c r="C480" s="488"/>
      <c r="D480" s="488"/>
      <c r="E480" s="488"/>
      <c r="F480" s="488"/>
    </row>
    <row r="481" spans="2:6" x14ac:dyDescent="0.25">
      <c r="B481" s="488"/>
      <c r="C481" s="488"/>
      <c r="D481" s="488"/>
      <c r="E481" s="488"/>
      <c r="F481" s="488"/>
    </row>
    <row r="482" spans="2:6" x14ac:dyDescent="0.25">
      <c r="B482" s="488"/>
      <c r="C482" s="488"/>
      <c r="D482" s="488"/>
      <c r="E482" s="488"/>
      <c r="F482" s="488"/>
    </row>
    <row r="483" spans="2:6" x14ac:dyDescent="0.25">
      <c r="B483" s="488"/>
      <c r="C483" s="488"/>
      <c r="D483" s="488"/>
      <c r="E483" s="488"/>
      <c r="F483" s="488"/>
    </row>
    <row r="484" spans="2:6" x14ac:dyDescent="0.25">
      <c r="B484" s="488"/>
      <c r="C484" s="488"/>
      <c r="D484" s="488"/>
      <c r="E484" s="488"/>
      <c r="F484" s="488"/>
    </row>
    <row r="485" spans="2:6" x14ac:dyDescent="0.25">
      <c r="B485" s="488"/>
      <c r="C485" s="488"/>
      <c r="D485" s="488"/>
      <c r="E485" s="488"/>
      <c r="F485" s="488"/>
    </row>
    <row r="486" spans="2:6" x14ac:dyDescent="0.25">
      <c r="B486" s="488"/>
      <c r="C486" s="488"/>
      <c r="D486" s="488"/>
      <c r="E486" s="488"/>
      <c r="F486" s="488"/>
    </row>
    <row r="487" spans="2:6" x14ac:dyDescent="0.25">
      <c r="B487" s="488"/>
      <c r="C487" s="488"/>
      <c r="D487" s="488"/>
      <c r="E487" s="488"/>
      <c r="F487" s="488"/>
    </row>
    <row r="488" spans="2:6" x14ac:dyDescent="0.25">
      <c r="B488" s="488"/>
      <c r="C488" s="488"/>
      <c r="D488" s="488"/>
      <c r="E488" s="488"/>
      <c r="F488" s="488"/>
    </row>
    <row r="489" spans="2:6" x14ac:dyDescent="0.25">
      <c r="B489" s="488"/>
      <c r="C489" s="488"/>
      <c r="D489" s="488"/>
      <c r="E489" s="488"/>
      <c r="F489" s="488"/>
    </row>
    <row r="490" spans="2:6" x14ac:dyDescent="0.25">
      <c r="B490" s="488"/>
      <c r="C490" s="488"/>
      <c r="D490" s="488"/>
      <c r="E490" s="488"/>
      <c r="F490" s="488"/>
    </row>
    <row r="491" spans="2:6" x14ac:dyDescent="0.25">
      <c r="B491" s="488"/>
      <c r="C491" s="488"/>
      <c r="D491" s="488"/>
      <c r="E491" s="488"/>
      <c r="F491" s="488"/>
    </row>
    <row r="492" spans="2:6" x14ac:dyDescent="0.25">
      <c r="B492" s="488"/>
      <c r="C492" s="488"/>
      <c r="D492" s="488"/>
      <c r="E492" s="488"/>
      <c r="F492" s="488"/>
    </row>
    <row r="493" spans="2:6" x14ac:dyDescent="0.25">
      <c r="B493" s="488"/>
      <c r="C493" s="488"/>
      <c r="D493" s="488"/>
      <c r="E493" s="488"/>
      <c r="F493" s="488"/>
    </row>
    <row r="494" spans="2:6" x14ac:dyDescent="0.25">
      <c r="B494" s="488"/>
      <c r="C494" s="488"/>
      <c r="D494" s="488"/>
      <c r="E494" s="488"/>
      <c r="F494" s="488"/>
    </row>
    <row r="495" spans="2:6" x14ac:dyDescent="0.25">
      <c r="B495" s="488"/>
      <c r="C495" s="488"/>
      <c r="D495" s="488"/>
      <c r="E495" s="488"/>
      <c r="F495" s="488"/>
    </row>
    <row r="496" spans="2:6" x14ac:dyDescent="0.25">
      <c r="B496" s="488"/>
      <c r="C496" s="488"/>
      <c r="D496" s="488"/>
      <c r="E496" s="488"/>
      <c r="F496" s="488"/>
    </row>
    <row r="497" spans="2:6" x14ac:dyDescent="0.25">
      <c r="B497" s="488"/>
      <c r="C497" s="488"/>
      <c r="D497" s="488"/>
      <c r="E497" s="488"/>
      <c r="F497" s="488"/>
    </row>
    <row r="498" spans="2:6" x14ac:dyDescent="0.25">
      <c r="B498" s="488"/>
      <c r="C498" s="488"/>
      <c r="D498" s="488"/>
      <c r="E498" s="488"/>
      <c r="F498" s="488"/>
    </row>
    <row r="499" spans="2:6" x14ac:dyDescent="0.25">
      <c r="B499" s="488"/>
      <c r="C499" s="488"/>
      <c r="D499" s="488"/>
      <c r="E499" s="488"/>
      <c r="F499" s="488"/>
    </row>
    <row r="500" spans="2:6" x14ac:dyDescent="0.25">
      <c r="B500" s="488"/>
      <c r="C500" s="488"/>
      <c r="D500" s="488"/>
      <c r="E500" s="488"/>
      <c r="F500" s="488"/>
    </row>
    <row r="501" spans="2:6" x14ac:dyDescent="0.25">
      <c r="B501" s="488"/>
      <c r="C501" s="488"/>
      <c r="D501" s="488"/>
      <c r="E501" s="488"/>
      <c r="F501" s="488"/>
    </row>
    <row r="502" spans="2:6" x14ac:dyDescent="0.25">
      <c r="B502" s="488"/>
      <c r="C502" s="488"/>
      <c r="D502" s="488"/>
      <c r="E502" s="488"/>
      <c r="F502" s="488"/>
    </row>
    <row r="503" spans="2:6" x14ac:dyDescent="0.25">
      <c r="B503" s="488"/>
      <c r="C503" s="488"/>
      <c r="D503" s="488"/>
      <c r="E503" s="488"/>
      <c r="F503" s="488"/>
    </row>
    <row r="504" spans="2:6" x14ac:dyDescent="0.25">
      <c r="B504" s="488"/>
      <c r="C504" s="488"/>
      <c r="D504" s="488"/>
      <c r="E504" s="488"/>
      <c r="F504" s="488"/>
    </row>
    <row r="505" spans="2:6" x14ac:dyDescent="0.25">
      <c r="B505" s="488"/>
      <c r="C505" s="488"/>
      <c r="D505" s="488"/>
      <c r="E505" s="488"/>
      <c r="F505" s="488"/>
    </row>
    <row r="506" spans="2:6" x14ac:dyDescent="0.25">
      <c r="B506" s="488"/>
      <c r="C506" s="488"/>
      <c r="D506" s="488"/>
      <c r="E506" s="488"/>
      <c r="F506" s="488"/>
    </row>
    <row r="507" spans="2:6" x14ac:dyDescent="0.25">
      <c r="B507" s="488"/>
      <c r="C507" s="488"/>
      <c r="D507" s="488"/>
      <c r="E507" s="488"/>
      <c r="F507" s="488"/>
    </row>
    <row r="508" spans="2:6" x14ac:dyDescent="0.25">
      <c r="B508" s="488"/>
      <c r="C508" s="488"/>
      <c r="D508" s="488"/>
      <c r="E508" s="488"/>
      <c r="F508" s="488"/>
    </row>
    <row r="509" spans="2:6" x14ac:dyDescent="0.25">
      <c r="B509" s="488"/>
      <c r="C509" s="488"/>
      <c r="D509" s="488"/>
      <c r="E509" s="488"/>
      <c r="F509" s="488"/>
    </row>
    <row r="510" spans="2:6" x14ac:dyDescent="0.25">
      <c r="B510" s="488"/>
      <c r="C510" s="488"/>
      <c r="D510" s="488"/>
      <c r="E510" s="488"/>
      <c r="F510" s="488"/>
    </row>
    <row r="511" spans="2:6" x14ac:dyDescent="0.25">
      <c r="B511" s="488"/>
      <c r="C511" s="488"/>
      <c r="D511" s="488"/>
      <c r="E511" s="488"/>
      <c r="F511" s="488"/>
    </row>
    <row r="512" spans="2:6" x14ac:dyDescent="0.25">
      <c r="B512" s="488"/>
      <c r="C512" s="488"/>
      <c r="D512" s="488"/>
      <c r="E512" s="488"/>
      <c r="F512" s="488"/>
    </row>
    <row r="513" spans="2:6" x14ac:dyDescent="0.25">
      <c r="B513" s="488"/>
      <c r="C513" s="488"/>
      <c r="D513" s="488"/>
      <c r="E513" s="488"/>
      <c r="F513" s="488"/>
    </row>
    <row r="514" spans="2:6" x14ac:dyDescent="0.25">
      <c r="B514" s="488"/>
      <c r="C514" s="488"/>
      <c r="D514" s="488"/>
      <c r="E514" s="488"/>
      <c r="F514" s="488"/>
    </row>
    <row r="515" spans="2:6" x14ac:dyDescent="0.25">
      <c r="B515" s="488"/>
      <c r="C515" s="488"/>
      <c r="D515" s="488"/>
      <c r="E515" s="488"/>
      <c r="F515" s="488"/>
    </row>
    <row r="516" spans="2:6" x14ac:dyDescent="0.25">
      <c r="B516" s="488"/>
      <c r="C516" s="488"/>
      <c r="D516" s="488"/>
      <c r="E516" s="488"/>
      <c r="F516" s="488"/>
    </row>
    <row r="517" spans="2:6" x14ac:dyDescent="0.25">
      <c r="B517" s="488"/>
      <c r="C517" s="488"/>
      <c r="D517" s="488"/>
      <c r="E517" s="488"/>
      <c r="F517" s="488"/>
    </row>
    <row r="518" spans="2:6" x14ac:dyDescent="0.25">
      <c r="B518" s="488"/>
      <c r="C518" s="488"/>
      <c r="D518" s="488"/>
      <c r="E518" s="488"/>
      <c r="F518" s="488"/>
    </row>
    <row r="519" spans="2:6" x14ac:dyDescent="0.25">
      <c r="B519" s="488"/>
      <c r="C519" s="488"/>
      <c r="D519" s="488"/>
      <c r="E519" s="488"/>
      <c r="F519" s="488"/>
    </row>
    <row r="520" spans="2:6" x14ac:dyDescent="0.25">
      <c r="B520" s="488"/>
      <c r="C520" s="488"/>
      <c r="D520" s="488"/>
      <c r="E520" s="488"/>
      <c r="F520" s="488"/>
    </row>
    <row r="521" spans="2:6" x14ac:dyDescent="0.25">
      <c r="B521" s="488"/>
      <c r="C521" s="488"/>
      <c r="D521" s="488"/>
      <c r="E521" s="488"/>
      <c r="F521" s="488"/>
    </row>
    <row r="522" spans="2:6" x14ac:dyDescent="0.25">
      <c r="B522" s="488"/>
      <c r="C522" s="488"/>
      <c r="D522" s="488"/>
      <c r="E522" s="488"/>
      <c r="F522" s="488"/>
    </row>
    <row r="523" spans="2:6" x14ac:dyDescent="0.25">
      <c r="B523" s="488"/>
      <c r="C523" s="488"/>
      <c r="D523" s="488"/>
      <c r="E523" s="488"/>
      <c r="F523" s="488"/>
    </row>
    <row r="524" spans="2:6" x14ac:dyDescent="0.25">
      <c r="B524" s="488"/>
      <c r="C524" s="488"/>
      <c r="D524" s="488"/>
      <c r="E524" s="488"/>
      <c r="F524" s="488"/>
    </row>
    <row r="525" spans="2:6" x14ac:dyDescent="0.25">
      <c r="B525" s="488"/>
      <c r="C525" s="488"/>
      <c r="D525" s="488"/>
      <c r="E525" s="488"/>
      <c r="F525" s="488"/>
    </row>
    <row r="526" spans="2:6" x14ac:dyDescent="0.25">
      <c r="B526" s="488"/>
      <c r="C526" s="488"/>
      <c r="D526" s="488"/>
      <c r="E526" s="488"/>
      <c r="F526" s="488"/>
    </row>
    <row r="527" spans="2:6" x14ac:dyDescent="0.25">
      <c r="B527" s="488"/>
      <c r="C527" s="488"/>
      <c r="D527" s="488"/>
      <c r="E527" s="488"/>
      <c r="F527" s="488"/>
    </row>
    <row r="528" spans="2:6" x14ac:dyDescent="0.25">
      <c r="B528" s="488"/>
      <c r="C528" s="488"/>
      <c r="D528" s="488"/>
      <c r="E528" s="488"/>
      <c r="F528" s="488"/>
    </row>
    <row r="529" spans="2:6" x14ac:dyDescent="0.25">
      <c r="B529" s="488"/>
      <c r="C529" s="488"/>
      <c r="D529" s="488"/>
      <c r="E529" s="488"/>
      <c r="F529" s="488"/>
    </row>
    <row r="530" spans="2:6" x14ac:dyDescent="0.25">
      <c r="B530" s="488"/>
      <c r="C530" s="488"/>
      <c r="D530" s="488"/>
      <c r="E530" s="488"/>
      <c r="F530" s="488"/>
    </row>
    <row r="531" spans="2:6" x14ac:dyDescent="0.25">
      <c r="B531" s="488"/>
      <c r="C531" s="488"/>
      <c r="D531" s="488"/>
      <c r="E531" s="488"/>
      <c r="F531" s="488"/>
    </row>
    <row r="532" spans="2:6" x14ac:dyDescent="0.25">
      <c r="B532" s="488"/>
      <c r="C532" s="488"/>
      <c r="D532" s="488"/>
      <c r="E532" s="488"/>
      <c r="F532" s="488"/>
    </row>
    <row r="533" spans="2:6" x14ac:dyDescent="0.25">
      <c r="B533" s="488"/>
      <c r="C533" s="488"/>
      <c r="D533" s="488"/>
      <c r="E533" s="488"/>
      <c r="F533" s="488"/>
    </row>
    <row r="534" spans="2:6" x14ac:dyDescent="0.25">
      <c r="B534" s="488"/>
      <c r="C534" s="488"/>
      <c r="D534" s="488"/>
      <c r="E534" s="488"/>
      <c r="F534" s="488"/>
    </row>
    <row r="535" spans="2:6" x14ac:dyDescent="0.25">
      <c r="B535" s="488"/>
      <c r="C535" s="488"/>
      <c r="D535" s="488"/>
      <c r="E535" s="488"/>
      <c r="F535" s="488"/>
    </row>
    <row r="536" spans="2:6" x14ac:dyDescent="0.25">
      <c r="B536" s="488"/>
      <c r="C536" s="488"/>
      <c r="D536" s="488"/>
      <c r="E536" s="488"/>
      <c r="F536" s="488"/>
    </row>
    <row r="537" spans="2:6" x14ac:dyDescent="0.25">
      <c r="B537" s="488"/>
      <c r="C537" s="488"/>
      <c r="D537" s="488"/>
      <c r="E537" s="488"/>
      <c r="F537" s="488"/>
    </row>
    <row r="538" spans="2:6" x14ac:dyDescent="0.25">
      <c r="B538" s="488"/>
      <c r="C538" s="488"/>
      <c r="D538" s="488"/>
      <c r="E538" s="488"/>
      <c r="F538" s="488"/>
    </row>
    <row r="539" spans="2:6" x14ac:dyDescent="0.25">
      <c r="B539" s="488"/>
      <c r="C539" s="488"/>
      <c r="D539" s="488"/>
      <c r="E539" s="488"/>
      <c r="F539" s="488"/>
    </row>
    <row r="540" spans="2:6" x14ac:dyDescent="0.25">
      <c r="B540" s="488"/>
      <c r="C540" s="488"/>
      <c r="D540" s="488"/>
      <c r="E540" s="488"/>
      <c r="F540" s="488"/>
    </row>
    <row r="541" spans="2:6" x14ac:dyDescent="0.25">
      <c r="B541" s="488"/>
      <c r="C541" s="488"/>
      <c r="D541" s="488"/>
      <c r="E541" s="488"/>
      <c r="F541" s="488"/>
    </row>
    <row r="542" spans="2:6" x14ac:dyDescent="0.25">
      <c r="B542" s="488"/>
      <c r="C542" s="488"/>
      <c r="D542" s="488"/>
      <c r="E542" s="488"/>
      <c r="F542" s="488"/>
    </row>
    <row r="543" spans="2:6" x14ac:dyDescent="0.25">
      <c r="B543" s="488"/>
      <c r="C543" s="488"/>
      <c r="D543" s="488"/>
      <c r="E543" s="488"/>
      <c r="F543" s="488"/>
    </row>
    <row r="544" spans="2:6" x14ac:dyDescent="0.25">
      <c r="B544" s="488"/>
      <c r="C544" s="488"/>
      <c r="D544" s="488"/>
      <c r="E544" s="488"/>
      <c r="F544" s="488"/>
    </row>
    <row r="545" spans="2:6" x14ac:dyDescent="0.25">
      <c r="B545" s="488"/>
      <c r="C545" s="488"/>
      <c r="D545" s="488"/>
      <c r="E545" s="488"/>
      <c r="F545" s="488"/>
    </row>
    <row r="546" spans="2:6" x14ac:dyDescent="0.25">
      <c r="B546" s="488"/>
      <c r="C546" s="488"/>
      <c r="D546" s="488"/>
      <c r="E546" s="488"/>
      <c r="F546" s="488"/>
    </row>
    <row r="547" spans="2:6" x14ac:dyDescent="0.25">
      <c r="B547" s="488"/>
      <c r="C547" s="488"/>
      <c r="D547" s="488"/>
      <c r="E547" s="488"/>
      <c r="F547" s="488"/>
    </row>
    <row r="548" spans="2:6" x14ac:dyDescent="0.25">
      <c r="B548" s="488"/>
      <c r="C548" s="488"/>
      <c r="D548" s="488"/>
      <c r="E548" s="488"/>
      <c r="F548" s="488"/>
    </row>
    <row r="549" spans="2:6" x14ac:dyDescent="0.25">
      <c r="B549" s="488"/>
      <c r="C549" s="488"/>
      <c r="D549" s="488"/>
      <c r="E549" s="488"/>
      <c r="F549" s="488"/>
    </row>
    <row r="550" spans="2:6" x14ac:dyDescent="0.25">
      <c r="B550" s="488"/>
      <c r="C550" s="488"/>
      <c r="D550" s="488"/>
      <c r="E550" s="488"/>
      <c r="F550" s="488"/>
    </row>
    <row r="551" spans="2:6" x14ac:dyDescent="0.25">
      <c r="B551" s="488"/>
      <c r="C551" s="488"/>
      <c r="D551" s="488"/>
      <c r="E551" s="488"/>
      <c r="F551" s="488"/>
    </row>
    <row r="552" spans="2:6" x14ac:dyDescent="0.25">
      <c r="B552" s="488"/>
      <c r="C552" s="488"/>
      <c r="D552" s="488"/>
      <c r="E552" s="488"/>
      <c r="F552" s="488"/>
    </row>
    <row r="553" spans="2:6" x14ac:dyDescent="0.25">
      <c r="B553" s="488"/>
      <c r="C553" s="488"/>
      <c r="D553" s="488"/>
      <c r="E553" s="488"/>
      <c r="F553" s="488"/>
    </row>
    <row r="554" spans="2:6" x14ac:dyDescent="0.25">
      <c r="B554" s="488"/>
      <c r="C554" s="488"/>
      <c r="D554" s="488"/>
      <c r="E554" s="488"/>
      <c r="F554" s="488"/>
    </row>
    <row r="555" spans="2:6" x14ac:dyDescent="0.25">
      <c r="B555" s="488"/>
      <c r="C555" s="488"/>
      <c r="D555" s="488"/>
      <c r="E555" s="488"/>
      <c r="F555" s="488"/>
    </row>
    <row r="556" spans="2:6" x14ac:dyDescent="0.25">
      <c r="B556" s="488"/>
      <c r="C556" s="488"/>
      <c r="D556" s="488"/>
      <c r="E556" s="488"/>
      <c r="F556" s="488"/>
    </row>
    <row r="557" spans="2:6" x14ac:dyDescent="0.25">
      <c r="B557" s="488"/>
      <c r="C557" s="488"/>
      <c r="D557" s="488"/>
      <c r="E557" s="488"/>
      <c r="F557" s="488"/>
    </row>
    <row r="558" spans="2:6" x14ac:dyDescent="0.25">
      <c r="B558" s="488"/>
      <c r="C558" s="488"/>
      <c r="D558" s="488"/>
      <c r="E558" s="488"/>
      <c r="F558" s="488"/>
    </row>
    <row r="559" spans="2:6" x14ac:dyDescent="0.25">
      <c r="B559" s="488"/>
      <c r="C559" s="488"/>
      <c r="D559" s="488"/>
      <c r="E559" s="488"/>
      <c r="F559" s="488"/>
    </row>
    <row r="560" spans="2:6" x14ac:dyDescent="0.25">
      <c r="B560" s="488"/>
      <c r="C560" s="488"/>
      <c r="D560" s="488"/>
      <c r="E560" s="488"/>
      <c r="F560" s="488"/>
    </row>
    <row r="561" spans="2:6" x14ac:dyDescent="0.25">
      <c r="B561" s="488"/>
      <c r="C561" s="488"/>
      <c r="D561" s="488"/>
      <c r="E561" s="488"/>
      <c r="F561" s="488"/>
    </row>
    <row r="562" spans="2:6" x14ac:dyDescent="0.25">
      <c r="B562" s="488"/>
      <c r="C562" s="488"/>
      <c r="D562" s="488"/>
      <c r="E562" s="488"/>
      <c r="F562" s="488"/>
    </row>
    <row r="563" spans="2:6" x14ac:dyDescent="0.25">
      <c r="B563" s="488"/>
      <c r="C563" s="488"/>
      <c r="D563" s="488"/>
      <c r="E563" s="488"/>
      <c r="F563" s="488"/>
    </row>
    <row r="564" spans="2:6" x14ac:dyDescent="0.25">
      <c r="B564" s="488"/>
      <c r="C564" s="488"/>
      <c r="D564" s="488"/>
      <c r="E564" s="488"/>
      <c r="F564" s="488"/>
    </row>
    <row r="565" spans="2:6" x14ac:dyDescent="0.25">
      <c r="B565" s="488"/>
      <c r="C565" s="488"/>
      <c r="D565" s="488"/>
      <c r="E565" s="488"/>
      <c r="F565" s="488"/>
    </row>
    <row r="566" spans="2:6" x14ac:dyDescent="0.25">
      <c r="B566" s="488"/>
      <c r="C566" s="488"/>
      <c r="D566" s="488"/>
      <c r="E566" s="488"/>
      <c r="F566" s="488"/>
    </row>
    <row r="567" spans="2:6" x14ac:dyDescent="0.25">
      <c r="B567" s="488"/>
      <c r="C567" s="488"/>
      <c r="D567" s="488"/>
      <c r="E567" s="488"/>
      <c r="F567" s="488"/>
    </row>
    <row r="568" spans="2:6" x14ac:dyDescent="0.25">
      <c r="B568" s="488"/>
      <c r="C568" s="488"/>
      <c r="D568" s="488"/>
      <c r="E568" s="488"/>
      <c r="F568" s="488"/>
    </row>
    <row r="569" spans="2:6" x14ac:dyDescent="0.25">
      <c r="B569" s="488"/>
      <c r="C569" s="488"/>
      <c r="D569" s="488"/>
      <c r="E569" s="488"/>
      <c r="F569" s="488"/>
    </row>
    <row r="570" spans="2:6" x14ac:dyDescent="0.25">
      <c r="B570" s="488"/>
      <c r="C570" s="488"/>
      <c r="D570" s="488"/>
      <c r="E570" s="488"/>
      <c r="F570" s="488"/>
    </row>
    <row r="571" spans="2:6" x14ac:dyDescent="0.25">
      <c r="B571" s="488"/>
      <c r="C571" s="488"/>
      <c r="D571" s="488"/>
      <c r="E571" s="488"/>
      <c r="F571" s="488"/>
    </row>
    <row r="572" spans="2:6" x14ac:dyDescent="0.25">
      <c r="B572" s="488"/>
      <c r="C572" s="488"/>
      <c r="D572" s="488"/>
      <c r="E572" s="488"/>
      <c r="F572" s="488"/>
    </row>
    <row r="573" spans="2:6" x14ac:dyDescent="0.25">
      <c r="B573" s="488"/>
      <c r="C573" s="488"/>
      <c r="D573" s="488"/>
      <c r="E573" s="488"/>
      <c r="F573" s="488"/>
    </row>
    <row r="574" spans="2:6" x14ac:dyDescent="0.25">
      <c r="B574" s="488"/>
      <c r="C574" s="488"/>
      <c r="D574" s="488"/>
      <c r="E574" s="488"/>
      <c r="F574" s="488"/>
    </row>
    <row r="575" spans="2:6" x14ac:dyDescent="0.25">
      <c r="B575" s="488"/>
      <c r="C575" s="488"/>
      <c r="D575" s="488"/>
      <c r="E575" s="488"/>
      <c r="F575" s="488"/>
    </row>
    <row r="576" spans="2:6" x14ac:dyDescent="0.25">
      <c r="B576" s="488"/>
      <c r="C576" s="488"/>
      <c r="D576" s="488"/>
      <c r="E576" s="488"/>
      <c r="F576" s="488"/>
    </row>
    <row r="577" spans="2:6" x14ac:dyDescent="0.25">
      <c r="B577" s="488"/>
      <c r="C577" s="488"/>
      <c r="D577" s="488"/>
      <c r="E577" s="488"/>
      <c r="F577" s="488"/>
    </row>
    <row r="578" spans="2:6" x14ac:dyDescent="0.25">
      <c r="B578" s="488"/>
      <c r="C578" s="488"/>
      <c r="D578" s="488"/>
      <c r="E578" s="488"/>
      <c r="F578" s="488"/>
    </row>
    <row r="579" spans="2:6" x14ac:dyDescent="0.25">
      <c r="B579" s="488"/>
      <c r="C579" s="488"/>
      <c r="D579" s="488"/>
      <c r="E579" s="488"/>
      <c r="F579" s="488"/>
    </row>
    <row r="580" spans="2:6" x14ac:dyDescent="0.25">
      <c r="B580" s="488"/>
      <c r="C580" s="488"/>
      <c r="D580" s="488"/>
      <c r="E580" s="488"/>
      <c r="F580" s="488"/>
    </row>
    <row r="581" spans="2:6" x14ac:dyDescent="0.25">
      <c r="B581" s="488"/>
      <c r="C581" s="488"/>
      <c r="D581" s="488"/>
      <c r="E581" s="488"/>
      <c r="F581" s="488"/>
    </row>
    <row r="582" spans="2:6" x14ac:dyDescent="0.25">
      <c r="B582" s="488"/>
      <c r="C582" s="488"/>
      <c r="D582" s="488"/>
      <c r="E582" s="488"/>
      <c r="F582" s="488"/>
    </row>
    <row r="583" spans="2:6" x14ac:dyDescent="0.25">
      <c r="B583" s="488"/>
      <c r="C583" s="488"/>
      <c r="D583" s="488"/>
      <c r="E583" s="488"/>
      <c r="F583" s="488"/>
    </row>
    <row r="584" spans="2:6" x14ac:dyDescent="0.25">
      <c r="B584" s="488"/>
      <c r="C584" s="488"/>
      <c r="D584" s="488"/>
      <c r="E584" s="488"/>
      <c r="F584" s="488"/>
    </row>
    <row r="585" spans="2:6" x14ac:dyDescent="0.25">
      <c r="B585" s="488"/>
      <c r="C585" s="488"/>
      <c r="D585" s="488"/>
      <c r="E585" s="488"/>
      <c r="F585" s="488"/>
    </row>
    <row r="586" spans="2:6" x14ac:dyDescent="0.25">
      <c r="B586" s="488"/>
      <c r="C586" s="488"/>
      <c r="D586" s="488"/>
      <c r="E586" s="488"/>
      <c r="F586" s="488"/>
    </row>
    <row r="587" spans="2:6" x14ac:dyDescent="0.25">
      <c r="B587" s="488"/>
      <c r="C587" s="488"/>
      <c r="D587" s="488"/>
      <c r="E587" s="488"/>
      <c r="F587" s="488"/>
    </row>
    <row r="588" spans="2:6" x14ac:dyDescent="0.25">
      <c r="B588" s="488"/>
      <c r="C588" s="488"/>
      <c r="D588" s="488"/>
      <c r="E588" s="488"/>
      <c r="F588" s="488"/>
    </row>
    <row r="589" spans="2:6" x14ac:dyDescent="0.25">
      <c r="B589" s="488"/>
      <c r="C589" s="488"/>
      <c r="D589" s="488"/>
      <c r="E589" s="488"/>
      <c r="F589" s="488"/>
    </row>
    <row r="590" spans="2:6" x14ac:dyDescent="0.25">
      <c r="B590" s="488"/>
      <c r="C590" s="488"/>
      <c r="D590" s="488"/>
      <c r="E590" s="488"/>
      <c r="F590" s="488"/>
    </row>
    <row r="591" spans="2:6" x14ac:dyDescent="0.25">
      <c r="B591" s="488"/>
      <c r="C591" s="488"/>
      <c r="D591" s="488"/>
      <c r="E591" s="488"/>
      <c r="F591" s="488"/>
    </row>
    <row r="592" spans="2:6" x14ac:dyDescent="0.25">
      <c r="B592" s="488"/>
      <c r="C592" s="488"/>
      <c r="D592" s="488"/>
      <c r="E592" s="488"/>
      <c r="F592" s="488"/>
    </row>
    <row r="593" spans="2:6" x14ac:dyDescent="0.25">
      <c r="B593" s="488"/>
      <c r="C593" s="488"/>
      <c r="D593" s="488"/>
      <c r="E593" s="488"/>
      <c r="F593" s="488"/>
    </row>
    <row r="594" spans="2:6" x14ac:dyDescent="0.25">
      <c r="B594" s="488"/>
      <c r="C594" s="488"/>
      <c r="D594" s="488"/>
      <c r="E594" s="488"/>
      <c r="F594" s="488"/>
    </row>
    <row r="595" spans="2:6" x14ac:dyDescent="0.25">
      <c r="B595" s="488"/>
      <c r="C595" s="488"/>
      <c r="D595" s="488"/>
      <c r="E595" s="488"/>
      <c r="F595" s="488"/>
    </row>
    <row r="596" spans="2:6" x14ac:dyDescent="0.25">
      <c r="B596" s="488"/>
      <c r="C596" s="488"/>
      <c r="D596" s="488"/>
      <c r="E596" s="488"/>
      <c r="F596" s="488"/>
    </row>
    <row r="597" spans="2:6" x14ac:dyDescent="0.25">
      <c r="B597" s="488"/>
      <c r="C597" s="488"/>
      <c r="D597" s="488"/>
      <c r="E597" s="488"/>
      <c r="F597" s="488"/>
    </row>
    <row r="598" spans="2:6" x14ac:dyDescent="0.25">
      <c r="B598" s="488"/>
      <c r="C598" s="488"/>
      <c r="D598" s="488"/>
      <c r="E598" s="488"/>
      <c r="F598" s="488"/>
    </row>
    <row r="599" spans="2:6" x14ac:dyDescent="0.25">
      <c r="B599" s="488"/>
      <c r="C599" s="488"/>
      <c r="D599" s="488"/>
      <c r="E599" s="488"/>
      <c r="F599" s="488"/>
    </row>
    <row r="600" spans="2:6" x14ac:dyDescent="0.25">
      <c r="B600" s="488"/>
      <c r="C600" s="488"/>
      <c r="D600" s="488"/>
      <c r="E600" s="488"/>
      <c r="F600" s="488"/>
    </row>
    <row r="601" spans="2:6" x14ac:dyDescent="0.25">
      <c r="B601" s="488"/>
      <c r="C601" s="488"/>
      <c r="D601" s="488"/>
      <c r="E601" s="488"/>
      <c r="F601" s="488"/>
    </row>
    <row r="602" spans="2:6" x14ac:dyDescent="0.25">
      <c r="B602" s="488"/>
      <c r="C602" s="488"/>
      <c r="D602" s="488"/>
      <c r="E602" s="488"/>
      <c r="F602" s="488"/>
    </row>
    <row r="603" spans="2:6" x14ac:dyDescent="0.25">
      <c r="B603" s="488"/>
      <c r="C603" s="488"/>
      <c r="D603" s="488"/>
      <c r="E603" s="488"/>
      <c r="F603" s="488"/>
    </row>
    <row r="604" spans="2:6" x14ac:dyDescent="0.25">
      <c r="B604" s="488"/>
      <c r="C604" s="488"/>
      <c r="D604" s="488"/>
      <c r="E604" s="488"/>
      <c r="F604" s="488"/>
    </row>
    <row r="605" spans="2:6" x14ac:dyDescent="0.25">
      <c r="B605" s="488"/>
      <c r="C605" s="488"/>
      <c r="D605" s="488"/>
      <c r="E605" s="488"/>
      <c r="F605" s="488"/>
    </row>
    <row r="606" spans="2:6" x14ac:dyDescent="0.25">
      <c r="B606" s="488"/>
      <c r="C606" s="488"/>
      <c r="D606" s="488"/>
      <c r="E606" s="488"/>
      <c r="F606" s="488"/>
    </row>
    <row r="607" spans="2:6" x14ac:dyDescent="0.25">
      <c r="B607" s="488"/>
      <c r="C607" s="488"/>
      <c r="D607" s="488"/>
      <c r="E607" s="488"/>
      <c r="F607" s="488"/>
    </row>
    <row r="608" spans="2:6" x14ac:dyDescent="0.25">
      <c r="B608" s="488"/>
      <c r="C608" s="488"/>
      <c r="D608" s="488"/>
      <c r="E608" s="488"/>
      <c r="F608" s="488"/>
    </row>
    <row r="609" spans="2:6" x14ac:dyDescent="0.25">
      <c r="B609" s="488"/>
      <c r="C609" s="488"/>
      <c r="D609" s="488"/>
      <c r="E609" s="488"/>
      <c r="F609" s="488"/>
    </row>
    <row r="610" spans="2:6" x14ac:dyDescent="0.25">
      <c r="B610" s="488"/>
      <c r="C610" s="488"/>
      <c r="D610" s="488"/>
      <c r="E610" s="488"/>
      <c r="F610" s="488"/>
    </row>
    <row r="611" spans="2:6" x14ac:dyDescent="0.25">
      <c r="B611" s="488"/>
      <c r="C611" s="488"/>
      <c r="D611" s="488"/>
      <c r="E611" s="488"/>
      <c r="F611" s="488"/>
    </row>
    <row r="612" spans="2:6" x14ac:dyDescent="0.25">
      <c r="B612" s="488"/>
      <c r="C612" s="488"/>
      <c r="D612" s="488"/>
      <c r="E612" s="488"/>
      <c r="F612" s="488"/>
    </row>
    <row r="613" spans="2:6" x14ac:dyDescent="0.25">
      <c r="B613" s="488"/>
      <c r="C613" s="488"/>
      <c r="D613" s="488"/>
      <c r="E613" s="488"/>
      <c r="F613" s="488"/>
    </row>
    <row r="614" spans="2:6" x14ac:dyDescent="0.25">
      <c r="B614" s="488"/>
      <c r="C614" s="488"/>
      <c r="D614" s="488"/>
      <c r="E614" s="488"/>
      <c r="F614" s="488"/>
    </row>
    <row r="615" spans="2:6" x14ac:dyDescent="0.25">
      <c r="B615" s="488"/>
      <c r="C615" s="488"/>
      <c r="D615" s="488"/>
      <c r="E615" s="488"/>
      <c r="F615" s="488"/>
    </row>
    <row r="616" spans="2:6" x14ac:dyDescent="0.25">
      <c r="B616" s="488"/>
      <c r="C616" s="488"/>
      <c r="D616" s="488"/>
      <c r="E616" s="488"/>
      <c r="F616" s="488"/>
    </row>
    <row r="617" spans="2:6" x14ac:dyDescent="0.25">
      <c r="B617" s="488"/>
      <c r="C617" s="488"/>
      <c r="D617" s="488"/>
      <c r="E617" s="488"/>
      <c r="F617" s="488"/>
    </row>
    <row r="618" spans="2:6" x14ac:dyDescent="0.25">
      <c r="B618" s="488"/>
      <c r="C618" s="488"/>
      <c r="D618" s="488"/>
      <c r="E618" s="488"/>
      <c r="F618" s="488"/>
    </row>
    <row r="619" spans="2:6" x14ac:dyDescent="0.25">
      <c r="B619" s="488"/>
      <c r="C619" s="488"/>
      <c r="D619" s="488"/>
      <c r="E619" s="488"/>
      <c r="F619" s="488"/>
    </row>
    <row r="620" spans="2:6" x14ac:dyDescent="0.25">
      <c r="B620" s="488"/>
      <c r="C620" s="488"/>
      <c r="D620" s="488"/>
      <c r="E620" s="488"/>
      <c r="F620" s="488"/>
    </row>
    <row r="621" spans="2:6" x14ac:dyDescent="0.25">
      <c r="B621" s="488"/>
      <c r="C621" s="488"/>
      <c r="D621" s="488"/>
      <c r="E621" s="488"/>
      <c r="F621" s="488"/>
    </row>
    <row r="622" spans="2:6" x14ac:dyDescent="0.25">
      <c r="B622" s="488"/>
      <c r="C622" s="488"/>
      <c r="D622" s="488"/>
      <c r="E622" s="488"/>
      <c r="F622" s="488"/>
    </row>
    <row r="623" spans="2:6" x14ac:dyDescent="0.25">
      <c r="B623" s="488"/>
      <c r="C623" s="488"/>
      <c r="D623" s="488"/>
      <c r="E623" s="488"/>
      <c r="F623" s="488"/>
    </row>
    <row r="624" spans="2:6" x14ac:dyDescent="0.25">
      <c r="B624" s="488"/>
      <c r="C624" s="488"/>
      <c r="D624" s="488"/>
      <c r="E624" s="488"/>
      <c r="F624" s="488"/>
    </row>
    <row r="625" spans="2:6" x14ac:dyDescent="0.25">
      <c r="B625" s="488"/>
      <c r="C625" s="488"/>
      <c r="D625" s="488"/>
      <c r="E625" s="488"/>
      <c r="F625" s="488"/>
    </row>
    <row r="626" spans="2:6" x14ac:dyDescent="0.25">
      <c r="B626" s="488"/>
      <c r="C626" s="488"/>
      <c r="D626" s="488"/>
      <c r="E626" s="488"/>
      <c r="F626" s="488"/>
    </row>
    <row r="627" spans="2:6" x14ac:dyDescent="0.25">
      <c r="B627" s="488"/>
      <c r="C627" s="488"/>
      <c r="D627" s="488"/>
      <c r="E627" s="488"/>
      <c r="F627" s="488"/>
    </row>
    <row r="628" spans="2:6" x14ac:dyDescent="0.25">
      <c r="B628" s="488"/>
      <c r="C628" s="488"/>
      <c r="D628" s="488"/>
      <c r="E628" s="488"/>
      <c r="F628" s="488"/>
    </row>
    <row r="629" spans="2:6" x14ac:dyDescent="0.25">
      <c r="B629" s="488"/>
      <c r="C629" s="488"/>
      <c r="D629" s="488"/>
      <c r="E629" s="488"/>
      <c r="F629" s="488"/>
    </row>
    <row r="630" spans="2:6" x14ac:dyDescent="0.25">
      <c r="B630" s="488"/>
      <c r="C630" s="488"/>
      <c r="D630" s="488"/>
      <c r="E630" s="488"/>
      <c r="F630" s="488"/>
    </row>
    <row r="631" spans="2:6" x14ac:dyDescent="0.25">
      <c r="B631" s="488"/>
      <c r="C631" s="488"/>
      <c r="D631" s="488"/>
      <c r="E631" s="488"/>
      <c r="F631" s="488"/>
    </row>
    <row r="632" spans="2:6" x14ac:dyDescent="0.25">
      <c r="B632" s="488"/>
      <c r="C632" s="488"/>
      <c r="D632" s="488"/>
      <c r="E632" s="488"/>
      <c r="F632" s="488"/>
    </row>
    <row r="633" spans="2:6" x14ac:dyDescent="0.25">
      <c r="B633" s="488"/>
      <c r="C633" s="488"/>
      <c r="D633" s="488"/>
      <c r="E633" s="488"/>
      <c r="F633" s="488"/>
    </row>
    <row r="634" spans="2:6" x14ac:dyDescent="0.25">
      <c r="B634" s="488"/>
      <c r="C634" s="488"/>
      <c r="D634" s="488"/>
      <c r="E634" s="488"/>
      <c r="F634" s="488"/>
    </row>
    <row r="635" spans="2:6" x14ac:dyDescent="0.25">
      <c r="B635" s="488"/>
      <c r="C635" s="488"/>
      <c r="D635" s="488"/>
      <c r="E635" s="488"/>
      <c r="F635" s="488"/>
    </row>
    <row r="636" spans="2:6" x14ac:dyDescent="0.25">
      <c r="B636" s="488"/>
      <c r="C636" s="488"/>
      <c r="D636" s="488"/>
      <c r="E636" s="488"/>
      <c r="F636" s="488"/>
    </row>
    <row r="637" spans="2:6" x14ac:dyDescent="0.25">
      <c r="B637" s="488"/>
      <c r="C637" s="488"/>
      <c r="D637" s="488"/>
      <c r="E637" s="488"/>
      <c r="F637" s="488"/>
    </row>
    <row r="638" spans="2:6" x14ac:dyDescent="0.25">
      <c r="B638" s="488"/>
      <c r="C638" s="488"/>
      <c r="D638" s="488"/>
      <c r="E638" s="488"/>
      <c r="F638" s="488"/>
    </row>
    <row r="639" spans="2:6" x14ac:dyDescent="0.25">
      <c r="B639" s="488"/>
      <c r="C639" s="488"/>
      <c r="D639" s="488"/>
      <c r="E639" s="488"/>
      <c r="F639" s="488"/>
    </row>
    <row r="640" spans="2:6" x14ac:dyDescent="0.25">
      <c r="B640" s="488"/>
      <c r="C640" s="488"/>
      <c r="D640" s="488"/>
      <c r="E640" s="488"/>
      <c r="F640" s="488"/>
    </row>
    <row r="641" spans="2:6" x14ac:dyDescent="0.25">
      <c r="B641" s="488"/>
      <c r="C641" s="488"/>
      <c r="D641" s="488"/>
      <c r="E641" s="488"/>
      <c r="F641" s="488"/>
    </row>
    <row r="642" spans="2:6" x14ac:dyDescent="0.25">
      <c r="B642" s="488"/>
      <c r="C642" s="488"/>
      <c r="D642" s="488"/>
      <c r="E642" s="488"/>
      <c r="F642" s="488"/>
    </row>
    <row r="643" spans="2:6" x14ac:dyDescent="0.25">
      <c r="B643" s="488"/>
      <c r="C643" s="488"/>
      <c r="D643" s="488"/>
      <c r="E643" s="488"/>
      <c r="F643" s="488"/>
    </row>
    <row r="644" spans="2:6" x14ac:dyDescent="0.25">
      <c r="B644" s="488"/>
      <c r="C644" s="488"/>
      <c r="D644" s="488"/>
      <c r="E644" s="488"/>
      <c r="F644" s="488"/>
    </row>
    <row r="645" spans="2:6" x14ac:dyDescent="0.25">
      <c r="B645" s="488"/>
      <c r="C645" s="488"/>
      <c r="D645" s="488"/>
      <c r="E645" s="488"/>
      <c r="F645" s="488"/>
    </row>
    <row r="646" spans="2:6" x14ac:dyDescent="0.25">
      <c r="B646" s="488"/>
      <c r="C646" s="488"/>
      <c r="D646" s="488"/>
      <c r="E646" s="488"/>
      <c r="F646" s="488"/>
    </row>
    <row r="647" spans="2:6" x14ac:dyDescent="0.25">
      <c r="B647" s="488"/>
      <c r="C647" s="488"/>
      <c r="D647" s="488"/>
      <c r="E647" s="488"/>
      <c r="F647" s="488"/>
    </row>
    <row r="648" spans="2:6" x14ac:dyDescent="0.25">
      <c r="B648" s="488"/>
      <c r="C648" s="488"/>
      <c r="D648" s="488"/>
      <c r="E648" s="488"/>
      <c r="F648" s="488"/>
    </row>
    <row r="649" spans="2:6" x14ac:dyDescent="0.25">
      <c r="B649" s="488"/>
      <c r="C649" s="488"/>
      <c r="D649" s="488"/>
      <c r="E649" s="488"/>
      <c r="F649" s="488"/>
    </row>
    <row r="650" spans="2:6" x14ac:dyDescent="0.25">
      <c r="B650" s="488"/>
      <c r="C650" s="488"/>
      <c r="D650" s="488"/>
      <c r="E650" s="488"/>
      <c r="F650" s="488"/>
    </row>
    <row r="651" spans="2:6" x14ac:dyDescent="0.25">
      <c r="B651" s="488"/>
      <c r="C651" s="488"/>
      <c r="D651" s="488"/>
      <c r="E651" s="488"/>
      <c r="F651" s="488"/>
    </row>
    <row r="652" spans="2:6" x14ac:dyDescent="0.25">
      <c r="B652" s="488"/>
      <c r="C652" s="488"/>
      <c r="D652" s="488"/>
      <c r="E652" s="488"/>
      <c r="F652" s="488"/>
    </row>
    <row r="653" spans="2:6" x14ac:dyDescent="0.25">
      <c r="B653" s="488"/>
      <c r="C653" s="488"/>
      <c r="D653" s="488"/>
      <c r="E653" s="488"/>
      <c r="F653" s="488"/>
    </row>
    <row r="654" spans="2:6" x14ac:dyDescent="0.25">
      <c r="B654" s="488"/>
      <c r="C654" s="488"/>
      <c r="D654" s="488"/>
      <c r="E654" s="488"/>
      <c r="F654" s="488"/>
    </row>
    <row r="655" spans="2:6" x14ac:dyDescent="0.25">
      <c r="B655" s="488"/>
      <c r="C655" s="488"/>
      <c r="D655" s="488"/>
      <c r="E655" s="488"/>
      <c r="F655" s="488"/>
    </row>
    <row r="656" spans="2:6" x14ac:dyDescent="0.25">
      <c r="B656" s="488"/>
      <c r="C656" s="488"/>
      <c r="D656" s="488"/>
      <c r="E656" s="488"/>
      <c r="F656" s="488"/>
    </row>
    <row r="657" spans="2:6" x14ac:dyDescent="0.25">
      <c r="B657" s="488"/>
      <c r="C657" s="488"/>
      <c r="D657" s="488"/>
      <c r="E657" s="488"/>
      <c r="F657" s="488"/>
    </row>
    <row r="658" spans="2:6" x14ac:dyDescent="0.25">
      <c r="B658" s="488"/>
      <c r="C658" s="488"/>
      <c r="D658" s="488"/>
      <c r="E658" s="488"/>
      <c r="F658" s="488"/>
    </row>
    <row r="659" spans="2:6" x14ac:dyDescent="0.25">
      <c r="B659" s="488"/>
      <c r="C659" s="488"/>
      <c r="D659" s="488"/>
      <c r="E659" s="488"/>
      <c r="F659" s="488"/>
    </row>
    <row r="660" spans="2:6" x14ac:dyDescent="0.25">
      <c r="B660" s="488"/>
      <c r="C660" s="488"/>
      <c r="D660" s="488"/>
      <c r="E660" s="488"/>
      <c r="F660" s="488"/>
    </row>
    <row r="661" spans="2:6" x14ac:dyDescent="0.25">
      <c r="B661" s="488"/>
      <c r="C661" s="488"/>
      <c r="D661" s="488"/>
      <c r="E661" s="488"/>
      <c r="F661" s="488"/>
    </row>
    <row r="662" spans="2:6" x14ac:dyDescent="0.25">
      <c r="B662" s="488"/>
      <c r="C662" s="488"/>
      <c r="D662" s="488"/>
      <c r="E662" s="488"/>
      <c r="F662" s="488"/>
    </row>
    <row r="663" spans="2:6" x14ac:dyDescent="0.25">
      <c r="B663" s="488"/>
      <c r="C663" s="488"/>
      <c r="D663" s="488"/>
      <c r="E663" s="488"/>
      <c r="F663" s="488"/>
    </row>
    <row r="664" spans="2:6" x14ac:dyDescent="0.25">
      <c r="B664" s="488"/>
      <c r="C664" s="488"/>
      <c r="D664" s="488"/>
      <c r="E664" s="488"/>
      <c r="F664" s="488"/>
    </row>
    <row r="665" spans="2:6" x14ac:dyDescent="0.25">
      <c r="B665" s="488"/>
      <c r="C665" s="488"/>
      <c r="D665" s="488"/>
      <c r="E665" s="488"/>
      <c r="F665" s="488"/>
    </row>
    <row r="666" spans="2:6" x14ac:dyDescent="0.25">
      <c r="B666" s="488"/>
      <c r="C666" s="488"/>
      <c r="D666" s="488"/>
      <c r="E666" s="488"/>
      <c r="F666" s="488"/>
    </row>
    <row r="667" spans="2:6" x14ac:dyDescent="0.25">
      <c r="B667" s="488"/>
      <c r="C667" s="488"/>
      <c r="D667" s="488"/>
      <c r="E667" s="488"/>
      <c r="F667" s="488"/>
    </row>
    <row r="668" spans="2:6" x14ac:dyDescent="0.25">
      <c r="B668" s="488"/>
      <c r="C668" s="488"/>
      <c r="D668" s="488"/>
      <c r="E668" s="488"/>
      <c r="F668" s="488"/>
    </row>
    <row r="669" spans="2:6" x14ac:dyDescent="0.25">
      <c r="B669" s="488"/>
      <c r="C669" s="488"/>
      <c r="D669" s="488"/>
      <c r="E669" s="488"/>
      <c r="F669" s="488"/>
    </row>
    <row r="670" spans="2:6" x14ac:dyDescent="0.25">
      <c r="B670" s="488"/>
      <c r="C670" s="488"/>
      <c r="D670" s="488"/>
      <c r="E670" s="488"/>
      <c r="F670" s="488"/>
    </row>
    <row r="671" spans="2:6" x14ac:dyDescent="0.25">
      <c r="B671" s="488"/>
      <c r="C671" s="488"/>
      <c r="D671" s="488"/>
      <c r="E671" s="488"/>
      <c r="F671" s="488"/>
    </row>
    <row r="672" spans="2:6" x14ac:dyDescent="0.25">
      <c r="B672" s="488"/>
      <c r="C672" s="488"/>
      <c r="D672" s="488"/>
      <c r="E672" s="488"/>
      <c r="F672" s="488"/>
    </row>
    <row r="673" spans="2:6" x14ac:dyDescent="0.25">
      <c r="B673" s="488"/>
      <c r="C673" s="488"/>
      <c r="D673" s="488"/>
      <c r="E673" s="488"/>
      <c r="F673" s="488"/>
    </row>
    <row r="674" spans="2:6" x14ac:dyDescent="0.25">
      <c r="B674" s="488"/>
      <c r="C674" s="488"/>
      <c r="D674" s="488"/>
      <c r="E674" s="488"/>
      <c r="F674" s="488"/>
    </row>
    <row r="675" spans="2:6" x14ac:dyDescent="0.25">
      <c r="B675" s="488"/>
      <c r="C675" s="488"/>
      <c r="D675" s="488"/>
      <c r="E675" s="488"/>
      <c r="F675" s="488"/>
    </row>
    <row r="676" spans="2:6" x14ac:dyDescent="0.25">
      <c r="B676" s="488"/>
      <c r="C676" s="488"/>
      <c r="D676" s="488"/>
      <c r="E676" s="488"/>
      <c r="F676" s="488"/>
    </row>
    <row r="677" spans="2:6" x14ac:dyDescent="0.25">
      <c r="B677" s="488"/>
      <c r="C677" s="488"/>
      <c r="D677" s="488"/>
      <c r="E677" s="488"/>
      <c r="F677" s="488"/>
    </row>
    <row r="678" spans="2:6" x14ac:dyDescent="0.25">
      <c r="B678" s="488"/>
      <c r="C678" s="488"/>
      <c r="D678" s="488"/>
      <c r="E678" s="488"/>
      <c r="F678" s="488"/>
    </row>
    <row r="679" spans="2:6" x14ac:dyDescent="0.25">
      <c r="B679" s="488"/>
      <c r="C679" s="488"/>
      <c r="D679" s="488"/>
      <c r="E679" s="488"/>
      <c r="F679" s="488"/>
    </row>
    <row r="680" spans="2:6" x14ac:dyDescent="0.25">
      <c r="B680" s="488"/>
      <c r="C680" s="488"/>
      <c r="D680" s="488"/>
      <c r="E680" s="488"/>
      <c r="F680" s="488"/>
    </row>
    <row r="681" spans="2:6" x14ac:dyDescent="0.25">
      <c r="B681" s="488"/>
      <c r="C681" s="488"/>
      <c r="D681" s="488"/>
      <c r="E681" s="488"/>
      <c r="F681" s="488"/>
    </row>
    <row r="682" spans="2:6" x14ac:dyDescent="0.25">
      <c r="B682" s="488"/>
      <c r="C682" s="488"/>
      <c r="D682" s="488"/>
      <c r="E682" s="488"/>
      <c r="F682" s="488"/>
    </row>
    <row r="683" spans="2:6" x14ac:dyDescent="0.25">
      <c r="B683" s="488"/>
      <c r="C683" s="488"/>
      <c r="D683" s="488"/>
      <c r="E683" s="488"/>
      <c r="F683" s="488"/>
    </row>
    <row r="684" spans="2:6" x14ac:dyDescent="0.25">
      <c r="B684" s="488"/>
      <c r="C684" s="488"/>
      <c r="D684" s="488"/>
      <c r="E684" s="488"/>
      <c r="F684" s="488"/>
    </row>
    <row r="685" spans="2:6" x14ac:dyDescent="0.25">
      <c r="B685" s="488"/>
      <c r="C685" s="488"/>
      <c r="D685" s="488"/>
      <c r="E685" s="488"/>
      <c r="F685" s="488"/>
    </row>
    <row r="686" spans="2:6" x14ac:dyDescent="0.25">
      <c r="B686" s="488"/>
      <c r="C686" s="488"/>
      <c r="D686" s="488"/>
      <c r="E686" s="488"/>
      <c r="F686" s="488"/>
    </row>
    <row r="687" spans="2:6" x14ac:dyDescent="0.25">
      <c r="B687" s="488"/>
      <c r="C687" s="488"/>
      <c r="D687" s="488"/>
      <c r="E687" s="488"/>
      <c r="F687" s="488"/>
    </row>
    <row r="688" spans="2:6" x14ac:dyDescent="0.25">
      <c r="B688" s="488"/>
      <c r="C688" s="488"/>
      <c r="D688" s="488"/>
      <c r="E688" s="488"/>
      <c r="F688" s="488"/>
    </row>
    <row r="689" spans="2:6" x14ac:dyDescent="0.25">
      <c r="B689" s="488"/>
      <c r="C689" s="488"/>
      <c r="D689" s="488"/>
      <c r="E689" s="488"/>
      <c r="F689" s="488"/>
    </row>
    <row r="690" spans="2:6" x14ac:dyDescent="0.25">
      <c r="B690" s="488"/>
      <c r="C690" s="488"/>
      <c r="D690" s="488"/>
      <c r="E690" s="488"/>
      <c r="F690" s="488"/>
    </row>
    <row r="691" spans="2:6" x14ac:dyDescent="0.25">
      <c r="B691" s="488"/>
      <c r="C691" s="488"/>
      <c r="D691" s="488"/>
      <c r="E691" s="488"/>
      <c r="F691" s="488"/>
    </row>
    <row r="692" spans="2:6" x14ac:dyDescent="0.25">
      <c r="B692" s="488"/>
      <c r="C692" s="488"/>
      <c r="D692" s="488"/>
      <c r="E692" s="488"/>
      <c r="F692" s="488"/>
    </row>
    <row r="693" spans="2:6" x14ac:dyDescent="0.25">
      <c r="B693" s="488"/>
      <c r="C693" s="488"/>
      <c r="D693" s="488"/>
      <c r="E693" s="488"/>
      <c r="F693" s="488"/>
    </row>
    <row r="694" spans="2:6" x14ac:dyDescent="0.25">
      <c r="B694" s="488"/>
      <c r="C694" s="488"/>
      <c r="D694" s="488"/>
      <c r="E694" s="488"/>
      <c r="F694" s="488"/>
    </row>
    <row r="695" spans="2:6" x14ac:dyDescent="0.25">
      <c r="B695" s="488"/>
      <c r="C695" s="488"/>
      <c r="D695" s="488"/>
      <c r="E695" s="488"/>
      <c r="F695" s="488"/>
    </row>
    <row r="696" spans="2:6" x14ac:dyDescent="0.25">
      <c r="B696" s="488"/>
      <c r="C696" s="488"/>
      <c r="D696" s="488"/>
      <c r="E696" s="488"/>
      <c r="F696" s="488"/>
    </row>
    <row r="697" spans="2:6" x14ac:dyDescent="0.25">
      <c r="B697" s="488"/>
      <c r="C697" s="488"/>
      <c r="D697" s="488"/>
      <c r="E697" s="488"/>
      <c r="F697" s="488"/>
    </row>
    <row r="698" spans="2:6" x14ac:dyDescent="0.25">
      <c r="B698" s="488"/>
      <c r="C698" s="488"/>
      <c r="D698" s="488"/>
      <c r="E698" s="488"/>
      <c r="F698" s="488"/>
    </row>
    <row r="699" spans="2:6" x14ac:dyDescent="0.25">
      <c r="B699" s="488"/>
      <c r="C699" s="488"/>
      <c r="D699" s="488"/>
      <c r="E699" s="488"/>
      <c r="F699" s="488"/>
    </row>
    <row r="700" spans="2:6" x14ac:dyDescent="0.25">
      <c r="B700" s="488"/>
      <c r="C700" s="488"/>
      <c r="D700" s="488"/>
      <c r="E700" s="488"/>
      <c r="F700" s="488"/>
    </row>
    <row r="701" spans="2:6" x14ac:dyDescent="0.25">
      <c r="B701" s="488"/>
      <c r="C701" s="488"/>
      <c r="D701" s="488"/>
      <c r="E701" s="488"/>
      <c r="F701" s="488"/>
    </row>
    <row r="702" spans="2:6" x14ac:dyDescent="0.25">
      <c r="B702" s="488"/>
      <c r="C702" s="488"/>
      <c r="D702" s="488"/>
      <c r="E702" s="488"/>
      <c r="F702" s="488"/>
    </row>
    <row r="703" spans="2:6" x14ac:dyDescent="0.25">
      <c r="B703" s="488"/>
      <c r="C703" s="488"/>
      <c r="D703" s="488"/>
      <c r="E703" s="488"/>
      <c r="F703" s="488"/>
    </row>
    <row r="704" spans="2:6" x14ac:dyDescent="0.25">
      <c r="B704" s="488"/>
      <c r="C704" s="488"/>
      <c r="D704" s="488"/>
      <c r="E704" s="488"/>
      <c r="F704" s="488"/>
    </row>
    <row r="705" spans="2:6" x14ac:dyDescent="0.25">
      <c r="B705" s="488"/>
      <c r="C705" s="488"/>
      <c r="D705" s="488"/>
      <c r="E705" s="488"/>
      <c r="F705" s="488"/>
    </row>
    <row r="706" spans="2:6" x14ac:dyDescent="0.25">
      <c r="B706" s="488"/>
      <c r="C706" s="488"/>
      <c r="D706" s="488"/>
      <c r="E706" s="488"/>
      <c r="F706" s="488"/>
    </row>
    <row r="707" spans="2:6" x14ac:dyDescent="0.25">
      <c r="B707" s="488"/>
      <c r="C707" s="488"/>
      <c r="D707" s="488"/>
      <c r="E707" s="488"/>
      <c r="F707" s="488"/>
    </row>
    <row r="708" spans="2:6" x14ac:dyDescent="0.25">
      <c r="B708" s="488"/>
      <c r="C708" s="488"/>
      <c r="D708" s="488"/>
      <c r="E708" s="488"/>
      <c r="F708" s="488"/>
    </row>
    <row r="709" spans="2:6" x14ac:dyDescent="0.25">
      <c r="B709" s="488"/>
      <c r="C709" s="488"/>
      <c r="D709" s="488"/>
      <c r="E709" s="488"/>
      <c r="F709" s="488"/>
    </row>
    <row r="710" spans="2:6" x14ac:dyDescent="0.25">
      <c r="B710" s="488"/>
      <c r="C710" s="488"/>
      <c r="D710" s="488"/>
      <c r="E710" s="488"/>
      <c r="F710" s="488"/>
    </row>
    <row r="711" spans="2:6" x14ac:dyDescent="0.25">
      <c r="B711" s="488"/>
      <c r="C711" s="488"/>
      <c r="D711" s="488"/>
      <c r="E711" s="488"/>
      <c r="F711" s="488"/>
    </row>
    <row r="712" spans="2:6" x14ac:dyDescent="0.25">
      <c r="B712" s="488"/>
      <c r="C712" s="488"/>
      <c r="D712" s="488"/>
      <c r="E712" s="488"/>
      <c r="F712" s="488"/>
    </row>
    <row r="713" spans="2:6" x14ac:dyDescent="0.25">
      <c r="B713" s="488"/>
      <c r="C713" s="488"/>
      <c r="D713" s="488"/>
      <c r="E713" s="488"/>
      <c r="F713" s="488"/>
    </row>
    <row r="714" spans="2:6" x14ac:dyDescent="0.25">
      <c r="B714" s="488"/>
      <c r="C714" s="488"/>
      <c r="D714" s="488"/>
      <c r="E714" s="488"/>
      <c r="F714" s="488"/>
    </row>
    <row r="715" spans="2:6" x14ac:dyDescent="0.25">
      <c r="B715" s="488"/>
      <c r="C715" s="488"/>
      <c r="D715" s="488"/>
      <c r="E715" s="488"/>
      <c r="F715" s="488"/>
    </row>
    <row r="716" spans="2:6" x14ac:dyDescent="0.25">
      <c r="B716" s="488"/>
      <c r="C716" s="488"/>
      <c r="D716" s="488"/>
      <c r="E716" s="488"/>
      <c r="F716" s="488"/>
    </row>
    <row r="717" spans="2:6" x14ac:dyDescent="0.25">
      <c r="B717" s="488"/>
      <c r="C717" s="488"/>
      <c r="D717" s="488"/>
      <c r="E717" s="488"/>
      <c r="F717" s="488"/>
    </row>
    <row r="718" spans="2:6" x14ac:dyDescent="0.25">
      <c r="B718" s="488"/>
      <c r="C718" s="488"/>
      <c r="D718" s="488"/>
      <c r="E718" s="488"/>
      <c r="F718" s="488"/>
    </row>
    <row r="719" spans="2:6" x14ac:dyDescent="0.25">
      <c r="B719" s="488"/>
      <c r="C719" s="488"/>
      <c r="D719" s="488"/>
      <c r="E719" s="488"/>
      <c r="F719" s="488"/>
    </row>
    <row r="720" spans="2:6" x14ac:dyDescent="0.25">
      <c r="B720" s="488"/>
      <c r="C720" s="488"/>
      <c r="D720" s="488"/>
      <c r="E720" s="488"/>
      <c r="F720" s="488"/>
    </row>
    <row r="721" spans="2:6" x14ac:dyDescent="0.25">
      <c r="B721" s="488"/>
      <c r="C721" s="488"/>
      <c r="D721" s="488"/>
      <c r="E721" s="488"/>
      <c r="F721" s="488"/>
    </row>
    <row r="722" spans="2:6" x14ac:dyDescent="0.25">
      <c r="B722" s="488"/>
      <c r="C722" s="488"/>
      <c r="D722" s="488"/>
      <c r="E722" s="488"/>
      <c r="F722" s="488"/>
    </row>
  </sheetData>
  <pageMargins left="0.25" right="0.25" top="0.56000000000000005" bottom="0.57999999999999996" header="0.5" footer="0.5"/>
  <pageSetup scale="90" orientation="portrait" r:id="rId1"/>
  <headerFooter alignWithMargins="0">
    <oddHeader>&amp;CMulti MBG</oddHeader>
    <oddFooter>&amp;CMulti MBG</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21"/>
  <sheetViews>
    <sheetView showGridLines="0" zoomScale="80" zoomScaleNormal="80" workbookViewId="0">
      <selection activeCell="H27" sqref="H27"/>
    </sheetView>
  </sheetViews>
  <sheetFormatPr defaultColWidth="9.109375" defaultRowHeight="13.2" x14ac:dyDescent="0.25"/>
  <cols>
    <col min="1" max="1" width="20.88671875" style="436" customWidth="1"/>
    <col min="2" max="10" width="9.109375" style="436"/>
    <col min="11" max="11" width="10.109375" style="436" customWidth="1"/>
    <col min="12" max="16384" width="9.109375" style="436"/>
  </cols>
  <sheetData>
    <row r="1" spans="1:11" ht="14.4" thickBot="1" x14ac:dyDescent="0.35">
      <c r="A1" s="661" t="s">
        <v>872</v>
      </c>
      <c r="B1" s="661"/>
      <c r="C1" s="661"/>
      <c r="D1" s="661"/>
      <c r="E1" s="661"/>
      <c r="F1" s="661"/>
      <c r="G1" s="661"/>
      <c r="H1" s="662"/>
      <c r="I1" s="662"/>
      <c r="J1" s="662"/>
      <c r="K1" s="662"/>
    </row>
    <row r="2" spans="1:11" x14ac:dyDescent="0.25">
      <c r="A2" s="453" t="s">
        <v>852</v>
      </c>
      <c r="B2" s="453" t="s">
        <v>853</v>
      </c>
      <c r="C2" s="453"/>
      <c r="D2" s="453"/>
      <c r="E2" s="453"/>
      <c r="F2" s="454"/>
      <c r="G2" s="455"/>
      <c r="H2" s="455"/>
      <c r="I2" s="455"/>
      <c r="J2" s="455"/>
      <c r="K2" s="455"/>
    </row>
    <row r="3" spans="1:11" x14ac:dyDescent="0.25">
      <c r="A3" s="456" t="s">
        <v>854</v>
      </c>
      <c r="B3" s="457" t="s">
        <v>873</v>
      </c>
      <c r="C3" s="457"/>
      <c r="D3" s="457"/>
      <c r="E3" s="456"/>
      <c r="F3" s="458"/>
      <c r="G3" s="455"/>
      <c r="H3" s="455"/>
      <c r="I3" s="455"/>
      <c r="J3" s="455"/>
      <c r="K3" s="455"/>
    </row>
    <row r="4" spans="1:11" x14ac:dyDescent="0.25">
      <c r="A4" s="456" t="s">
        <v>856</v>
      </c>
      <c r="B4" s="459" t="s">
        <v>1857</v>
      </c>
      <c r="C4" s="459"/>
      <c r="D4" s="459"/>
      <c r="E4" s="456"/>
      <c r="F4" s="458"/>
      <c r="G4" s="455"/>
      <c r="H4" s="455"/>
      <c r="I4" s="455"/>
      <c r="J4" s="455"/>
      <c r="K4" s="455"/>
    </row>
    <row r="5" spans="1:11" x14ac:dyDescent="0.25">
      <c r="A5" s="456" t="s">
        <v>857</v>
      </c>
      <c r="B5" s="456" t="s">
        <v>858</v>
      </c>
      <c r="C5" s="456"/>
      <c r="D5" s="456"/>
      <c r="E5" s="456"/>
      <c r="F5" s="458"/>
      <c r="G5" s="455"/>
      <c r="H5" s="455"/>
      <c r="I5" s="455"/>
      <c r="J5" s="455"/>
      <c r="K5" s="455"/>
    </row>
    <row r="6" spans="1:11" x14ac:dyDescent="0.25">
      <c r="A6" s="456" t="s">
        <v>859</v>
      </c>
      <c r="B6" s="456" t="s">
        <v>858</v>
      </c>
      <c r="C6" s="456"/>
      <c r="D6" s="456"/>
      <c r="E6" s="456"/>
      <c r="F6" s="458"/>
      <c r="G6" s="455"/>
      <c r="H6" s="455"/>
      <c r="I6" s="455"/>
      <c r="J6" s="455"/>
      <c r="K6" s="455"/>
    </row>
    <row r="7" spans="1:11" x14ac:dyDescent="0.25">
      <c r="A7" s="456" t="s">
        <v>860</v>
      </c>
      <c r="B7" s="459" t="s">
        <v>861</v>
      </c>
      <c r="C7" s="459"/>
      <c r="D7" s="459"/>
      <c r="E7" s="456"/>
      <c r="F7" s="458"/>
      <c r="G7" s="455"/>
      <c r="H7" s="455"/>
      <c r="I7" s="455"/>
      <c r="J7" s="455"/>
      <c r="K7" s="455"/>
    </row>
    <row r="8" spans="1:11" x14ac:dyDescent="0.25">
      <c r="A8" s="456" t="s">
        <v>862</v>
      </c>
      <c r="B8" s="456" t="s">
        <v>863</v>
      </c>
      <c r="C8" s="456"/>
      <c r="D8" s="456"/>
      <c r="E8" s="456"/>
      <c r="F8" s="458"/>
      <c r="G8" s="455"/>
      <c r="H8" s="455"/>
      <c r="I8" s="455"/>
      <c r="J8" s="455"/>
      <c r="K8" s="455"/>
    </row>
    <row r="9" spans="1:11" x14ac:dyDescent="0.25">
      <c r="A9" s="460" t="s">
        <v>864</v>
      </c>
      <c r="B9" s="456"/>
      <c r="C9" s="456"/>
      <c r="D9" s="456"/>
      <c r="E9" s="456"/>
      <c r="F9" s="458"/>
      <c r="G9" s="455"/>
      <c r="H9" s="455"/>
      <c r="I9" s="455"/>
      <c r="J9" s="455"/>
      <c r="K9" s="455"/>
    </row>
    <row r="10" spans="1:11" x14ac:dyDescent="0.25">
      <c r="A10" s="461"/>
      <c r="B10" s="461"/>
      <c r="C10" s="461"/>
      <c r="D10" s="461"/>
      <c r="E10" s="461"/>
      <c r="F10" s="455"/>
      <c r="G10" s="455"/>
      <c r="H10" s="455"/>
      <c r="I10" s="455"/>
      <c r="J10" s="455"/>
      <c r="K10" s="455"/>
    </row>
    <row r="11" spans="1:11" ht="13.8" thickBot="1" x14ac:dyDescent="0.3">
      <c r="A11" s="463" t="s">
        <v>868</v>
      </c>
      <c r="B11" s="463"/>
      <c r="C11" s="463"/>
      <c r="D11" s="463"/>
      <c r="E11" s="463"/>
      <c r="F11" s="463"/>
      <c r="G11" s="463"/>
      <c r="H11" s="463"/>
      <c r="I11" s="463"/>
      <c r="J11" s="463"/>
      <c r="K11" s="463"/>
    </row>
    <row r="12" spans="1:11" ht="13.8" thickBot="1" x14ac:dyDescent="0.3">
      <c r="A12" s="464"/>
      <c r="B12" s="663" t="s">
        <v>873</v>
      </c>
      <c r="C12" s="663"/>
      <c r="D12" s="663"/>
      <c r="E12" s="664"/>
      <c r="F12" s="664"/>
      <c r="G12" s="491"/>
      <c r="H12" s="466"/>
      <c r="I12" s="466"/>
      <c r="J12" s="466"/>
      <c r="K12" s="466"/>
    </row>
    <row r="13" spans="1:11" ht="13.8" thickBot="1" x14ac:dyDescent="0.3">
      <c r="A13" s="467"/>
      <c r="B13" s="492" t="s">
        <v>874</v>
      </c>
      <c r="C13" s="492" t="s">
        <v>875</v>
      </c>
      <c r="D13" s="492" t="s">
        <v>876</v>
      </c>
      <c r="E13" s="538">
        <v>9</v>
      </c>
      <c r="F13" s="538">
        <v>10</v>
      </c>
      <c r="G13" s="539"/>
      <c r="H13" s="539"/>
      <c r="I13" s="539"/>
      <c r="J13" s="539"/>
      <c r="K13" s="539"/>
    </row>
    <row r="14" spans="1:11" x14ac:dyDescent="0.25">
      <c r="A14" s="493" t="s">
        <v>877</v>
      </c>
      <c r="B14" s="472">
        <v>21.6</v>
      </c>
      <c r="C14" s="472">
        <v>23.5</v>
      </c>
      <c r="D14" s="472">
        <v>24.7</v>
      </c>
      <c r="E14" s="472">
        <v>31.5</v>
      </c>
      <c r="F14" s="472">
        <v>33.5</v>
      </c>
      <c r="G14" s="473"/>
      <c r="H14" s="473"/>
      <c r="I14" s="473"/>
      <c r="J14" s="473"/>
      <c r="K14" s="473"/>
    </row>
    <row r="15" spans="1:11" x14ac:dyDescent="0.25">
      <c r="A15" s="494">
        <v>2</v>
      </c>
      <c r="B15" s="472">
        <v>23.5</v>
      </c>
      <c r="C15" s="472">
        <v>25.7</v>
      </c>
      <c r="D15" s="472">
        <v>27</v>
      </c>
      <c r="E15" s="472">
        <v>34.9</v>
      </c>
      <c r="F15" s="472">
        <v>37</v>
      </c>
      <c r="G15" s="495"/>
      <c r="H15" s="495"/>
      <c r="I15" s="495"/>
      <c r="J15" s="495"/>
      <c r="K15" s="495"/>
    </row>
    <row r="16" spans="1:11" x14ac:dyDescent="0.25">
      <c r="A16" s="494">
        <v>3</v>
      </c>
      <c r="B16" s="472">
        <v>25.8</v>
      </c>
      <c r="C16" s="472">
        <v>28.7</v>
      </c>
      <c r="D16" s="472">
        <v>30.8</v>
      </c>
      <c r="E16" s="472">
        <v>38.6</v>
      </c>
      <c r="F16" s="472">
        <v>41.1</v>
      </c>
      <c r="G16" s="466"/>
      <c r="H16" s="466"/>
      <c r="I16" s="466"/>
      <c r="J16" s="466"/>
      <c r="K16" s="466"/>
    </row>
    <row r="17" spans="1:11" x14ac:dyDescent="0.25">
      <c r="A17" s="494">
        <v>4</v>
      </c>
      <c r="B17" s="472">
        <v>28</v>
      </c>
      <c r="C17" s="472">
        <v>31.1</v>
      </c>
      <c r="D17" s="472">
        <v>33.9</v>
      </c>
      <c r="E17" s="472">
        <v>41.8</v>
      </c>
      <c r="F17" s="472">
        <v>44.5</v>
      </c>
      <c r="G17" s="539"/>
      <c r="H17" s="539"/>
      <c r="I17" s="539"/>
      <c r="J17" s="539"/>
      <c r="K17" s="539"/>
    </row>
    <row r="18" spans="1:11" x14ac:dyDescent="0.25">
      <c r="A18" s="494">
        <v>5</v>
      </c>
      <c r="B18" s="472">
        <v>30.1</v>
      </c>
      <c r="C18" s="472">
        <v>33.6</v>
      </c>
      <c r="D18" s="472">
        <v>36.5</v>
      </c>
      <c r="E18" s="472">
        <v>45.3</v>
      </c>
      <c r="F18" s="472">
        <v>48.2</v>
      </c>
      <c r="G18" s="473"/>
      <c r="H18" s="473"/>
      <c r="I18" s="473"/>
      <c r="J18" s="473"/>
      <c r="K18" s="473"/>
    </row>
    <row r="19" spans="1:11" x14ac:dyDescent="0.25">
      <c r="A19" s="494">
        <v>6</v>
      </c>
      <c r="B19" s="472">
        <v>32.299999999999997</v>
      </c>
      <c r="C19" s="472">
        <v>35.9</v>
      </c>
      <c r="D19" s="472">
        <v>38.9</v>
      </c>
      <c r="E19" s="472">
        <v>48.4</v>
      </c>
      <c r="F19" s="472">
        <v>51.3</v>
      </c>
      <c r="G19" s="473"/>
      <c r="H19" s="473"/>
      <c r="I19" s="473"/>
      <c r="J19" s="473"/>
      <c r="K19" s="473"/>
    </row>
    <row r="20" spans="1:11" x14ac:dyDescent="0.25">
      <c r="A20" s="494">
        <v>7</v>
      </c>
      <c r="B20" s="472">
        <v>34.5</v>
      </c>
      <c r="C20" s="472">
        <v>38.4</v>
      </c>
      <c r="D20" s="472">
        <v>41.7</v>
      </c>
      <c r="E20" s="472">
        <v>51.7</v>
      </c>
      <c r="F20" s="472">
        <v>54.8</v>
      </c>
      <c r="G20" s="473"/>
      <c r="H20" s="473"/>
      <c r="I20" s="473"/>
      <c r="J20" s="473"/>
      <c r="K20" s="473"/>
    </row>
    <row r="21" spans="1:11" x14ac:dyDescent="0.25">
      <c r="A21" s="494">
        <v>8</v>
      </c>
      <c r="B21" s="472">
        <v>36.700000000000003</v>
      </c>
      <c r="C21" s="472">
        <v>40.700000000000003</v>
      </c>
      <c r="D21" s="472">
        <v>44.3</v>
      </c>
      <c r="E21" s="472">
        <v>54.8</v>
      </c>
      <c r="F21" s="472">
        <v>58.2</v>
      </c>
      <c r="G21" s="473"/>
      <c r="H21" s="473"/>
      <c r="I21" s="473"/>
      <c r="J21" s="473"/>
      <c r="K21" s="473"/>
    </row>
    <row r="22" spans="1:11" x14ac:dyDescent="0.25">
      <c r="A22" s="494">
        <v>9</v>
      </c>
      <c r="B22" s="472">
        <v>38.9</v>
      </c>
      <c r="C22" s="472">
        <v>43.3</v>
      </c>
      <c r="D22" s="472">
        <v>46.9</v>
      </c>
      <c r="E22" s="472">
        <v>58.2</v>
      </c>
      <c r="F22" s="472">
        <v>61.9</v>
      </c>
      <c r="G22" s="473"/>
      <c r="H22" s="473"/>
      <c r="I22" s="473"/>
      <c r="J22" s="473"/>
      <c r="K22" s="473"/>
    </row>
    <row r="23" spans="1:11" x14ac:dyDescent="0.25">
      <c r="A23" s="494">
        <v>10</v>
      </c>
      <c r="B23" s="472">
        <v>41.2</v>
      </c>
      <c r="C23" s="472">
        <v>45.8</v>
      </c>
      <c r="D23" s="472">
        <v>49.6</v>
      </c>
      <c r="E23" s="472">
        <v>61.5</v>
      </c>
      <c r="F23" s="472">
        <v>65.3</v>
      </c>
      <c r="G23" s="473"/>
      <c r="H23" s="473"/>
      <c r="I23" s="473"/>
      <c r="J23" s="473"/>
      <c r="K23" s="473"/>
    </row>
    <row r="24" spans="1:11" x14ac:dyDescent="0.25">
      <c r="A24" s="494">
        <v>11</v>
      </c>
      <c r="B24" s="472">
        <v>43.3</v>
      </c>
      <c r="C24" s="472">
        <v>48.2</v>
      </c>
      <c r="D24" s="472">
        <v>52.3</v>
      </c>
      <c r="E24" s="472">
        <v>64.8</v>
      </c>
      <c r="F24" s="472">
        <v>68.8</v>
      </c>
      <c r="G24" s="473"/>
      <c r="H24" s="473"/>
      <c r="I24" s="473"/>
      <c r="J24" s="473"/>
      <c r="K24" s="473"/>
    </row>
    <row r="25" spans="1:11" x14ac:dyDescent="0.25">
      <c r="A25" s="494">
        <v>12</v>
      </c>
      <c r="B25" s="472">
        <v>45.7</v>
      </c>
      <c r="C25" s="472">
        <v>50.5</v>
      </c>
      <c r="D25" s="472">
        <v>54.9</v>
      </c>
      <c r="E25" s="472">
        <v>68</v>
      </c>
      <c r="F25" s="472">
        <v>72.2</v>
      </c>
      <c r="G25" s="473"/>
      <c r="H25" s="473"/>
      <c r="I25" s="473"/>
      <c r="J25" s="473"/>
      <c r="K25" s="473"/>
    </row>
    <row r="26" spans="1:11" x14ac:dyDescent="0.25">
      <c r="A26" s="494">
        <v>13</v>
      </c>
      <c r="B26" s="472">
        <v>47.6</v>
      </c>
      <c r="C26" s="472">
        <v>53</v>
      </c>
      <c r="D26" s="472">
        <v>57.3</v>
      </c>
      <c r="E26" s="472">
        <v>71</v>
      </c>
      <c r="F26" s="472">
        <v>75.400000000000006</v>
      </c>
      <c r="G26" s="473"/>
      <c r="H26" s="473"/>
      <c r="I26" s="473"/>
      <c r="J26" s="473"/>
      <c r="K26" s="473"/>
    </row>
    <row r="27" spans="1:11" x14ac:dyDescent="0.25">
      <c r="A27" s="494">
        <v>14</v>
      </c>
      <c r="B27" s="472">
        <v>49.4</v>
      </c>
      <c r="C27" s="472">
        <v>54.9</v>
      </c>
      <c r="D27" s="472">
        <v>59.6</v>
      </c>
      <c r="E27" s="472">
        <v>73.900000000000006</v>
      </c>
      <c r="F27" s="472">
        <v>78.400000000000006</v>
      </c>
      <c r="G27" s="473"/>
      <c r="H27" s="473"/>
      <c r="I27" s="473"/>
      <c r="J27" s="473"/>
      <c r="K27" s="473"/>
    </row>
    <row r="28" spans="1:11" x14ac:dyDescent="0.25">
      <c r="A28" s="494">
        <v>15</v>
      </c>
      <c r="B28" s="472">
        <v>51.3</v>
      </c>
      <c r="C28" s="472">
        <v>57.1</v>
      </c>
      <c r="D28" s="472">
        <v>62</v>
      </c>
      <c r="E28" s="472">
        <v>76.8</v>
      </c>
      <c r="F28" s="472">
        <v>81.5</v>
      </c>
      <c r="G28" s="473"/>
      <c r="H28" s="473"/>
      <c r="I28" s="473"/>
      <c r="J28" s="473"/>
      <c r="K28" s="473"/>
    </row>
    <row r="29" spans="1:11" x14ac:dyDescent="0.25">
      <c r="A29" s="494">
        <v>16</v>
      </c>
      <c r="B29" s="472">
        <v>53.3</v>
      </c>
      <c r="C29" s="472">
        <v>59.2</v>
      </c>
      <c r="D29" s="472">
        <v>64.3</v>
      </c>
      <c r="E29" s="472">
        <v>79.599999999999994</v>
      </c>
      <c r="F29" s="472">
        <v>84.6</v>
      </c>
      <c r="G29" s="473"/>
      <c r="H29" s="473"/>
      <c r="I29" s="473"/>
      <c r="J29" s="473"/>
      <c r="K29" s="473"/>
    </row>
    <row r="30" spans="1:11" x14ac:dyDescent="0.25">
      <c r="A30" s="494">
        <v>17</v>
      </c>
      <c r="B30" s="472">
        <v>55.4</v>
      </c>
      <c r="C30" s="472">
        <v>61.3</v>
      </c>
      <c r="D30" s="472">
        <v>66.7</v>
      </c>
      <c r="E30" s="472">
        <v>82.5</v>
      </c>
      <c r="F30" s="472">
        <v>87.8</v>
      </c>
      <c r="G30" s="473"/>
      <c r="H30" s="473"/>
      <c r="I30" s="473"/>
      <c r="J30" s="473"/>
      <c r="K30" s="473"/>
    </row>
    <row r="31" spans="1:11" x14ac:dyDescent="0.25">
      <c r="A31" s="494">
        <v>18</v>
      </c>
      <c r="B31" s="472">
        <v>57.2</v>
      </c>
      <c r="C31" s="472">
        <v>63.5</v>
      </c>
      <c r="D31" s="472">
        <v>68.900000000000006</v>
      </c>
      <c r="E31" s="472">
        <v>85.4</v>
      </c>
      <c r="F31" s="472">
        <v>90.7</v>
      </c>
      <c r="G31" s="473"/>
      <c r="H31" s="473"/>
      <c r="I31" s="473"/>
      <c r="J31" s="473"/>
      <c r="K31" s="473"/>
    </row>
    <row r="32" spans="1:11" x14ac:dyDescent="0.25">
      <c r="A32" s="494">
        <v>19</v>
      </c>
      <c r="B32" s="472">
        <v>58.3</v>
      </c>
      <c r="C32" s="472">
        <v>64.7</v>
      </c>
      <c r="D32" s="472">
        <v>70.400000000000006</v>
      </c>
      <c r="E32" s="472">
        <v>87.1</v>
      </c>
      <c r="F32" s="472">
        <v>92.5</v>
      </c>
      <c r="G32" s="473"/>
      <c r="H32" s="473"/>
      <c r="I32" s="473"/>
      <c r="J32" s="473"/>
      <c r="K32" s="473"/>
    </row>
    <row r="33" spans="1:11" x14ac:dyDescent="0.25">
      <c r="A33" s="494">
        <v>20</v>
      </c>
      <c r="B33" s="472">
        <v>59.5</v>
      </c>
      <c r="C33" s="472">
        <v>66.3</v>
      </c>
      <c r="D33" s="472">
        <v>71.900000000000006</v>
      </c>
      <c r="E33" s="472">
        <v>89.1</v>
      </c>
      <c r="F33" s="472">
        <v>94.7</v>
      </c>
      <c r="G33" s="473"/>
      <c r="H33" s="473"/>
      <c r="I33" s="473"/>
      <c r="J33" s="473"/>
      <c r="K33" s="473"/>
    </row>
    <row r="34" spans="1:11" x14ac:dyDescent="0.25">
      <c r="A34" s="494">
        <v>21</v>
      </c>
      <c r="B34" s="472">
        <v>60.7</v>
      </c>
      <c r="C34" s="472">
        <v>67.400000000000006</v>
      </c>
      <c r="D34" s="472">
        <v>73.2</v>
      </c>
      <c r="E34" s="472">
        <v>90.6</v>
      </c>
      <c r="F34" s="472">
        <v>96.2</v>
      </c>
      <c r="G34" s="473"/>
      <c r="H34" s="473"/>
      <c r="I34" s="473"/>
      <c r="J34" s="473"/>
      <c r="K34" s="473"/>
    </row>
    <row r="35" spans="1:11" x14ac:dyDescent="0.25">
      <c r="A35" s="494">
        <v>22</v>
      </c>
      <c r="B35" s="472">
        <v>61.9</v>
      </c>
      <c r="C35" s="472">
        <v>68.900000000000006</v>
      </c>
      <c r="D35" s="472">
        <v>74.7</v>
      </c>
      <c r="E35" s="472">
        <v>92.5</v>
      </c>
      <c r="F35" s="472">
        <v>98.3</v>
      </c>
      <c r="G35" s="473"/>
      <c r="H35" s="473"/>
      <c r="I35" s="473"/>
      <c r="J35" s="473"/>
      <c r="K35" s="473"/>
    </row>
    <row r="36" spans="1:11" x14ac:dyDescent="0.25">
      <c r="A36" s="494">
        <v>23</v>
      </c>
      <c r="B36" s="472">
        <v>63.1</v>
      </c>
      <c r="C36" s="472">
        <v>70.3</v>
      </c>
      <c r="D36" s="472">
        <v>76.2</v>
      </c>
      <c r="E36" s="472">
        <v>94.3</v>
      </c>
      <c r="F36" s="472">
        <v>100.1</v>
      </c>
      <c r="G36" s="473"/>
      <c r="H36" s="473"/>
      <c r="I36" s="473"/>
      <c r="J36" s="473"/>
      <c r="K36" s="473"/>
    </row>
    <row r="37" spans="1:11" x14ac:dyDescent="0.25">
      <c r="A37" s="494">
        <v>24</v>
      </c>
      <c r="B37" s="472">
        <v>64.400000000000006</v>
      </c>
      <c r="C37" s="472">
        <v>71.5</v>
      </c>
      <c r="D37" s="472">
        <v>77.7</v>
      </c>
      <c r="E37" s="472">
        <v>96.1</v>
      </c>
      <c r="F37" s="472">
        <v>102.2</v>
      </c>
      <c r="G37" s="473"/>
      <c r="H37" s="473"/>
      <c r="I37" s="473"/>
      <c r="J37" s="473"/>
      <c r="K37" s="473"/>
    </row>
    <row r="38" spans="1:11" x14ac:dyDescent="0.25">
      <c r="A38" s="494">
        <v>25</v>
      </c>
      <c r="B38" s="472">
        <v>65.400000000000006</v>
      </c>
      <c r="C38" s="472">
        <v>72.900000000000006</v>
      </c>
      <c r="D38" s="472">
        <v>78.900000000000006</v>
      </c>
      <c r="E38" s="472">
        <v>98</v>
      </c>
      <c r="F38" s="472">
        <v>104.1</v>
      </c>
      <c r="G38" s="473"/>
      <c r="H38" s="473"/>
      <c r="I38" s="473"/>
      <c r="J38" s="473"/>
      <c r="K38" s="473"/>
    </row>
    <row r="39" spans="1:11" x14ac:dyDescent="0.25">
      <c r="A39" s="494">
        <v>26</v>
      </c>
      <c r="B39" s="472">
        <v>66.7</v>
      </c>
      <c r="C39" s="472">
        <v>74.3</v>
      </c>
      <c r="D39" s="472">
        <v>80.5</v>
      </c>
      <c r="E39" s="472">
        <v>99.7</v>
      </c>
      <c r="F39" s="472">
        <v>105.9</v>
      </c>
      <c r="G39" s="473"/>
      <c r="H39" s="473"/>
      <c r="I39" s="473"/>
      <c r="J39" s="473"/>
      <c r="K39" s="473"/>
    </row>
    <row r="40" spans="1:11" x14ac:dyDescent="0.25">
      <c r="A40" s="494">
        <v>27</v>
      </c>
      <c r="B40" s="472">
        <v>67.8</v>
      </c>
      <c r="C40" s="472">
        <v>75.3</v>
      </c>
      <c r="D40" s="472">
        <v>82</v>
      </c>
      <c r="E40" s="472">
        <v>101.4</v>
      </c>
      <c r="F40" s="472">
        <v>107.6</v>
      </c>
      <c r="G40" s="473"/>
      <c r="H40" s="473"/>
      <c r="I40" s="473"/>
      <c r="J40" s="473"/>
      <c r="K40" s="473"/>
    </row>
    <row r="41" spans="1:11" x14ac:dyDescent="0.25">
      <c r="A41" s="494">
        <v>28</v>
      </c>
      <c r="B41" s="472">
        <v>69.099999999999994</v>
      </c>
      <c r="C41" s="472">
        <v>76.900000000000006</v>
      </c>
      <c r="D41" s="472">
        <v>83.5</v>
      </c>
      <c r="E41" s="472">
        <v>103.2</v>
      </c>
      <c r="F41" s="472">
        <v>109.7</v>
      </c>
      <c r="G41" s="473"/>
      <c r="H41" s="473"/>
      <c r="I41" s="473"/>
      <c r="J41" s="473"/>
      <c r="K41" s="473"/>
    </row>
    <row r="42" spans="1:11" x14ac:dyDescent="0.25">
      <c r="A42" s="494">
        <v>29</v>
      </c>
      <c r="B42" s="472">
        <v>70.5</v>
      </c>
      <c r="C42" s="472">
        <v>78.2</v>
      </c>
      <c r="D42" s="472">
        <v>84.9</v>
      </c>
      <c r="E42" s="472">
        <v>105.2</v>
      </c>
      <c r="F42" s="472">
        <v>111.7</v>
      </c>
      <c r="G42" s="473"/>
      <c r="H42" s="473"/>
      <c r="I42" s="473"/>
      <c r="J42" s="473"/>
      <c r="K42" s="473"/>
    </row>
    <row r="43" spans="1:11" x14ac:dyDescent="0.25">
      <c r="A43" s="494">
        <v>30</v>
      </c>
      <c r="B43" s="472">
        <v>72</v>
      </c>
      <c r="C43" s="472">
        <v>80</v>
      </c>
      <c r="D43" s="472">
        <v>86.5</v>
      </c>
      <c r="E43" s="472">
        <v>107.3</v>
      </c>
      <c r="F43" s="472">
        <v>114</v>
      </c>
      <c r="G43" s="473"/>
      <c r="H43" s="473"/>
      <c r="I43" s="473"/>
      <c r="J43" s="473"/>
      <c r="K43" s="473"/>
    </row>
    <row r="44" spans="1:11" x14ac:dyDescent="0.25">
      <c r="A44" s="494">
        <v>31</v>
      </c>
      <c r="B44" s="472">
        <v>73.400000000000006</v>
      </c>
      <c r="C44" s="472">
        <v>81.400000000000006</v>
      </c>
      <c r="D44" s="472">
        <v>88.5</v>
      </c>
      <c r="E44" s="472">
        <v>109.6</v>
      </c>
      <c r="F44" s="472">
        <v>116.4</v>
      </c>
      <c r="G44" s="473"/>
      <c r="H44" s="473"/>
      <c r="I44" s="473"/>
      <c r="J44" s="473"/>
      <c r="K44" s="473"/>
    </row>
    <row r="45" spans="1:11" x14ac:dyDescent="0.25">
      <c r="A45" s="494">
        <v>32</v>
      </c>
      <c r="B45" s="472">
        <v>75</v>
      </c>
      <c r="C45" s="472">
        <v>83.2</v>
      </c>
      <c r="D45" s="472">
        <v>90.4</v>
      </c>
      <c r="E45" s="472">
        <v>111.7</v>
      </c>
      <c r="F45" s="472">
        <v>118.7</v>
      </c>
      <c r="G45" s="473"/>
      <c r="H45" s="473"/>
      <c r="I45" s="473"/>
      <c r="J45" s="473"/>
      <c r="K45" s="473"/>
    </row>
    <row r="46" spans="1:11" x14ac:dyDescent="0.25">
      <c r="A46" s="494">
        <v>33</v>
      </c>
      <c r="B46" s="472">
        <v>76.5</v>
      </c>
      <c r="C46" s="472">
        <v>85</v>
      </c>
      <c r="D46" s="472">
        <v>92.3</v>
      </c>
      <c r="E46" s="472">
        <v>114.1</v>
      </c>
      <c r="F46" s="472">
        <v>121.2</v>
      </c>
      <c r="G46" s="473"/>
      <c r="H46" s="473"/>
      <c r="I46" s="473"/>
      <c r="J46" s="473"/>
      <c r="K46" s="473"/>
    </row>
    <row r="47" spans="1:11" x14ac:dyDescent="0.25">
      <c r="A47" s="494">
        <v>34</v>
      </c>
      <c r="B47" s="472">
        <v>78.099999999999994</v>
      </c>
      <c r="C47" s="472">
        <v>86.6</v>
      </c>
      <c r="D47" s="472">
        <v>94.2</v>
      </c>
      <c r="E47" s="472">
        <v>116.5</v>
      </c>
      <c r="F47" s="472">
        <v>123.8</v>
      </c>
      <c r="G47" s="473"/>
      <c r="H47" s="473"/>
      <c r="I47" s="473"/>
      <c r="J47" s="473"/>
      <c r="K47" s="473"/>
    </row>
    <row r="48" spans="1:11" x14ac:dyDescent="0.25">
      <c r="A48" s="494">
        <v>35</v>
      </c>
      <c r="B48" s="472">
        <v>79.5</v>
      </c>
      <c r="C48" s="472">
        <v>88.4</v>
      </c>
      <c r="D48" s="472">
        <v>95.9</v>
      </c>
      <c r="E48" s="472">
        <v>118.7</v>
      </c>
      <c r="F48" s="472">
        <v>126.3</v>
      </c>
      <c r="G48" s="473"/>
      <c r="H48" s="473"/>
      <c r="I48" s="473"/>
      <c r="J48" s="473"/>
      <c r="K48" s="473"/>
    </row>
    <row r="49" spans="1:11" x14ac:dyDescent="0.25">
      <c r="A49" s="494">
        <v>36</v>
      </c>
      <c r="B49" s="472">
        <v>81</v>
      </c>
      <c r="C49" s="472">
        <v>90</v>
      </c>
      <c r="D49" s="472">
        <v>97.7</v>
      </c>
      <c r="E49" s="472">
        <v>120.8</v>
      </c>
      <c r="F49" s="472">
        <v>128.4</v>
      </c>
      <c r="G49" s="473"/>
      <c r="H49" s="473"/>
      <c r="I49" s="473"/>
      <c r="J49" s="473"/>
      <c r="K49" s="473"/>
    </row>
    <row r="50" spans="1:11" x14ac:dyDescent="0.25">
      <c r="A50" s="494">
        <v>37</v>
      </c>
      <c r="B50" s="472">
        <v>82.5</v>
      </c>
      <c r="C50" s="472">
        <v>91.7</v>
      </c>
      <c r="D50" s="472">
        <v>99.5</v>
      </c>
      <c r="E50" s="472">
        <v>123.2</v>
      </c>
      <c r="F50" s="472">
        <v>130.9</v>
      </c>
      <c r="G50" s="473"/>
      <c r="H50" s="473"/>
      <c r="I50" s="473"/>
      <c r="J50" s="473"/>
      <c r="K50" s="473"/>
    </row>
    <row r="51" spans="1:11" x14ac:dyDescent="0.25">
      <c r="A51" s="494">
        <v>38</v>
      </c>
      <c r="B51" s="472">
        <v>84.2</v>
      </c>
      <c r="C51" s="472">
        <v>93.3</v>
      </c>
      <c r="D51" s="472">
        <v>101.5</v>
      </c>
      <c r="E51" s="472">
        <v>125.5</v>
      </c>
      <c r="F51" s="472">
        <v>133.4</v>
      </c>
      <c r="G51" s="473"/>
      <c r="H51" s="473"/>
      <c r="I51" s="473"/>
      <c r="J51" s="473"/>
      <c r="K51" s="473"/>
    </row>
    <row r="52" spans="1:11" x14ac:dyDescent="0.25">
      <c r="A52" s="494">
        <v>39</v>
      </c>
      <c r="B52" s="472">
        <v>85.5</v>
      </c>
      <c r="C52" s="472">
        <v>95.1</v>
      </c>
      <c r="D52" s="472">
        <v>103.2</v>
      </c>
      <c r="E52" s="472">
        <v>127.7</v>
      </c>
      <c r="F52" s="472">
        <v>135.6</v>
      </c>
      <c r="G52" s="473"/>
      <c r="H52" s="473"/>
      <c r="I52" s="473"/>
      <c r="J52" s="473"/>
      <c r="K52" s="473"/>
    </row>
    <row r="53" spans="1:11" x14ac:dyDescent="0.25">
      <c r="A53" s="494">
        <v>40</v>
      </c>
      <c r="B53" s="472">
        <v>86.8</v>
      </c>
      <c r="C53" s="472">
        <v>96.5</v>
      </c>
      <c r="D53" s="472">
        <v>104.9</v>
      </c>
      <c r="E53" s="472">
        <v>129.80000000000001</v>
      </c>
      <c r="F53" s="472">
        <v>137.9</v>
      </c>
      <c r="G53" s="473"/>
      <c r="H53" s="473"/>
      <c r="I53" s="473"/>
      <c r="J53" s="473"/>
      <c r="K53" s="473"/>
    </row>
    <row r="54" spans="1:11" x14ac:dyDescent="0.25">
      <c r="A54" s="494">
        <v>41</v>
      </c>
      <c r="B54" s="472">
        <v>88.2</v>
      </c>
      <c r="C54" s="472">
        <v>97.9</v>
      </c>
      <c r="D54" s="472">
        <v>106.2</v>
      </c>
      <c r="E54" s="472">
        <v>131</v>
      </c>
      <c r="F54" s="472">
        <v>139.80000000000001</v>
      </c>
      <c r="G54" s="473"/>
      <c r="H54" s="473"/>
      <c r="I54" s="473"/>
      <c r="J54" s="473"/>
      <c r="K54" s="473"/>
    </row>
    <row r="55" spans="1:11" x14ac:dyDescent="0.25">
      <c r="A55" s="494">
        <v>42</v>
      </c>
      <c r="B55" s="472">
        <v>89.4</v>
      </c>
      <c r="C55" s="472">
        <v>99.3</v>
      </c>
      <c r="D55" s="472">
        <v>107.8</v>
      </c>
      <c r="E55" s="472">
        <v>134.19999999999999</v>
      </c>
      <c r="F55" s="472">
        <v>142</v>
      </c>
      <c r="G55" s="473"/>
      <c r="H55" s="473"/>
      <c r="I55" s="473"/>
      <c r="J55" s="473"/>
      <c r="K55" s="473"/>
    </row>
    <row r="56" spans="1:11" x14ac:dyDescent="0.25">
      <c r="A56" s="494">
        <v>43</v>
      </c>
      <c r="B56" s="472">
        <v>90.9</v>
      </c>
      <c r="C56" s="472">
        <v>100.8</v>
      </c>
      <c r="D56" s="472">
        <v>109.5</v>
      </c>
      <c r="E56" s="472">
        <v>135.69999999999999</v>
      </c>
      <c r="F56" s="472">
        <v>144.30000000000001</v>
      </c>
      <c r="G56" s="473"/>
      <c r="H56" s="473"/>
      <c r="I56" s="473"/>
      <c r="J56" s="473"/>
      <c r="K56" s="473"/>
    </row>
    <row r="57" spans="1:11" x14ac:dyDescent="0.25">
      <c r="A57" s="494">
        <v>44</v>
      </c>
      <c r="B57" s="472">
        <v>92.1</v>
      </c>
      <c r="C57" s="472">
        <v>102.2</v>
      </c>
      <c r="D57" s="472">
        <v>111</v>
      </c>
      <c r="E57" s="472">
        <v>137.4</v>
      </c>
      <c r="F57" s="472">
        <v>146</v>
      </c>
      <c r="G57" s="473"/>
      <c r="H57" s="473"/>
      <c r="I57" s="473"/>
      <c r="J57" s="473"/>
      <c r="K57" s="473"/>
    </row>
    <row r="58" spans="1:11" x14ac:dyDescent="0.25">
      <c r="A58" s="494">
        <v>45</v>
      </c>
      <c r="B58" s="472">
        <v>93.3</v>
      </c>
      <c r="C58" s="472">
        <v>103.8</v>
      </c>
      <c r="D58" s="472">
        <v>112.6</v>
      </c>
      <c r="E58" s="472">
        <v>139.30000000000001</v>
      </c>
      <c r="F58" s="472">
        <v>148.1</v>
      </c>
      <c r="G58" s="473"/>
      <c r="H58" s="473"/>
      <c r="I58" s="473"/>
      <c r="J58" s="473"/>
      <c r="K58" s="473"/>
    </row>
    <row r="59" spans="1:11" x14ac:dyDescent="0.25">
      <c r="A59" s="494">
        <v>46</v>
      </c>
      <c r="B59" s="472">
        <v>94.6</v>
      </c>
      <c r="C59" s="472">
        <v>105.2</v>
      </c>
      <c r="D59" s="472">
        <v>114</v>
      </c>
      <c r="E59" s="472">
        <v>141.30000000000001</v>
      </c>
      <c r="F59" s="472">
        <v>150.1</v>
      </c>
      <c r="G59" s="473"/>
      <c r="H59" s="473"/>
      <c r="I59" s="473"/>
      <c r="J59" s="473"/>
      <c r="K59" s="473"/>
    </row>
    <row r="60" spans="1:11" x14ac:dyDescent="0.25">
      <c r="A60" s="494">
        <v>47</v>
      </c>
      <c r="B60" s="472">
        <v>96.1</v>
      </c>
      <c r="C60" s="472">
        <v>106.7</v>
      </c>
      <c r="D60" s="472">
        <v>115.7</v>
      </c>
      <c r="E60" s="472">
        <v>143.30000000000001</v>
      </c>
      <c r="F60" s="472">
        <v>152.30000000000001</v>
      </c>
      <c r="G60" s="473"/>
      <c r="H60" s="473"/>
      <c r="I60" s="473"/>
      <c r="J60" s="473"/>
      <c r="K60" s="473"/>
    </row>
    <row r="61" spans="1:11" x14ac:dyDescent="0.25">
      <c r="A61" s="494">
        <v>48</v>
      </c>
      <c r="B61" s="472">
        <v>97.3</v>
      </c>
      <c r="C61" s="472">
        <v>108</v>
      </c>
      <c r="D61" s="472">
        <v>117.4</v>
      </c>
      <c r="E61" s="472">
        <v>145.4</v>
      </c>
      <c r="F61" s="472">
        <v>154.5</v>
      </c>
      <c r="G61" s="473"/>
      <c r="H61" s="473"/>
      <c r="I61" s="473"/>
      <c r="J61" s="473"/>
      <c r="K61" s="473"/>
    </row>
    <row r="62" spans="1:11" x14ac:dyDescent="0.25">
      <c r="A62" s="494">
        <v>49</v>
      </c>
      <c r="B62" s="472">
        <v>98.6</v>
      </c>
      <c r="C62" s="472">
        <v>109.6</v>
      </c>
      <c r="D62" s="472">
        <v>118.7</v>
      </c>
      <c r="E62" s="472">
        <v>147.4</v>
      </c>
      <c r="F62" s="472">
        <v>156.6</v>
      </c>
      <c r="G62" s="473"/>
      <c r="H62" s="473"/>
      <c r="I62" s="473"/>
      <c r="J62" s="473"/>
      <c r="K62" s="473"/>
    </row>
    <row r="63" spans="1:11" x14ac:dyDescent="0.25">
      <c r="A63" s="494">
        <v>50</v>
      </c>
      <c r="B63" s="472">
        <v>99.1</v>
      </c>
      <c r="C63" s="472">
        <v>109.6</v>
      </c>
      <c r="D63" s="472">
        <v>119.8</v>
      </c>
      <c r="E63" s="472">
        <v>147.4</v>
      </c>
      <c r="F63" s="472">
        <v>156.6</v>
      </c>
      <c r="G63" s="473"/>
      <c r="H63" s="473"/>
      <c r="I63" s="473"/>
      <c r="J63" s="473"/>
      <c r="K63" s="473"/>
    </row>
    <row r="64" spans="1:11" x14ac:dyDescent="0.25">
      <c r="A64" s="494">
        <v>51</v>
      </c>
      <c r="B64" s="472">
        <v>99.6</v>
      </c>
      <c r="C64" s="472">
        <v>110.6</v>
      </c>
      <c r="D64" s="472">
        <v>120.1</v>
      </c>
      <c r="E64" s="472">
        <v>148.6</v>
      </c>
      <c r="F64" s="472">
        <v>157.80000000000001</v>
      </c>
      <c r="G64" s="473"/>
      <c r="H64" s="473"/>
      <c r="I64" s="473"/>
      <c r="J64" s="473"/>
      <c r="K64" s="473"/>
    </row>
    <row r="65" spans="1:11" x14ac:dyDescent="0.25">
      <c r="A65" s="494">
        <v>52</v>
      </c>
      <c r="B65" s="472">
        <v>101.6</v>
      </c>
      <c r="C65" s="472">
        <v>112.9</v>
      </c>
      <c r="D65" s="472">
        <v>122.7</v>
      </c>
      <c r="E65" s="472">
        <v>151.69999999999999</v>
      </c>
      <c r="F65" s="472">
        <v>161.19999999999999</v>
      </c>
      <c r="G65" s="473"/>
      <c r="H65" s="473"/>
      <c r="I65" s="473"/>
      <c r="J65" s="473"/>
      <c r="K65" s="473"/>
    </row>
    <row r="66" spans="1:11" x14ac:dyDescent="0.25">
      <c r="A66" s="494">
        <v>53</v>
      </c>
      <c r="B66" s="472">
        <v>103.6</v>
      </c>
      <c r="C66" s="472">
        <v>115</v>
      </c>
      <c r="D66" s="472">
        <v>124.9</v>
      </c>
      <c r="E66" s="472">
        <v>154.69999999999999</v>
      </c>
      <c r="F66" s="472">
        <v>164.3</v>
      </c>
      <c r="G66" s="473"/>
      <c r="H66" s="473"/>
      <c r="I66" s="473"/>
      <c r="J66" s="473"/>
      <c r="K66" s="473"/>
    </row>
    <row r="67" spans="1:11" x14ac:dyDescent="0.25">
      <c r="A67" s="494">
        <v>54</v>
      </c>
      <c r="B67" s="472">
        <v>105.6</v>
      </c>
      <c r="C67" s="472">
        <v>117.3</v>
      </c>
      <c r="D67" s="472">
        <v>127.2</v>
      </c>
      <c r="E67" s="472">
        <v>157.4</v>
      </c>
      <c r="F67" s="472">
        <v>167.2</v>
      </c>
      <c r="G67" s="473"/>
      <c r="H67" s="473"/>
      <c r="I67" s="473"/>
      <c r="J67" s="473"/>
      <c r="K67" s="473"/>
    </row>
    <row r="68" spans="1:11" x14ac:dyDescent="0.25">
      <c r="A68" s="494">
        <v>55</v>
      </c>
      <c r="B68" s="472">
        <v>107.4</v>
      </c>
      <c r="C68" s="472">
        <v>119.4</v>
      </c>
      <c r="D68" s="472">
        <v>129.6</v>
      </c>
      <c r="E68" s="472">
        <v>160.30000000000001</v>
      </c>
      <c r="F68" s="472">
        <v>170.4</v>
      </c>
      <c r="G68" s="473"/>
      <c r="H68" s="473"/>
      <c r="I68" s="473"/>
      <c r="J68" s="473"/>
      <c r="K68" s="473"/>
    </row>
    <row r="69" spans="1:11" x14ac:dyDescent="0.25">
      <c r="A69" s="494">
        <v>56</v>
      </c>
      <c r="B69" s="472">
        <v>109.4</v>
      </c>
      <c r="C69" s="472">
        <v>121.5</v>
      </c>
      <c r="D69" s="472">
        <v>131.80000000000001</v>
      </c>
      <c r="E69" s="472">
        <v>163.30000000000001</v>
      </c>
      <c r="F69" s="472">
        <v>173.5</v>
      </c>
      <c r="G69" s="478"/>
      <c r="H69" s="478"/>
      <c r="I69" s="478"/>
      <c r="J69" s="478"/>
      <c r="K69" s="478"/>
    </row>
    <row r="70" spans="1:11" x14ac:dyDescent="0.25">
      <c r="A70" s="494">
        <v>57</v>
      </c>
      <c r="B70" s="472">
        <v>111.3</v>
      </c>
      <c r="C70" s="472">
        <v>123.6</v>
      </c>
      <c r="D70" s="472">
        <v>134.30000000000001</v>
      </c>
      <c r="E70" s="472">
        <v>166.2</v>
      </c>
      <c r="F70" s="472">
        <v>176.6</v>
      </c>
      <c r="G70" s="478"/>
      <c r="H70" s="478"/>
      <c r="I70" s="478"/>
      <c r="J70" s="478"/>
      <c r="K70" s="478"/>
    </row>
    <row r="71" spans="1:11" x14ac:dyDescent="0.25">
      <c r="A71" s="494">
        <v>58</v>
      </c>
      <c r="B71" s="472">
        <v>113.3</v>
      </c>
      <c r="C71" s="472">
        <v>125.8</v>
      </c>
      <c r="D71" s="472">
        <v>136.80000000000001</v>
      </c>
      <c r="E71" s="472">
        <v>169.2</v>
      </c>
      <c r="F71" s="472">
        <v>179.8</v>
      </c>
      <c r="G71" s="478"/>
      <c r="H71" s="478"/>
      <c r="I71" s="478"/>
      <c r="J71" s="478"/>
      <c r="K71" s="478"/>
    </row>
    <row r="72" spans="1:11" x14ac:dyDescent="0.25">
      <c r="A72" s="494">
        <v>59</v>
      </c>
      <c r="B72" s="472">
        <v>115.2</v>
      </c>
      <c r="C72" s="472">
        <v>128</v>
      </c>
      <c r="D72" s="472">
        <v>139</v>
      </c>
      <c r="E72" s="472">
        <v>172</v>
      </c>
      <c r="F72" s="472">
        <v>182.9</v>
      </c>
      <c r="G72" s="478"/>
      <c r="H72" s="478"/>
      <c r="I72" s="478"/>
      <c r="J72" s="478"/>
      <c r="K72" s="478"/>
    </row>
    <row r="73" spans="1:11" x14ac:dyDescent="0.25">
      <c r="A73" s="494">
        <v>60</v>
      </c>
      <c r="B73" s="472">
        <v>117.3</v>
      </c>
      <c r="C73" s="472">
        <v>130.1</v>
      </c>
      <c r="D73" s="472">
        <v>141.4</v>
      </c>
      <c r="E73" s="472">
        <v>175</v>
      </c>
      <c r="F73" s="472">
        <v>186</v>
      </c>
      <c r="G73" s="473"/>
      <c r="H73" s="473"/>
      <c r="I73" s="473"/>
      <c r="J73" s="473"/>
      <c r="K73" s="473"/>
    </row>
    <row r="74" spans="1:11" x14ac:dyDescent="0.25">
      <c r="A74" s="494">
        <v>61</v>
      </c>
      <c r="B74" s="472">
        <v>119.1</v>
      </c>
      <c r="C74" s="472">
        <v>132.19999999999999</v>
      </c>
      <c r="D74" s="472">
        <v>143.6</v>
      </c>
      <c r="E74" s="472">
        <v>175.8</v>
      </c>
      <c r="F74" s="472">
        <v>188.9</v>
      </c>
      <c r="G74" s="473"/>
      <c r="H74" s="473"/>
      <c r="I74" s="473"/>
      <c r="J74" s="473"/>
      <c r="K74" s="473"/>
    </row>
    <row r="75" spans="1:11" x14ac:dyDescent="0.25">
      <c r="A75" s="494">
        <v>62</v>
      </c>
      <c r="B75" s="472">
        <v>121</v>
      </c>
      <c r="C75" s="472">
        <v>134.5</v>
      </c>
      <c r="D75" s="472">
        <v>146</v>
      </c>
      <c r="E75" s="472">
        <v>177.7</v>
      </c>
      <c r="F75" s="472">
        <v>192.1</v>
      </c>
      <c r="G75" s="473"/>
      <c r="H75" s="473"/>
      <c r="I75" s="473"/>
      <c r="J75" s="473"/>
      <c r="K75" s="473"/>
    </row>
    <row r="76" spans="1:11" x14ac:dyDescent="0.25">
      <c r="A76" s="494">
        <v>63</v>
      </c>
      <c r="B76" s="472">
        <v>123.2</v>
      </c>
      <c r="C76" s="472">
        <v>136.80000000000001</v>
      </c>
      <c r="D76" s="472">
        <v>148.30000000000001</v>
      </c>
      <c r="E76" s="472">
        <v>181.8</v>
      </c>
      <c r="F76" s="472">
        <v>195.4</v>
      </c>
      <c r="G76" s="473"/>
      <c r="H76" s="473"/>
      <c r="I76" s="473"/>
      <c r="J76" s="473"/>
      <c r="K76" s="473"/>
    </row>
    <row r="77" spans="1:11" x14ac:dyDescent="0.25">
      <c r="A77" s="494">
        <v>64</v>
      </c>
      <c r="B77" s="472">
        <v>125</v>
      </c>
      <c r="C77" s="472">
        <v>138.9</v>
      </c>
      <c r="D77" s="472">
        <v>150.9</v>
      </c>
      <c r="E77" s="472">
        <v>187.8</v>
      </c>
      <c r="F77" s="472">
        <v>198.3</v>
      </c>
      <c r="G77" s="473"/>
      <c r="H77" s="473"/>
      <c r="I77" s="473"/>
      <c r="J77" s="473"/>
      <c r="K77" s="473"/>
    </row>
    <row r="78" spans="1:11" x14ac:dyDescent="0.25">
      <c r="A78" s="494">
        <v>65</v>
      </c>
      <c r="B78" s="472">
        <v>126.9</v>
      </c>
      <c r="C78" s="472">
        <v>141.1</v>
      </c>
      <c r="D78" s="472">
        <v>153.19999999999999</v>
      </c>
      <c r="E78" s="472">
        <v>189.5</v>
      </c>
      <c r="F78" s="472">
        <v>201.5</v>
      </c>
      <c r="G78" s="473"/>
      <c r="H78" s="473"/>
      <c r="I78" s="473"/>
      <c r="J78" s="473"/>
      <c r="K78" s="473"/>
    </row>
    <row r="79" spans="1:11" x14ac:dyDescent="0.25">
      <c r="A79" s="494">
        <v>66</v>
      </c>
      <c r="B79" s="472">
        <v>128.80000000000001</v>
      </c>
      <c r="C79" s="472">
        <v>143.19999999999999</v>
      </c>
      <c r="D79" s="472">
        <v>155.5</v>
      </c>
      <c r="E79" s="472">
        <v>192.4</v>
      </c>
      <c r="F79" s="472">
        <v>204.5</v>
      </c>
      <c r="G79" s="473"/>
      <c r="H79" s="473"/>
      <c r="I79" s="473"/>
      <c r="J79" s="473"/>
      <c r="K79" s="473"/>
    </row>
    <row r="80" spans="1:11" x14ac:dyDescent="0.25">
      <c r="A80" s="494">
        <v>67</v>
      </c>
      <c r="B80" s="472">
        <v>130.9</v>
      </c>
      <c r="C80" s="472">
        <v>145.4</v>
      </c>
      <c r="D80" s="472">
        <v>157.80000000000001</v>
      </c>
      <c r="E80" s="472">
        <v>195.5</v>
      </c>
      <c r="F80" s="472">
        <v>207.8</v>
      </c>
      <c r="G80" s="473"/>
      <c r="H80" s="473"/>
      <c r="I80" s="473"/>
      <c r="J80" s="473"/>
      <c r="K80" s="473"/>
    </row>
    <row r="81" spans="1:11" x14ac:dyDescent="0.25">
      <c r="A81" s="494">
        <v>68</v>
      </c>
      <c r="B81" s="472">
        <v>132.69999999999999</v>
      </c>
      <c r="C81" s="472">
        <v>147.6</v>
      </c>
      <c r="D81" s="472">
        <v>160.1</v>
      </c>
      <c r="E81" s="472">
        <v>198.4</v>
      </c>
      <c r="F81" s="472">
        <v>210.8</v>
      </c>
      <c r="G81" s="473"/>
      <c r="H81" s="473"/>
      <c r="I81" s="473"/>
      <c r="J81" s="473"/>
      <c r="K81" s="473"/>
    </row>
    <row r="82" spans="1:11" x14ac:dyDescent="0.25">
      <c r="A82" s="494">
        <v>69</v>
      </c>
      <c r="B82" s="472">
        <v>134.69999999999999</v>
      </c>
      <c r="C82" s="472">
        <v>149.69999999999999</v>
      </c>
      <c r="D82" s="472">
        <v>162.6</v>
      </c>
      <c r="E82" s="472">
        <v>201.2</v>
      </c>
      <c r="F82" s="472">
        <v>213.7</v>
      </c>
      <c r="G82" s="473"/>
      <c r="H82" s="473"/>
      <c r="I82" s="473"/>
      <c r="J82" s="473"/>
      <c r="K82" s="473"/>
    </row>
    <row r="83" spans="1:11" x14ac:dyDescent="0.25">
      <c r="A83" s="494">
        <v>70</v>
      </c>
      <c r="B83" s="472">
        <v>136.80000000000001</v>
      </c>
      <c r="C83" s="472">
        <v>151.80000000000001</v>
      </c>
      <c r="D83" s="472">
        <v>164.8</v>
      </c>
      <c r="E83" s="472">
        <v>204.2</v>
      </c>
      <c r="F83" s="472">
        <v>216.9</v>
      </c>
      <c r="G83" s="473"/>
      <c r="H83" s="473"/>
      <c r="I83" s="473"/>
      <c r="J83" s="473"/>
      <c r="K83" s="473"/>
    </row>
    <row r="84" spans="1:11" x14ac:dyDescent="0.25">
      <c r="A84" s="494">
        <v>71</v>
      </c>
      <c r="B84" s="472">
        <v>138.69999999999999</v>
      </c>
      <c r="C84" s="472">
        <v>154</v>
      </c>
      <c r="D84" s="472">
        <v>167.2</v>
      </c>
      <c r="E84" s="472">
        <v>206.9</v>
      </c>
      <c r="F84" s="472">
        <v>219.9</v>
      </c>
      <c r="G84" s="473"/>
      <c r="H84" s="473"/>
      <c r="I84" s="473"/>
      <c r="J84" s="473"/>
      <c r="K84" s="473"/>
    </row>
    <row r="85" spans="1:11" x14ac:dyDescent="0.25">
      <c r="A85" s="494">
        <v>72</v>
      </c>
      <c r="B85" s="472">
        <v>140.4</v>
      </c>
      <c r="C85" s="472">
        <v>156.1</v>
      </c>
      <c r="D85" s="472">
        <v>169.7</v>
      </c>
      <c r="E85" s="472">
        <v>210</v>
      </c>
      <c r="F85" s="472">
        <v>223.1</v>
      </c>
      <c r="G85" s="473"/>
      <c r="H85" s="473"/>
      <c r="I85" s="473"/>
      <c r="J85" s="473"/>
      <c r="K85" s="473"/>
    </row>
    <row r="86" spans="1:11" x14ac:dyDescent="0.25">
      <c r="A86" s="494">
        <v>73</v>
      </c>
      <c r="B86" s="472">
        <v>142.6</v>
      </c>
      <c r="C86" s="472">
        <v>158.4</v>
      </c>
      <c r="D86" s="472">
        <v>172</v>
      </c>
      <c r="E86" s="472">
        <v>212.8</v>
      </c>
      <c r="F86" s="472">
        <v>226.1</v>
      </c>
      <c r="G86" s="473"/>
      <c r="H86" s="473"/>
      <c r="I86" s="473"/>
      <c r="J86" s="473"/>
      <c r="K86" s="473"/>
    </row>
    <row r="87" spans="1:11" x14ac:dyDescent="0.25">
      <c r="A87" s="494">
        <v>74</v>
      </c>
      <c r="B87" s="472">
        <v>144.5</v>
      </c>
      <c r="C87" s="472">
        <v>160.6</v>
      </c>
      <c r="D87" s="472">
        <v>174.3</v>
      </c>
      <c r="E87" s="472">
        <v>215.8</v>
      </c>
      <c r="F87" s="472">
        <v>229.3</v>
      </c>
      <c r="G87" s="473"/>
      <c r="H87" s="473"/>
      <c r="I87" s="473"/>
      <c r="J87" s="473"/>
      <c r="K87" s="473"/>
    </row>
    <row r="88" spans="1:11" x14ac:dyDescent="0.25">
      <c r="A88" s="494">
        <v>75</v>
      </c>
      <c r="B88" s="472">
        <v>146.30000000000001</v>
      </c>
      <c r="C88" s="472">
        <v>162.69999999999999</v>
      </c>
      <c r="D88" s="472">
        <v>176.6</v>
      </c>
      <c r="E88" s="472">
        <v>218.3</v>
      </c>
      <c r="F88" s="472">
        <v>232.5</v>
      </c>
      <c r="G88" s="473"/>
      <c r="H88" s="473"/>
      <c r="I88" s="473"/>
      <c r="J88" s="473"/>
      <c r="K88" s="473"/>
    </row>
    <row r="89" spans="1:11" x14ac:dyDescent="0.25">
      <c r="A89" s="494">
        <v>76</v>
      </c>
      <c r="B89" s="472">
        <v>148.30000000000001</v>
      </c>
      <c r="C89" s="472">
        <v>164.9</v>
      </c>
      <c r="D89" s="472">
        <v>179</v>
      </c>
      <c r="E89" s="472">
        <v>221.4</v>
      </c>
      <c r="F89" s="472">
        <v>235.4</v>
      </c>
      <c r="G89" s="473"/>
      <c r="H89" s="473"/>
      <c r="I89" s="473"/>
      <c r="J89" s="473"/>
      <c r="K89" s="473"/>
    </row>
    <row r="90" spans="1:11" x14ac:dyDescent="0.25">
      <c r="A90" s="494">
        <v>77</v>
      </c>
      <c r="B90" s="472">
        <v>150.19999999999999</v>
      </c>
      <c r="C90" s="472">
        <v>167</v>
      </c>
      <c r="D90" s="472">
        <v>181.4</v>
      </c>
      <c r="E90" s="472">
        <v>224.5</v>
      </c>
      <c r="F90" s="472">
        <v>238.6</v>
      </c>
      <c r="G90" s="473"/>
      <c r="H90" s="473"/>
      <c r="I90" s="473"/>
      <c r="J90" s="473"/>
      <c r="K90" s="473"/>
    </row>
    <row r="91" spans="1:11" x14ac:dyDescent="0.25">
      <c r="A91" s="494">
        <v>78</v>
      </c>
      <c r="B91" s="472">
        <v>152.19999999999999</v>
      </c>
      <c r="C91" s="472">
        <v>169.3</v>
      </c>
      <c r="D91" s="472">
        <v>183.8</v>
      </c>
      <c r="E91" s="472">
        <v>227.4</v>
      </c>
      <c r="F91" s="472">
        <v>241.7</v>
      </c>
      <c r="G91" s="473"/>
      <c r="H91" s="473"/>
      <c r="I91" s="473"/>
      <c r="J91" s="473"/>
      <c r="K91" s="473"/>
    </row>
    <row r="92" spans="1:11" x14ac:dyDescent="0.25">
      <c r="A92" s="494">
        <v>79</v>
      </c>
      <c r="B92" s="472">
        <v>154.1</v>
      </c>
      <c r="C92" s="472">
        <v>171.3</v>
      </c>
      <c r="D92" s="472">
        <v>186</v>
      </c>
      <c r="E92" s="472">
        <v>230.4</v>
      </c>
      <c r="F92" s="472">
        <v>244.8</v>
      </c>
      <c r="G92" s="473"/>
      <c r="H92" s="473"/>
      <c r="I92" s="473"/>
      <c r="J92" s="473"/>
      <c r="K92" s="473"/>
    </row>
    <row r="93" spans="1:11" x14ac:dyDescent="0.25">
      <c r="A93" s="494">
        <v>80</v>
      </c>
      <c r="B93" s="472">
        <v>156.1</v>
      </c>
      <c r="C93" s="472">
        <v>173.6</v>
      </c>
      <c r="D93" s="472">
        <v>188.4</v>
      </c>
      <c r="E93" s="472">
        <v>233.3</v>
      </c>
      <c r="F93" s="472">
        <v>247.9</v>
      </c>
      <c r="G93" s="473"/>
      <c r="H93" s="473"/>
      <c r="I93" s="473"/>
      <c r="J93" s="473"/>
      <c r="K93" s="473"/>
    </row>
    <row r="94" spans="1:11" x14ac:dyDescent="0.25">
      <c r="A94" s="494">
        <v>81</v>
      </c>
      <c r="B94" s="472">
        <v>158.1</v>
      </c>
      <c r="C94" s="472">
        <v>175.7</v>
      </c>
      <c r="D94" s="472">
        <v>190.8</v>
      </c>
      <c r="E94" s="472">
        <v>236.2</v>
      </c>
      <c r="F94" s="472">
        <v>251</v>
      </c>
      <c r="G94" s="473"/>
      <c r="H94" s="473"/>
      <c r="I94" s="473"/>
      <c r="J94" s="473"/>
      <c r="K94" s="473"/>
    </row>
    <row r="95" spans="1:11" x14ac:dyDescent="0.25">
      <c r="A95" s="494">
        <v>82</v>
      </c>
      <c r="B95" s="472">
        <v>160.1</v>
      </c>
      <c r="C95" s="472">
        <v>177.9</v>
      </c>
      <c r="D95" s="472">
        <v>193.2</v>
      </c>
      <c r="E95" s="472">
        <v>239.2</v>
      </c>
      <c r="F95" s="472">
        <v>254.2</v>
      </c>
      <c r="G95" s="473"/>
      <c r="H95" s="473"/>
      <c r="I95" s="473"/>
      <c r="J95" s="473"/>
      <c r="K95" s="473"/>
    </row>
    <row r="96" spans="1:11" x14ac:dyDescent="0.25">
      <c r="A96" s="494">
        <v>83</v>
      </c>
      <c r="B96" s="472">
        <v>162</v>
      </c>
      <c r="C96" s="472">
        <v>180</v>
      </c>
      <c r="D96" s="472">
        <v>195.6</v>
      </c>
      <c r="E96" s="472">
        <v>242</v>
      </c>
      <c r="F96" s="472">
        <v>257.10000000000002</v>
      </c>
      <c r="G96" s="473"/>
      <c r="H96" s="473"/>
      <c r="I96" s="473"/>
      <c r="J96" s="473"/>
      <c r="K96" s="473"/>
    </row>
    <row r="97" spans="1:11" x14ac:dyDescent="0.25">
      <c r="A97" s="494">
        <v>84</v>
      </c>
      <c r="B97" s="472">
        <v>163.9</v>
      </c>
      <c r="C97" s="472">
        <v>182.3</v>
      </c>
      <c r="D97" s="472">
        <v>198</v>
      </c>
      <c r="E97" s="472">
        <v>245.1</v>
      </c>
      <c r="F97" s="472">
        <v>260.3</v>
      </c>
      <c r="G97" s="473"/>
      <c r="H97" s="473"/>
      <c r="I97" s="473"/>
      <c r="J97" s="473"/>
      <c r="K97" s="473"/>
    </row>
    <row r="98" spans="1:11" x14ac:dyDescent="0.25">
      <c r="A98" s="494">
        <v>85</v>
      </c>
      <c r="B98" s="472">
        <v>166.1</v>
      </c>
      <c r="C98" s="472">
        <v>184.5</v>
      </c>
      <c r="D98" s="472">
        <v>200.1</v>
      </c>
      <c r="E98" s="472">
        <v>248</v>
      </c>
      <c r="F98" s="472">
        <v>263.39999999999998</v>
      </c>
      <c r="G98" s="473"/>
      <c r="H98" s="473"/>
      <c r="I98" s="473"/>
      <c r="J98" s="473"/>
      <c r="K98" s="473"/>
    </row>
    <row r="99" spans="1:11" x14ac:dyDescent="0.25">
      <c r="A99" s="496">
        <v>86</v>
      </c>
      <c r="B99" s="472">
        <v>167.8</v>
      </c>
      <c r="C99" s="472">
        <v>186.6</v>
      </c>
      <c r="D99" s="472">
        <v>202.6</v>
      </c>
      <c r="E99" s="472">
        <v>250.9</v>
      </c>
      <c r="F99" s="472">
        <v>266.5</v>
      </c>
      <c r="G99" s="473"/>
      <c r="H99" s="473"/>
      <c r="I99" s="473"/>
      <c r="J99" s="473"/>
      <c r="K99" s="473"/>
    </row>
    <row r="100" spans="1:11" x14ac:dyDescent="0.25">
      <c r="A100" s="496">
        <v>87</v>
      </c>
      <c r="B100" s="472">
        <v>169.8</v>
      </c>
      <c r="C100" s="472">
        <v>188.7</v>
      </c>
      <c r="D100" s="472">
        <v>205</v>
      </c>
      <c r="E100" s="472">
        <v>253.8</v>
      </c>
      <c r="F100" s="472">
        <v>269.7</v>
      </c>
      <c r="G100" s="473"/>
      <c r="H100" s="473"/>
      <c r="I100" s="473"/>
      <c r="J100" s="473"/>
      <c r="K100" s="473"/>
    </row>
    <row r="101" spans="1:11" x14ac:dyDescent="0.25">
      <c r="A101" s="494">
        <v>88</v>
      </c>
      <c r="B101" s="472">
        <v>171.8</v>
      </c>
      <c r="C101" s="472">
        <v>190.9</v>
      </c>
      <c r="D101" s="472">
        <v>207.3</v>
      </c>
      <c r="E101" s="472">
        <v>256.60000000000002</v>
      </c>
      <c r="F101" s="472">
        <v>272.60000000000002</v>
      </c>
      <c r="G101" s="473"/>
      <c r="H101" s="473"/>
      <c r="I101" s="473"/>
      <c r="J101" s="473"/>
      <c r="K101" s="473"/>
    </row>
    <row r="102" spans="1:11" x14ac:dyDescent="0.25">
      <c r="A102" s="494">
        <v>89</v>
      </c>
      <c r="B102" s="472">
        <v>173.8</v>
      </c>
      <c r="C102" s="472">
        <v>193.1</v>
      </c>
      <c r="D102" s="472">
        <v>209.6</v>
      </c>
      <c r="E102" s="472">
        <v>259.5</v>
      </c>
      <c r="F102" s="472">
        <v>275.7</v>
      </c>
      <c r="G102" s="473"/>
      <c r="H102" s="473"/>
      <c r="I102" s="473"/>
      <c r="J102" s="473"/>
      <c r="K102" s="473"/>
    </row>
    <row r="103" spans="1:11" x14ac:dyDescent="0.25">
      <c r="A103" s="496">
        <v>90</v>
      </c>
      <c r="B103" s="472">
        <v>175.7</v>
      </c>
      <c r="C103" s="472">
        <v>195.3</v>
      </c>
      <c r="D103" s="472">
        <v>212</v>
      </c>
      <c r="E103" s="472">
        <v>262.5</v>
      </c>
      <c r="F103" s="472">
        <v>279</v>
      </c>
      <c r="G103" s="484"/>
      <c r="H103" s="484"/>
      <c r="I103" s="484"/>
      <c r="J103" s="484"/>
      <c r="K103" s="484"/>
    </row>
    <row r="104" spans="1:11" x14ac:dyDescent="0.25">
      <c r="A104" s="496">
        <v>91</v>
      </c>
      <c r="B104" s="472">
        <v>177.7</v>
      </c>
      <c r="C104" s="472">
        <v>197.5</v>
      </c>
      <c r="D104" s="472">
        <v>214.4</v>
      </c>
      <c r="E104" s="472">
        <v>265.39999999999998</v>
      </c>
      <c r="F104" s="472">
        <v>281.89999999999998</v>
      </c>
      <c r="G104" s="484"/>
      <c r="H104" s="484"/>
      <c r="I104" s="484"/>
      <c r="J104" s="484"/>
      <c r="K104" s="484"/>
    </row>
    <row r="105" spans="1:11" x14ac:dyDescent="0.25">
      <c r="A105" s="494">
        <v>92</v>
      </c>
      <c r="B105" s="472">
        <v>179.8</v>
      </c>
      <c r="C105" s="472">
        <v>199.5</v>
      </c>
      <c r="D105" s="472">
        <v>216.8</v>
      </c>
      <c r="E105" s="472">
        <v>268.3</v>
      </c>
      <c r="F105" s="472">
        <v>285</v>
      </c>
      <c r="G105" s="479"/>
      <c r="H105" s="479"/>
      <c r="I105" s="479"/>
      <c r="J105" s="479"/>
      <c r="K105" s="479"/>
    </row>
    <row r="106" spans="1:11" x14ac:dyDescent="0.25">
      <c r="A106" s="494">
        <v>93</v>
      </c>
      <c r="B106" s="472">
        <v>181.6</v>
      </c>
      <c r="C106" s="472">
        <v>201.8</v>
      </c>
      <c r="D106" s="472">
        <v>219.1</v>
      </c>
      <c r="E106" s="472">
        <v>271.10000000000002</v>
      </c>
      <c r="F106" s="472">
        <v>288.10000000000002</v>
      </c>
      <c r="G106" s="479"/>
      <c r="H106" s="479"/>
      <c r="I106" s="479"/>
      <c r="J106" s="479"/>
      <c r="K106" s="479"/>
    </row>
    <row r="107" spans="1:11" x14ac:dyDescent="0.25">
      <c r="A107" s="494">
        <v>94</v>
      </c>
      <c r="B107" s="472">
        <v>183.6</v>
      </c>
      <c r="C107" s="472">
        <v>203.9</v>
      </c>
      <c r="D107" s="472">
        <v>221.2</v>
      </c>
      <c r="E107" s="472">
        <v>274.10000000000002</v>
      </c>
      <c r="F107" s="472">
        <v>291.3</v>
      </c>
      <c r="G107" s="479"/>
      <c r="H107" s="479"/>
      <c r="I107" s="479"/>
      <c r="J107" s="479"/>
      <c r="K107" s="479"/>
    </row>
    <row r="108" spans="1:11" x14ac:dyDescent="0.25">
      <c r="A108" s="494">
        <v>95</v>
      </c>
      <c r="B108" s="472">
        <v>185.5</v>
      </c>
      <c r="C108" s="472">
        <v>206.1</v>
      </c>
      <c r="D108" s="472">
        <v>223.8</v>
      </c>
      <c r="E108" s="472">
        <v>277.10000000000002</v>
      </c>
      <c r="F108" s="472">
        <v>294.39999999999998</v>
      </c>
      <c r="G108" s="479"/>
      <c r="H108" s="479"/>
      <c r="I108" s="479"/>
      <c r="J108" s="479"/>
      <c r="K108" s="479"/>
    </row>
    <row r="109" spans="1:11" x14ac:dyDescent="0.25">
      <c r="A109" s="494">
        <v>96</v>
      </c>
      <c r="B109" s="472">
        <v>187.5</v>
      </c>
      <c r="C109" s="472">
        <v>208.2</v>
      </c>
      <c r="D109" s="472">
        <v>226.1</v>
      </c>
      <c r="E109" s="472">
        <v>280</v>
      </c>
      <c r="F109" s="472">
        <v>297.5</v>
      </c>
      <c r="G109" s="479"/>
      <c r="H109" s="479"/>
      <c r="I109" s="479"/>
      <c r="J109" s="479"/>
      <c r="K109" s="479"/>
    </row>
    <row r="110" spans="1:11" x14ac:dyDescent="0.25">
      <c r="A110" s="494">
        <v>97</v>
      </c>
      <c r="B110" s="472">
        <v>189.4</v>
      </c>
      <c r="C110" s="472">
        <v>210.4</v>
      </c>
      <c r="D110" s="472">
        <v>228.5</v>
      </c>
      <c r="E110" s="472">
        <v>282.89999999999998</v>
      </c>
      <c r="F110" s="472">
        <v>300.60000000000002</v>
      </c>
      <c r="G110" s="479"/>
      <c r="H110" s="479"/>
      <c r="I110" s="479"/>
      <c r="J110" s="479"/>
      <c r="K110" s="479"/>
    </row>
    <row r="111" spans="1:11" x14ac:dyDescent="0.25">
      <c r="A111" s="494">
        <v>98</v>
      </c>
      <c r="B111" s="472">
        <v>191.4</v>
      </c>
      <c r="C111" s="472">
        <v>212.6</v>
      </c>
      <c r="D111" s="472">
        <v>230.9</v>
      </c>
      <c r="E111" s="472">
        <v>285.89999999999998</v>
      </c>
      <c r="F111" s="472">
        <v>303.7</v>
      </c>
      <c r="G111" s="479"/>
      <c r="H111" s="479"/>
      <c r="I111" s="479"/>
      <c r="J111" s="479"/>
      <c r="K111" s="479"/>
    </row>
    <row r="112" spans="1:11" x14ac:dyDescent="0.25">
      <c r="A112" s="494">
        <v>99</v>
      </c>
      <c r="B112" s="472">
        <v>193.3</v>
      </c>
      <c r="C112" s="472">
        <v>214.8</v>
      </c>
      <c r="D112" s="472">
        <v>233.3</v>
      </c>
      <c r="E112" s="472">
        <v>288.7</v>
      </c>
      <c r="F112" s="472">
        <v>306.8</v>
      </c>
      <c r="G112" s="479"/>
      <c r="H112" s="479"/>
      <c r="I112" s="479"/>
      <c r="J112" s="479"/>
      <c r="K112" s="479"/>
    </row>
    <row r="113" spans="1:11" x14ac:dyDescent="0.25">
      <c r="A113" s="494">
        <v>100</v>
      </c>
      <c r="B113" s="472">
        <v>195.3</v>
      </c>
      <c r="C113" s="472">
        <v>216.9</v>
      </c>
      <c r="D113" s="472">
        <v>235.6</v>
      </c>
      <c r="E113" s="472">
        <v>291.60000000000002</v>
      </c>
      <c r="F113" s="472">
        <v>309.89999999999998</v>
      </c>
      <c r="G113" s="479"/>
      <c r="H113" s="479"/>
      <c r="I113" s="479"/>
      <c r="J113" s="479"/>
      <c r="K113" s="479"/>
    </row>
    <row r="114" spans="1:11" x14ac:dyDescent="0.25">
      <c r="A114" s="494">
        <v>101</v>
      </c>
      <c r="B114" s="472">
        <v>207.9</v>
      </c>
      <c r="C114" s="472">
        <v>224.7</v>
      </c>
      <c r="D114" s="472">
        <v>245.5</v>
      </c>
      <c r="E114" s="472">
        <v>302.3</v>
      </c>
      <c r="F114" s="472">
        <v>321.3</v>
      </c>
      <c r="G114" s="479"/>
      <c r="H114" s="479"/>
      <c r="I114" s="479"/>
      <c r="J114" s="479"/>
      <c r="K114" s="479"/>
    </row>
    <row r="115" spans="1:11" x14ac:dyDescent="0.25">
      <c r="A115" s="494">
        <v>102</v>
      </c>
      <c r="B115" s="472">
        <v>209.9</v>
      </c>
      <c r="C115" s="472">
        <v>227</v>
      </c>
      <c r="D115" s="472">
        <v>248</v>
      </c>
      <c r="E115" s="472">
        <v>305.3</v>
      </c>
      <c r="F115" s="472">
        <v>324.39999999999998</v>
      </c>
      <c r="G115" s="479"/>
      <c r="H115" s="479"/>
      <c r="I115" s="479"/>
      <c r="J115" s="479"/>
      <c r="K115" s="479"/>
    </row>
    <row r="116" spans="1:11" x14ac:dyDescent="0.25">
      <c r="A116" s="494">
        <v>103</v>
      </c>
      <c r="B116" s="472">
        <v>212</v>
      </c>
      <c r="C116" s="472">
        <v>229.2</v>
      </c>
      <c r="D116" s="472">
        <v>250.5</v>
      </c>
      <c r="E116" s="472">
        <v>308.39999999999998</v>
      </c>
      <c r="F116" s="472">
        <v>327.60000000000002</v>
      </c>
      <c r="G116" s="479"/>
      <c r="H116" s="479"/>
      <c r="I116" s="479"/>
      <c r="J116" s="479"/>
      <c r="K116" s="479"/>
    </row>
    <row r="117" spans="1:11" x14ac:dyDescent="0.25">
      <c r="A117" s="494">
        <v>104</v>
      </c>
      <c r="B117" s="472">
        <v>214</v>
      </c>
      <c r="C117" s="472">
        <v>231.4</v>
      </c>
      <c r="D117" s="472">
        <v>252.9</v>
      </c>
      <c r="E117" s="472">
        <v>311.39999999999998</v>
      </c>
      <c r="F117" s="472">
        <v>330.8</v>
      </c>
      <c r="G117" s="479"/>
      <c r="H117" s="479"/>
      <c r="I117" s="479"/>
      <c r="J117" s="479"/>
      <c r="K117" s="479"/>
    </row>
    <row r="118" spans="1:11" x14ac:dyDescent="0.25">
      <c r="A118" s="494">
        <v>105</v>
      </c>
      <c r="B118" s="472">
        <v>216.1</v>
      </c>
      <c r="C118" s="472">
        <v>233.7</v>
      </c>
      <c r="D118" s="472">
        <v>255.3</v>
      </c>
      <c r="E118" s="472">
        <v>314.3</v>
      </c>
      <c r="F118" s="472">
        <v>333.9</v>
      </c>
      <c r="G118" s="479"/>
      <c r="H118" s="479"/>
      <c r="I118" s="479"/>
      <c r="J118" s="479"/>
      <c r="K118" s="479"/>
    </row>
    <row r="119" spans="1:11" x14ac:dyDescent="0.25">
      <c r="A119" s="494">
        <v>106</v>
      </c>
      <c r="B119" s="472">
        <v>218.1</v>
      </c>
      <c r="C119" s="472">
        <v>235.8</v>
      </c>
      <c r="D119" s="472">
        <v>257.8</v>
      </c>
      <c r="E119" s="472">
        <v>317.3</v>
      </c>
      <c r="F119" s="472">
        <v>337.2</v>
      </c>
      <c r="G119" s="479"/>
      <c r="H119" s="479"/>
      <c r="I119" s="479"/>
      <c r="J119" s="479"/>
      <c r="K119" s="479"/>
    </row>
    <row r="120" spans="1:11" x14ac:dyDescent="0.25">
      <c r="A120" s="494">
        <v>107</v>
      </c>
      <c r="B120" s="472">
        <v>220.2</v>
      </c>
      <c r="C120" s="472">
        <v>238.2</v>
      </c>
      <c r="D120" s="472">
        <v>260.2</v>
      </c>
      <c r="E120" s="472">
        <v>320.3</v>
      </c>
      <c r="F120" s="472">
        <v>340.3</v>
      </c>
      <c r="G120" s="479"/>
      <c r="H120" s="479"/>
      <c r="I120" s="479"/>
      <c r="J120" s="479"/>
      <c r="K120" s="479"/>
    </row>
    <row r="121" spans="1:11" x14ac:dyDescent="0.25">
      <c r="A121" s="494">
        <v>108</v>
      </c>
      <c r="B121" s="472">
        <v>222.3</v>
      </c>
      <c r="C121" s="472">
        <v>240.4</v>
      </c>
      <c r="D121" s="472">
        <v>262.60000000000002</v>
      </c>
      <c r="E121" s="472">
        <v>323.3</v>
      </c>
      <c r="F121" s="472">
        <v>343.5</v>
      </c>
      <c r="G121" s="479"/>
      <c r="H121" s="479"/>
      <c r="I121" s="479"/>
      <c r="J121" s="479"/>
      <c r="K121" s="479"/>
    </row>
    <row r="122" spans="1:11" x14ac:dyDescent="0.25">
      <c r="A122" s="494">
        <v>109</v>
      </c>
      <c r="B122" s="472">
        <v>224.3</v>
      </c>
      <c r="C122" s="472">
        <v>242.6</v>
      </c>
      <c r="D122" s="472">
        <v>265.10000000000002</v>
      </c>
      <c r="E122" s="472">
        <v>326.3</v>
      </c>
      <c r="F122" s="472">
        <v>346.7</v>
      </c>
      <c r="G122" s="479"/>
      <c r="H122" s="479"/>
      <c r="I122" s="479"/>
      <c r="J122" s="479"/>
      <c r="K122" s="479"/>
    </row>
    <row r="123" spans="1:11" x14ac:dyDescent="0.25">
      <c r="A123" s="494">
        <v>110</v>
      </c>
      <c r="B123" s="472">
        <v>226.4</v>
      </c>
      <c r="C123" s="472">
        <v>244.8</v>
      </c>
      <c r="D123" s="472">
        <v>267.5</v>
      </c>
      <c r="E123" s="472">
        <v>329.3</v>
      </c>
      <c r="F123" s="472">
        <v>349.9</v>
      </c>
      <c r="G123" s="479"/>
      <c r="H123" s="479"/>
      <c r="I123" s="479"/>
      <c r="J123" s="479"/>
      <c r="K123" s="479"/>
    </row>
    <row r="124" spans="1:11" x14ac:dyDescent="0.25">
      <c r="A124" s="494">
        <v>111</v>
      </c>
      <c r="B124" s="472">
        <v>228.4</v>
      </c>
      <c r="C124" s="472">
        <v>247.1</v>
      </c>
      <c r="D124" s="472">
        <v>270</v>
      </c>
      <c r="E124" s="472">
        <v>332.4</v>
      </c>
      <c r="F124" s="472">
        <v>353</v>
      </c>
      <c r="G124" s="479"/>
      <c r="H124" s="479"/>
      <c r="I124" s="479"/>
      <c r="J124" s="479"/>
      <c r="K124" s="479"/>
    </row>
    <row r="125" spans="1:11" x14ac:dyDescent="0.25">
      <c r="A125" s="494">
        <v>112</v>
      </c>
      <c r="B125" s="472">
        <v>230.5</v>
      </c>
      <c r="C125" s="472">
        <v>249.3</v>
      </c>
      <c r="D125" s="472">
        <v>272.39999999999998</v>
      </c>
      <c r="E125" s="472">
        <v>335.2</v>
      </c>
      <c r="F125" s="472">
        <v>356.2</v>
      </c>
      <c r="G125" s="479"/>
      <c r="H125" s="479"/>
      <c r="I125" s="479"/>
      <c r="J125" s="479"/>
      <c r="K125" s="479"/>
    </row>
    <row r="126" spans="1:11" x14ac:dyDescent="0.25">
      <c r="A126" s="494">
        <v>113</v>
      </c>
      <c r="B126" s="472">
        <v>232.6</v>
      </c>
      <c r="C126" s="472">
        <v>251.5</v>
      </c>
      <c r="D126" s="472">
        <v>274.8</v>
      </c>
      <c r="E126" s="472">
        <v>338.2</v>
      </c>
      <c r="F126" s="472">
        <v>359.4</v>
      </c>
      <c r="G126" s="479"/>
      <c r="H126" s="479"/>
      <c r="I126" s="479"/>
      <c r="J126" s="479"/>
      <c r="K126" s="479"/>
    </row>
    <row r="127" spans="1:11" x14ac:dyDescent="0.25">
      <c r="A127" s="494">
        <v>114</v>
      </c>
      <c r="B127" s="472">
        <v>234.6</v>
      </c>
      <c r="C127" s="472">
        <v>253.8</v>
      </c>
      <c r="D127" s="472">
        <v>277.2</v>
      </c>
      <c r="E127" s="472">
        <v>341.3</v>
      </c>
      <c r="F127" s="472">
        <v>362.6</v>
      </c>
      <c r="G127" s="479"/>
      <c r="H127" s="479"/>
      <c r="I127" s="479"/>
      <c r="J127" s="479"/>
      <c r="K127" s="479"/>
    </row>
    <row r="128" spans="1:11" x14ac:dyDescent="0.25">
      <c r="A128" s="494">
        <v>115</v>
      </c>
      <c r="B128" s="472">
        <v>236.7</v>
      </c>
      <c r="C128" s="472">
        <v>255.9</v>
      </c>
      <c r="D128" s="472">
        <v>279.7</v>
      </c>
      <c r="E128" s="472">
        <v>344.3</v>
      </c>
      <c r="F128" s="472">
        <v>365.8</v>
      </c>
      <c r="G128" s="479"/>
      <c r="H128" s="479"/>
      <c r="I128" s="479"/>
      <c r="J128" s="479"/>
      <c r="K128" s="479"/>
    </row>
    <row r="129" spans="1:11" x14ac:dyDescent="0.25">
      <c r="A129" s="494">
        <v>116</v>
      </c>
      <c r="B129" s="472">
        <v>238.7</v>
      </c>
      <c r="C129" s="472">
        <v>258.2</v>
      </c>
      <c r="D129" s="472">
        <v>282</v>
      </c>
      <c r="E129" s="472">
        <v>347.2</v>
      </c>
      <c r="F129" s="472">
        <v>368.9</v>
      </c>
      <c r="G129" s="479"/>
      <c r="H129" s="479"/>
      <c r="I129" s="479"/>
      <c r="J129" s="479"/>
      <c r="K129" s="479"/>
    </row>
    <row r="130" spans="1:11" x14ac:dyDescent="0.25">
      <c r="A130" s="494">
        <v>117</v>
      </c>
      <c r="B130" s="472">
        <v>240.8</v>
      </c>
      <c r="C130" s="472">
        <v>260.39999999999998</v>
      </c>
      <c r="D130" s="472">
        <v>284.5</v>
      </c>
      <c r="E130" s="472">
        <v>350.3</v>
      </c>
      <c r="F130" s="472">
        <v>372.2</v>
      </c>
      <c r="G130" s="479"/>
      <c r="H130" s="479"/>
      <c r="I130" s="479"/>
      <c r="J130" s="479"/>
      <c r="K130" s="479"/>
    </row>
    <row r="131" spans="1:11" x14ac:dyDescent="0.25">
      <c r="A131" s="494">
        <v>118</v>
      </c>
      <c r="B131" s="472">
        <v>242.8</v>
      </c>
      <c r="C131" s="472">
        <v>262.60000000000002</v>
      </c>
      <c r="D131" s="472">
        <v>286.89999999999998</v>
      </c>
      <c r="E131" s="472">
        <v>353.3</v>
      </c>
      <c r="F131" s="472">
        <v>375.3</v>
      </c>
      <c r="G131" s="479"/>
      <c r="H131" s="479"/>
      <c r="I131" s="479"/>
      <c r="J131" s="479"/>
      <c r="K131" s="479"/>
    </row>
    <row r="132" spans="1:11" x14ac:dyDescent="0.25">
      <c r="A132" s="494">
        <v>119</v>
      </c>
      <c r="B132" s="472">
        <v>244.9</v>
      </c>
      <c r="C132" s="472">
        <v>264.89999999999998</v>
      </c>
      <c r="D132" s="472">
        <v>289.39999999999998</v>
      </c>
      <c r="E132" s="472">
        <v>356.2</v>
      </c>
      <c r="F132" s="472">
        <v>378.5</v>
      </c>
      <c r="G132" s="479"/>
      <c r="H132" s="479"/>
      <c r="I132" s="479"/>
      <c r="J132" s="479"/>
      <c r="K132" s="479"/>
    </row>
    <row r="133" spans="1:11" x14ac:dyDescent="0.25">
      <c r="A133" s="494">
        <v>120</v>
      </c>
      <c r="B133" s="472">
        <v>247</v>
      </c>
      <c r="C133" s="472">
        <v>267.10000000000002</v>
      </c>
      <c r="D133" s="472">
        <v>291.7</v>
      </c>
      <c r="E133" s="472">
        <v>359.2</v>
      </c>
      <c r="F133" s="472">
        <v>381.7</v>
      </c>
      <c r="G133" s="479"/>
      <c r="H133" s="479"/>
      <c r="I133" s="479"/>
      <c r="J133" s="479"/>
      <c r="K133" s="479"/>
    </row>
    <row r="134" spans="1:11" x14ac:dyDescent="0.25">
      <c r="A134" s="494">
        <v>121</v>
      </c>
      <c r="B134" s="472">
        <v>249</v>
      </c>
      <c r="C134" s="472">
        <v>269.39999999999998</v>
      </c>
      <c r="D134" s="472">
        <v>294.2</v>
      </c>
      <c r="E134" s="472">
        <v>362.2</v>
      </c>
      <c r="F134" s="472">
        <v>384.8</v>
      </c>
      <c r="G134" s="479"/>
      <c r="H134" s="479"/>
      <c r="I134" s="479"/>
      <c r="J134" s="479"/>
      <c r="K134" s="479"/>
    </row>
    <row r="135" spans="1:11" x14ac:dyDescent="0.25">
      <c r="A135" s="494">
        <v>122</v>
      </c>
      <c r="B135" s="472">
        <v>251.1</v>
      </c>
      <c r="C135" s="472">
        <v>271.60000000000002</v>
      </c>
      <c r="D135" s="472">
        <v>296.7</v>
      </c>
      <c r="E135" s="472">
        <v>365.3</v>
      </c>
      <c r="F135" s="472">
        <v>388</v>
      </c>
      <c r="G135" s="479"/>
      <c r="H135" s="479"/>
      <c r="I135" s="479"/>
      <c r="J135" s="479"/>
      <c r="K135" s="479"/>
    </row>
    <row r="136" spans="1:11" x14ac:dyDescent="0.25">
      <c r="A136" s="494">
        <v>123</v>
      </c>
      <c r="B136" s="472">
        <v>253.1</v>
      </c>
      <c r="C136" s="472">
        <v>273.7</v>
      </c>
      <c r="D136" s="472">
        <v>299.10000000000002</v>
      </c>
      <c r="E136" s="472">
        <v>368.2</v>
      </c>
      <c r="F136" s="472">
        <v>391.2</v>
      </c>
      <c r="G136" s="479"/>
      <c r="H136" s="479"/>
      <c r="I136" s="479"/>
      <c r="J136" s="479"/>
      <c r="K136" s="479"/>
    </row>
    <row r="137" spans="1:11" x14ac:dyDescent="0.25">
      <c r="A137" s="494">
        <v>124</v>
      </c>
      <c r="B137" s="472">
        <v>255.2</v>
      </c>
      <c r="C137" s="472">
        <v>275.89999999999998</v>
      </c>
      <c r="D137" s="472">
        <v>301.5</v>
      </c>
      <c r="E137" s="472">
        <v>371.2</v>
      </c>
      <c r="F137" s="472">
        <v>394.4</v>
      </c>
      <c r="G137" s="479"/>
      <c r="H137" s="479"/>
      <c r="I137" s="479"/>
      <c r="J137" s="479"/>
      <c r="K137" s="479"/>
    </row>
    <row r="138" spans="1:11" x14ac:dyDescent="0.25">
      <c r="A138" s="494">
        <v>125</v>
      </c>
      <c r="B138" s="472">
        <v>257.3</v>
      </c>
      <c r="C138" s="472">
        <v>278.10000000000002</v>
      </c>
      <c r="D138" s="472">
        <v>304.10000000000002</v>
      </c>
      <c r="E138" s="472">
        <v>374.2</v>
      </c>
      <c r="F138" s="472">
        <v>397.6</v>
      </c>
      <c r="G138" s="479"/>
      <c r="H138" s="479"/>
      <c r="I138" s="479"/>
      <c r="J138" s="479"/>
      <c r="K138" s="479"/>
    </row>
    <row r="139" spans="1:11" x14ac:dyDescent="0.25">
      <c r="A139" s="494">
        <v>126</v>
      </c>
      <c r="B139" s="472">
        <v>259.3</v>
      </c>
      <c r="C139" s="472">
        <v>280.39999999999998</v>
      </c>
      <c r="D139" s="472">
        <v>306.39999999999998</v>
      </c>
      <c r="E139" s="472">
        <v>377.2</v>
      </c>
      <c r="F139" s="472">
        <v>400.8</v>
      </c>
      <c r="G139" s="479"/>
      <c r="H139" s="479"/>
      <c r="I139" s="479"/>
      <c r="J139" s="479"/>
      <c r="K139" s="479"/>
    </row>
    <row r="140" spans="1:11" x14ac:dyDescent="0.25">
      <c r="A140" s="494">
        <v>127</v>
      </c>
      <c r="B140" s="472">
        <v>261.39999999999998</v>
      </c>
      <c r="C140" s="472">
        <v>282.60000000000002</v>
      </c>
      <c r="D140" s="472">
        <v>308.8</v>
      </c>
      <c r="E140" s="472">
        <v>380.1</v>
      </c>
      <c r="F140" s="472">
        <v>403.9</v>
      </c>
      <c r="G140" s="479"/>
      <c r="H140" s="479"/>
      <c r="I140" s="479"/>
      <c r="J140" s="479"/>
      <c r="K140" s="479"/>
    </row>
    <row r="141" spans="1:11" x14ac:dyDescent="0.25">
      <c r="A141" s="494">
        <v>128</v>
      </c>
      <c r="B141" s="472">
        <v>263.39999999999998</v>
      </c>
      <c r="C141" s="472">
        <v>284.8</v>
      </c>
      <c r="D141" s="472">
        <v>311.3</v>
      </c>
      <c r="E141" s="472">
        <v>383.2</v>
      </c>
      <c r="F141" s="472">
        <v>407.2</v>
      </c>
      <c r="G141" s="479"/>
      <c r="H141" s="479"/>
      <c r="I141" s="479"/>
      <c r="J141" s="479"/>
      <c r="K141" s="479"/>
    </row>
    <row r="142" spans="1:11" x14ac:dyDescent="0.25">
      <c r="A142" s="494">
        <v>129</v>
      </c>
      <c r="B142" s="472">
        <v>265.5</v>
      </c>
      <c r="C142" s="472">
        <v>287</v>
      </c>
      <c r="D142" s="472">
        <v>313.7</v>
      </c>
      <c r="E142" s="472">
        <v>386.2</v>
      </c>
      <c r="F142" s="472">
        <v>410.3</v>
      </c>
      <c r="G142" s="479"/>
      <c r="H142" s="479"/>
      <c r="I142" s="479"/>
      <c r="J142" s="479"/>
      <c r="K142" s="479"/>
    </row>
    <row r="143" spans="1:11" x14ac:dyDescent="0.25">
      <c r="A143" s="494">
        <v>130</v>
      </c>
      <c r="B143" s="472">
        <v>267.5</v>
      </c>
      <c r="C143" s="472">
        <v>289.3</v>
      </c>
      <c r="D143" s="472">
        <v>316.2</v>
      </c>
      <c r="E143" s="472">
        <v>389.2</v>
      </c>
      <c r="F143" s="472">
        <v>413.5</v>
      </c>
      <c r="G143" s="479"/>
      <c r="H143" s="479"/>
      <c r="I143" s="479"/>
      <c r="J143" s="479"/>
      <c r="K143" s="479"/>
    </row>
    <row r="144" spans="1:11" x14ac:dyDescent="0.25">
      <c r="A144" s="494">
        <v>131</v>
      </c>
      <c r="B144" s="472">
        <v>269.60000000000002</v>
      </c>
      <c r="C144" s="472">
        <v>291.5</v>
      </c>
      <c r="D144" s="472">
        <v>318.60000000000002</v>
      </c>
      <c r="E144" s="472">
        <v>392.2</v>
      </c>
      <c r="F144" s="472">
        <v>416.6</v>
      </c>
      <c r="G144" s="479"/>
      <c r="H144" s="479"/>
      <c r="I144" s="479"/>
      <c r="J144" s="479"/>
      <c r="K144" s="479"/>
    </row>
    <row r="145" spans="1:11" x14ac:dyDescent="0.25">
      <c r="A145" s="494">
        <v>132</v>
      </c>
      <c r="B145" s="472">
        <v>271.7</v>
      </c>
      <c r="C145" s="472">
        <v>293.8</v>
      </c>
      <c r="D145" s="472">
        <v>321</v>
      </c>
      <c r="E145" s="472">
        <v>395.1</v>
      </c>
      <c r="F145" s="472">
        <v>419.8</v>
      </c>
      <c r="G145" s="479"/>
      <c r="H145" s="479"/>
      <c r="I145" s="479"/>
      <c r="J145" s="479"/>
      <c r="K145" s="479"/>
    </row>
    <row r="146" spans="1:11" x14ac:dyDescent="0.25">
      <c r="A146" s="494">
        <v>133</v>
      </c>
      <c r="B146" s="472">
        <v>273.7</v>
      </c>
      <c r="C146" s="472">
        <v>296</v>
      </c>
      <c r="D146" s="472">
        <v>323.39999999999998</v>
      </c>
      <c r="E146" s="472">
        <v>398.2</v>
      </c>
      <c r="F146" s="472">
        <v>423</v>
      </c>
      <c r="G146" s="479"/>
      <c r="H146" s="479"/>
      <c r="I146" s="479"/>
      <c r="J146" s="479"/>
      <c r="K146" s="479"/>
    </row>
    <row r="147" spans="1:11" x14ac:dyDescent="0.25">
      <c r="A147" s="494">
        <v>134</v>
      </c>
      <c r="B147" s="472">
        <v>275.8</v>
      </c>
      <c r="C147" s="472">
        <v>298.2</v>
      </c>
      <c r="D147" s="472">
        <v>325.89999999999998</v>
      </c>
      <c r="E147" s="472">
        <v>401.1</v>
      </c>
      <c r="F147" s="472">
        <v>426.2</v>
      </c>
      <c r="G147" s="479"/>
      <c r="H147" s="479"/>
      <c r="I147" s="479"/>
      <c r="J147" s="479"/>
      <c r="K147" s="479"/>
    </row>
    <row r="148" spans="1:11" x14ac:dyDescent="0.25">
      <c r="A148" s="494">
        <v>135</v>
      </c>
      <c r="B148" s="472">
        <v>277.8</v>
      </c>
      <c r="C148" s="472">
        <v>300.5</v>
      </c>
      <c r="D148" s="472">
        <v>328.3</v>
      </c>
      <c r="E148" s="472">
        <v>404.1</v>
      </c>
      <c r="F148" s="472">
        <v>429.4</v>
      </c>
      <c r="G148" s="479"/>
      <c r="H148" s="479"/>
      <c r="I148" s="479"/>
      <c r="J148" s="479"/>
      <c r="K148" s="479"/>
    </row>
    <row r="149" spans="1:11" x14ac:dyDescent="0.25">
      <c r="A149" s="494">
        <v>136</v>
      </c>
      <c r="B149" s="472">
        <v>279.89999999999998</v>
      </c>
      <c r="C149" s="472">
        <v>302.60000000000002</v>
      </c>
      <c r="D149" s="472">
        <v>330.6</v>
      </c>
      <c r="E149" s="472">
        <v>407.2</v>
      </c>
      <c r="F149" s="472">
        <v>432.6</v>
      </c>
      <c r="G149" s="479"/>
      <c r="H149" s="479"/>
      <c r="I149" s="479"/>
      <c r="J149" s="479"/>
      <c r="K149" s="479"/>
    </row>
    <row r="150" spans="1:11" x14ac:dyDescent="0.25">
      <c r="A150" s="494">
        <v>137</v>
      </c>
      <c r="B150" s="472">
        <v>281.89999999999998</v>
      </c>
      <c r="C150" s="472">
        <v>304.89999999999998</v>
      </c>
      <c r="D150" s="472">
        <v>333.1</v>
      </c>
      <c r="E150" s="472">
        <v>410.2</v>
      </c>
      <c r="F150" s="472">
        <v>435.8</v>
      </c>
      <c r="G150" s="479"/>
      <c r="H150" s="479"/>
      <c r="I150" s="479"/>
      <c r="J150" s="479"/>
      <c r="K150" s="479"/>
    </row>
    <row r="151" spans="1:11" x14ac:dyDescent="0.25">
      <c r="A151" s="494">
        <v>138</v>
      </c>
      <c r="B151" s="472">
        <v>284</v>
      </c>
      <c r="C151" s="472">
        <v>307.2</v>
      </c>
      <c r="D151" s="472">
        <v>335.6</v>
      </c>
      <c r="E151" s="472">
        <v>413</v>
      </c>
      <c r="F151" s="472">
        <v>438.9</v>
      </c>
      <c r="G151" s="479"/>
      <c r="H151" s="479"/>
      <c r="I151" s="479"/>
      <c r="J151" s="479"/>
      <c r="K151" s="479"/>
    </row>
    <row r="152" spans="1:11" x14ac:dyDescent="0.25">
      <c r="A152" s="494">
        <v>139</v>
      </c>
      <c r="B152" s="472">
        <v>286.10000000000002</v>
      </c>
      <c r="C152" s="472">
        <v>309.3</v>
      </c>
      <c r="D152" s="472">
        <v>338</v>
      </c>
      <c r="E152" s="472">
        <v>416.1</v>
      </c>
      <c r="F152" s="472">
        <v>442.2</v>
      </c>
      <c r="G152" s="479"/>
      <c r="H152" s="479"/>
      <c r="I152" s="479"/>
      <c r="J152" s="479"/>
      <c r="K152" s="479"/>
    </row>
    <row r="153" spans="1:11" x14ac:dyDescent="0.25">
      <c r="A153" s="494">
        <v>140</v>
      </c>
      <c r="B153" s="472">
        <v>288.10000000000002</v>
      </c>
      <c r="C153" s="472">
        <v>311.60000000000002</v>
      </c>
      <c r="D153" s="472">
        <v>340.5</v>
      </c>
      <c r="E153" s="472">
        <v>419.1</v>
      </c>
      <c r="F153" s="472">
        <v>445.2</v>
      </c>
      <c r="G153" s="479"/>
      <c r="H153" s="479"/>
      <c r="I153" s="479"/>
      <c r="J153" s="479"/>
      <c r="K153" s="479"/>
    </row>
    <row r="154" spans="1:11" x14ac:dyDescent="0.25">
      <c r="A154" s="494">
        <v>141</v>
      </c>
      <c r="B154" s="472">
        <v>290.2</v>
      </c>
      <c r="C154" s="472">
        <v>313.7</v>
      </c>
      <c r="D154" s="472">
        <v>342.9</v>
      </c>
      <c r="E154" s="472">
        <v>422.1</v>
      </c>
      <c r="F154" s="472">
        <v>448.4</v>
      </c>
      <c r="G154" s="479"/>
      <c r="H154" s="479"/>
      <c r="I154" s="479"/>
      <c r="J154" s="479"/>
      <c r="K154" s="479"/>
    </row>
    <row r="155" spans="1:11" x14ac:dyDescent="0.25">
      <c r="A155" s="494">
        <v>142</v>
      </c>
      <c r="B155" s="472">
        <v>292.2</v>
      </c>
      <c r="C155" s="472">
        <v>316</v>
      </c>
      <c r="D155" s="472">
        <v>345.3</v>
      </c>
      <c r="E155" s="472">
        <v>425.1</v>
      </c>
      <c r="F155" s="472">
        <v>451.6</v>
      </c>
      <c r="G155" s="479"/>
      <c r="H155" s="479"/>
      <c r="I155" s="479"/>
      <c r="J155" s="479"/>
      <c r="K155" s="479"/>
    </row>
    <row r="156" spans="1:11" x14ac:dyDescent="0.25">
      <c r="A156" s="494">
        <v>143</v>
      </c>
      <c r="B156" s="472">
        <v>294.3</v>
      </c>
      <c r="C156" s="472">
        <v>318.39999999999998</v>
      </c>
      <c r="D156" s="472">
        <v>347.7</v>
      </c>
      <c r="E156" s="472">
        <v>428.1</v>
      </c>
      <c r="F156" s="472">
        <v>454.8</v>
      </c>
      <c r="G156" s="479"/>
      <c r="H156" s="479"/>
      <c r="I156" s="479"/>
      <c r="J156" s="479"/>
      <c r="K156" s="479"/>
    </row>
    <row r="157" spans="1:11" x14ac:dyDescent="0.25">
      <c r="A157" s="494">
        <v>144</v>
      </c>
      <c r="B157" s="472">
        <v>296.39999999999998</v>
      </c>
      <c r="C157" s="472">
        <v>320.60000000000002</v>
      </c>
      <c r="D157" s="472">
        <v>350.3</v>
      </c>
      <c r="E157" s="472">
        <v>431.2</v>
      </c>
      <c r="F157" s="472">
        <v>458</v>
      </c>
      <c r="G157" s="479"/>
      <c r="H157" s="479"/>
      <c r="I157" s="479"/>
      <c r="J157" s="479"/>
      <c r="K157" s="479"/>
    </row>
    <row r="158" spans="1:11" x14ac:dyDescent="0.25">
      <c r="A158" s="494">
        <v>145</v>
      </c>
      <c r="B158" s="472">
        <v>298.39999999999998</v>
      </c>
      <c r="C158" s="472">
        <v>322.8</v>
      </c>
      <c r="D158" s="472">
        <v>352.6</v>
      </c>
      <c r="E158" s="472">
        <v>434</v>
      </c>
      <c r="F158" s="472">
        <v>461.2</v>
      </c>
      <c r="G158" s="479"/>
      <c r="H158" s="479"/>
      <c r="I158" s="479"/>
      <c r="J158" s="479"/>
      <c r="K158" s="479"/>
    </row>
    <row r="159" spans="1:11" x14ac:dyDescent="0.25">
      <c r="A159" s="494">
        <v>146</v>
      </c>
      <c r="B159" s="472">
        <v>300.5</v>
      </c>
      <c r="C159" s="472">
        <v>325.10000000000002</v>
      </c>
      <c r="D159" s="472">
        <v>355</v>
      </c>
      <c r="E159" s="472">
        <v>437</v>
      </c>
      <c r="F159" s="472">
        <v>464.4</v>
      </c>
      <c r="G159" s="479"/>
      <c r="H159" s="479"/>
      <c r="I159" s="479"/>
      <c r="J159" s="479"/>
      <c r="K159" s="479"/>
    </row>
    <row r="160" spans="1:11" x14ac:dyDescent="0.25">
      <c r="A160" s="494">
        <v>147</v>
      </c>
      <c r="B160" s="472">
        <v>302.5</v>
      </c>
      <c r="C160" s="472">
        <v>327.3</v>
      </c>
      <c r="D160" s="472">
        <v>357.5</v>
      </c>
      <c r="E160" s="472">
        <v>440.1</v>
      </c>
      <c r="F160" s="472">
        <v>467.6</v>
      </c>
      <c r="G160" s="479"/>
      <c r="H160" s="479"/>
      <c r="I160" s="479"/>
      <c r="J160" s="479"/>
      <c r="K160" s="479"/>
    </row>
    <row r="161" spans="1:11" x14ac:dyDescent="0.25">
      <c r="A161" s="494">
        <v>148</v>
      </c>
      <c r="B161" s="472">
        <v>304.60000000000002</v>
      </c>
      <c r="C161" s="472">
        <v>329.5</v>
      </c>
      <c r="D161" s="472">
        <v>359.9</v>
      </c>
      <c r="E161" s="472">
        <v>443.1</v>
      </c>
      <c r="F161" s="472">
        <v>470.8</v>
      </c>
      <c r="G161" s="479"/>
      <c r="H161" s="479"/>
      <c r="I161" s="479"/>
      <c r="J161" s="479"/>
      <c r="K161" s="479"/>
    </row>
    <row r="162" spans="1:11" x14ac:dyDescent="0.25">
      <c r="A162" s="494">
        <v>149</v>
      </c>
      <c r="B162" s="472">
        <v>306.60000000000002</v>
      </c>
      <c r="C162" s="472">
        <v>331.7</v>
      </c>
      <c r="D162" s="472">
        <v>362.3</v>
      </c>
      <c r="E162" s="472">
        <v>446</v>
      </c>
      <c r="F162" s="472">
        <v>473.9</v>
      </c>
      <c r="G162" s="479"/>
      <c r="H162" s="479"/>
      <c r="I162" s="479"/>
      <c r="J162" s="479"/>
      <c r="K162" s="479"/>
    </row>
    <row r="163" spans="1:11" x14ac:dyDescent="0.25">
      <c r="A163" s="494">
        <v>150</v>
      </c>
      <c r="B163" s="472">
        <v>308.7</v>
      </c>
      <c r="C163" s="472">
        <v>333.8</v>
      </c>
      <c r="D163" s="472">
        <v>364.8</v>
      </c>
      <c r="E163" s="472">
        <v>449.1</v>
      </c>
      <c r="F163" s="472">
        <v>477.1</v>
      </c>
      <c r="G163" s="479"/>
      <c r="H163" s="479"/>
      <c r="I163" s="479"/>
      <c r="J163" s="479"/>
      <c r="K163" s="479"/>
    </row>
    <row r="164" spans="1:11" x14ac:dyDescent="0.25">
      <c r="A164" s="485" t="s">
        <v>878</v>
      </c>
      <c r="B164" s="472">
        <v>2.1</v>
      </c>
      <c r="C164" s="472">
        <v>2.25</v>
      </c>
      <c r="D164" s="472">
        <v>2.4500000000000002</v>
      </c>
      <c r="E164" s="472">
        <v>3</v>
      </c>
      <c r="F164" s="472">
        <v>3.2</v>
      </c>
      <c r="G164" s="479"/>
      <c r="H164" s="479"/>
      <c r="I164" s="479"/>
      <c r="J164" s="479"/>
      <c r="K164" s="479"/>
    </row>
    <row r="165" spans="1:11" x14ac:dyDescent="0.25">
      <c r="A165" s="486" t="s">
        <v>871</v>
      </c>
      <c r="B165" s="472"/>
      <c r="C165" s="472"/>
      <c r="D165" s="472"/>
      <c r="E165" s="472"/>
      <c r="F165" s="472"/>
      <c r="G165" s="479"/>
      <c r="H165" s="479"/>
      <c r="I165" s="479"/>
      <c r="J165" s="479"/>
      <c r="K165" s="479"/>
    </row>
    <row r="166" spans="1:11" x14ac:dyDescent="0.25">
      <c r="B166" s="488"/>
      <c r="C166" s="488"/>
      <c r="D166" s="488"/>
      <c r="E166" s="488"/>
      <c r="F166" s="488"/>
      <c r="G166" s="490"/>
      <c r="H166" s="490"/>
      <c r="I166" s="490"/>
      <c r="J166" s="490"/>
      <c r="K166" s="490"/>
    </row>
    <row r="167" spans="1:11" x14ac:dyDescent="0.25">
      <c r="B167" s="488"/>
      <c r="C167" s="488"/>
      <c r="D167" s="488"/>
      <c r="E167" s="488"/>
      <c r="F167" s="488"/>
      <c r="G167" s="490"/>
      <c r="H167" s="490"/>
      <c r="I167" s="490"/>
      <c r="J167" s="490"/>
      <c r="K167" s="490"/>
    </row>
    <row r="168" spans="1:11" x14ac:dyDescent="0.25">
      <c r="B168" s="488"/>
      <c r="C168" s="488"/>
      <c r="D168" s="488"/>
      <c r="E168" s="488"/>
      <c r="F168" s="488"/>
      <c r="G168" s="490"/>
      <c r="H168" s="490"/>
      <c r="I168" s="490"/>
      <c r="J168" s="490"/>
      <c r="K168" s="490"/>
    </row>
    <row r="169" spans="1:11" x14ac:dyDescent="0.25">
      <c r="B169" s="488"/>
      <c r="C169" s="488"/>
      <c r="D169" s="488"/>
      <c r="E169" s="488"/>
      <c r="F169" s="488"/>
      <c r="G169" s="490"/>
      <c r="H169" s="490"/>
      <c r="I169" s="490"/>
      <c r="J169" s="490"/>
      <c r="K169" s="490"/>
    </row>
    <row r="170" spans="1:11" x14ac:dyDescent="0.25">
      <c r="B170" s="488"/>
      <c r="C170" s="488"/>
      <c r="D170" s="488"/>
      <c r="E170" s="488"/>
      <c r="F170" s="488"/>
      <c r="G170" s="490"/>
      <c r="H170" s="490"/>
      <c r="I170" s="490"/>
      <c r="J170" s="490"/>
      <c r="K170" s="490"/>
    </row>
    <row r="171" spans="1:11" x14ac:dyDescent="0.25">
      <c r="B171" s="488"/>
      <c r="C171" s="488"/>
      <c r="D171" s="488"/>
      <c r="E171" s="488"/>
      <c r="F171" s="488"/>
      <c r="G171" s="490"/>
      <c r="H171" s="490"/>
      <c r="I171" s="490"/>
      <c r="J171" s="490"/>
      <c r="K171" s="490"/>
    </row>
    <row r="172" spans="1:11" x14ac:dyDescent="0.25">
      <c r="B172" s="488"/>
      <c r="C172" s="488"/>
      <c r="D172" s="488"/>
      <c r="E172" s="488"/>
      <c r="F172" s="488"/>
      <c r="G172" s="490"/>
      <c r="H172" s="490"/>
      <c r="I172" s="490"/>
      <c r="J172" s="490"/>
      <c r="K172" s="490"/>
    </row>
    <row r="173" spans="1:11" x14ac:dyDescent="0.25">
      <c r="B173" s="488"/>
      <c r="C173" s="488"/>
      <c r="D173" s="488"/>
      <c r="E173" s="488"/>
      <c r="F173" s="488"/>
      <c r="G173" s="490"/>
      <c r="H173" s="490"/>
      <c r="I173" s="490"/>
      <c r="J173" s="490"/>
      <c r="K173" s="490"/>
    </row>
    <row r="174" spans="1:11" x14ac:dyDescent="0.25">
      <c r="B174" s="488"/>
      <c r="C174" s="488"/>
      <c r="D174" s="488"/>
      <c r="E174" s="488"/>
      <c r="F174" s="488"/>
      <c r="G174" s="490"/>
      <c r="H174" s="490"/>
      <c r="I174" s="490"/>
      <c r="J174" s="490"/>
      <c r="K174" s="490"/>
    </row>
    <row r="175" spans="1:11" x14ac:dyDescent="0.25">
      <c r="B175" s="488"/>
      <c r="C175" s="488"/>
      <c r="D175" s="488"/>
      <c r="E175" s="488"/>
      <c r="F175" s="488"/>
      <c r="G175" s="490"/>
      <c r="H175" s="490"/>
      <c r="I175" s="490"/>
      <c r="J175" s="490"/>
      <c r="K175" s="490"/>
    </row>
    <row r="176" spans="1:11" x14ac:dyDescent="0.25">
      <c r="B176" s="488"/>
      <c r="C176" s="488"/>
      <c r="D176" s="488"/>
      <c r="E176" s="488"/>
      <c r="F176" s="488"/>
      <c r="G176" s="490"/>
      <c r="H176" s="490"/>
      <c r="I176" s="490"/>
      <c r="J176" s="490"/>
      <c r="K176" s="490"/>
    </row>
    <row r="177" spans="2:11" x14ac:dyDescent="0.25">
      <c r="B177" s="488"/>
      <c r="C177" s="488"/>
      <c r="D177" s="488"/>
      <c r="E177" s="488"/>
      <c r="F177" s="488"/>
      <c r="G177" s="490"/>
      <c r="H177" s="490"/>
      <c r="I177" s="490"/>
      <c r="J177" s="490"/>
      <c r="K177" s="490"/>
    </row>
    <row r="178" spans="2:11" x14ac:dyDescent="0.25">
      <c r="B178" s="488"/>
      <c r="C178" s="488"/>
      <c r="D178" s="488"/>
      <c r="E178" s="488"/>
      <c r="F178" s="488"/>
      <c r="G178" s="490"/>
      <c r="H178" s="490"/>
      <c r="I178" s="490"/>
      <c r="J178" s="490"/>
      <c r="K178" s="490"/>
    </row>
    <row r="179" spans="2:11" x14ac:dyDescent="0.25">
      <c r="B179" s="488"/>
      <c r="C179" s="488"/>
      <c r="D179" s="488"/>
      <c r="E179" s="488"/>
      <c r="F179" s="488"/>
      <c r="G179" s="490"/>
      <c r="H179" s="490"/>
      <c r="I179" s="490"/>
      <c r="J179" s="490"/>
      <c r="K179" s="490"/>
    </row>
    <row r="180" spans="2:11" x14ac:dyDescent="0.25">
      <c r="B180" s="488"/>
      <c r="C180" s="488"/>
      <c r="D180" s="488"/>
      <c r="E180" s="488"/>
      <c r="F180" s="488"/>
      <c r="G180" s="490"/>
      <c r="H180" s="490"/>
      <c r="I180" s="490"/>
      <c r="J180" s="490"/>
      <c r="K180" s="490"/>
    </row>
    <row r="181" spans="2:11" x14ac:dyDescent="0.25">
      <c r="B181" s="488"/>
      <c r="C181" s="488"/>
      <c r="D181" s="488"/>
      <c r="E181" s="488"/>
      <c r="F181" s="488"/>
      <c r="G181" s="490"/>
      <c r="H181" s="490"/>
      <c r="I181" s="490"/>
      <c r="J181" s="490"/>
      <c r="K181" s="490"/>
    </row>
    <row r="182" spans="2:11" x14ac:dyDescent="0.25">
      <c r="B182" s="488"/>
      <c r="C182" s="488"/>
      <c r="D182" s="488"/>
      <c r="E182" s="488"/>
      <c r="F182" s="488"/>
      <c r="G182" s="490"/>
      <c r="H182" s="490"/>
      <c r="I182" s="490"/>
      <c r="J182" s="490"/>
      <c r="K182" s="490"/>
    </row>
    <row r="183" spans="2:11" x14ac:dyDescent="0.25">
      <c r="B183" s="488"/>
      <c r="C183" s="488"/>
      <c r="D183" s="488"/>
      <c r="E183" s="488"/>
      <c r="F183" s="488"/>
      <c r="G183" s="490"/>
      <c r="H183" s="490"/>
      <c r="I183" s="490"/>
      <c r="J183" s="490"/>
      <c r="K183" s="490"/>
    </row>
    <row r="184" spans="2:11" x14ac:dyDescent="0.25">
      <c r="B184" s="488"/>
      <c r="C184" s="488"/>
      <c r="D184" s="488"/>
      <c r="E184" s="488"/>
      <c r="F184" s="488"/>
      <c r="G184" s="490"/>
      <c r="H184" s="490"/>
      <c r="I184" s="490"/>
      <c r="J184" s="490"/>
      <c r="K184" s="490"/>
    </row>
    <row r="185" spans="2:11" x14ac:dyDescent="0.25">
      <c r="B185" s="488"/>
      <c r="C185" s="488"/>
      <c r="D185" s="488"/>
      <c r="E185" s="488"/>
      <c r="F185" s="488"/>
      <c r="G185" s="490"/>
      <c r="H185" s="490"/>
      <c r="I185" s="490"/>
      <c r="J185" s="490"/>
      <c r="K185" s="490"/>
    </row>
    <row r="186" spans="2:11" x14ac:dyDescent="0.25">
      <c r="B186" s="488"/>
      <c r="C186" s="488"/>
      <c r="D186" s="488"/>
      <c r="E186" s="488"/>
      <c r="F186" s="488"/>
      <c r="G186" s="490"/>
      <c r="H186" s="490"/>
      <c r="I186" s="490"/>
      <c r="J186" s="490"/>
      <c r="K186" s="490"/>
    </row>
    <row r="187" spans="2:11" x14ac:dyDescent="0.25">
      <c r="B187" s="488"/>
      <c r="C187" s="488"/>
      <c r="D187" s="488"/>
      <c r="E187" s="488"/>
      <c r="F187" s="488"/>
      <c r="G187" s="490"/>
      <c r="H187" s="490"/>
      <c r="I187" s="490"/>
      <c r="J187" s="490"/>
      <c r="K187" s="490"/>
    </row>
    <row r="188" spans="2:11" x14ac:dyDescent="0.25">
      <c r="B188" s="488"/>
      <c r="C188" s="488"/>
      <c r="D188" s="488"/>
      <c r="E188" s="488"/>
      <c r="F188" s="488"/>
      <c r="G188" s="490"/>
      <c r="H188" s="490"/>
      <c r="I188" s="490"/>
      <c r="J188" s="490"/>
      <c r="K188" s="490"/>
    </row>
    <row r="189" spans="2:11" x14ac:dyDescent="0.25">
      <c r="B189" s="488"/>
      <c r="C189" s="488"/>
      <c r="D189" s="488"/>
      <c r="E189" s="488"/>
      <c r="F189" s="488"/>
      <c r="G189" s="490"/>
      <c r="H189" s="490"/>
      <c r="I189" s="490"/>
      <c r="J189" s="490"/>
      <c r="K189" s="490"/>
    </row>
    <row r="190" spans="2:11" x14ac:dyDescent="0.25">
      <c r="B190" s="488"/>
      <c r="C190" s="488"/>
      <c r="D190" s="488"/>
      <c r="E190" s="488"/>
      <c r="F190" s="488"/>
      <c r="G190" s="490"/>
      <c r="H190" s="490"/>
      <c r="I190" s="490"/>
      <c r="J190" s="490"/>
      <c r="K190" s="490"/>
    </row>
    <row r="191" spans="2:11" x14ac:dyDescent="0.25">
      <c r="B191" s="488"/>
      <c r="C191" s="488"/>
      <c r="D191" s="488"/>
      <c r="E191" s="488"/>
      <c r="F191" s="488"/>
      <c r="G191" s="490"/>
      <c r="H191" s="490"/>
      <c r="I191" s="490"/>
      <c r="J191" s="490"/>
      <c r="K191" s="490"/>
    </row>
    <row r="192" spans="2:11" x14ac:dyDescent="0.25">
      <c r="B192" s="488"/>
      <c r="C192" s="488"/>
      <c r="D192" s="488"/>
      <c r="E192" s="488"/>
      <c r="F192" s="488"/>
      <c r="G192" s="490"/>
      <c r="H192" s="490"/>
      <c r="I192" s="490"/>
      <c r="J192" s="490"/>
      <c r="K192" s="490"/>
    </row>
    <row r="193" spans="2:11" x14ac:dyDescent="0.25">
      <c r="B193" s="488"/>
      <c r="C193" s="488"/>
      <c r="D193" s="488"/>
      <c r="E193" s="488"/>
      <c r="F193" s="488"/>
      <c r="G193" s="490"/>
      <c r="H193" s="490"/>
      <c r="I193" s="490"/>
      <c r="J193" s="490"/>
      <c r="K193" s="490"/>
    </row>
    <row r="194" spans="2:11" x14ac:dyDescent="0.25">
      <c r="B194" s="488"/>
      <c r="C194" s="488"/>
      <c r="D194" s="488"/>
      <c r="E194" s="488"/>
      <c r="F194" s="488"/>
      <c r="G194" s="490"/>
      <c r="H194" s="490"/>
      <c r="I194" s="490"/>
      <c r="J194" s="490"/>
      <c r="K194" s="490"/>
    </row>
    <row r="195" spans="2:11" x14ac:dyDescent="0.25">
      <c r="B195" s="488"/>
      <c r="C195" s="488"/>
      <c r="D195" s="488"/>
      <c r="E195" s="488"/>
      <c r="F195" s="488"/>
      <c r="G195" s="490"/>
      <c r="H195" s="490"/>
      <c r="I195" s="490"/>
      <c r="J195" s="490"/>
      <c r="K195" s="490"/>
    </row>
    <row r="196" spans="2:11" x14ac:dyDescent="0.25">
      <c r="B196" s="488"/>
      <c r="C196" s="488"/>
      <c r="D196" s="488"/>
      <c r="E196" s="488"/>
      <c r="F196" s="488"/>
      <c r="G196" s="490"/>
      <c r="H196" s="490"/>
      <c r="I196" s="490"/>
      <c r="J196" s="490"/>
      <c r="K196" s="490"/>
    </row>
    <row r="197" spans="2:11" x14ac:dyDescent="0.25">
      <c r="B197" s="488"/>
      <c r="C197" s="488"/>
      <c r="D197" s="488"/>
      <c r="E197" s="488"/>
      <c r="F197" s="488"/>
      <c r="G197" s="490"/>
      <c r="H197" s="490"/>
      <c r="I197" s="490"/>
      <c r="J197" s="490"/>
      <c r="K197" s="490"/>
    </row>
    <row r="198" spans="2:11" x14ac:dyDescent="0.25">
      <c r="B198" s="488"/>
      <c r="C198" s="488"/>
      <c r="D198" s="488"/>
      <c r="E198" s="488"/>
      <c r="F198" s="488"/>
      <c r="G198" s="490"/>
      <c r="H198" s="490"/>
      <c r="I198" s="490"/>
      <c r="J198" s="490"/>
      <c r="K198" s="490"/>
    </row>
    <row r="199" spans="2:11" x14ac:dyDescent="0.25">
      <c r="B199" s="488"/>
      <c r="C199" s="488"/>
      <c r="D199" s="488"/>
      <c r="E199" s="488"/>
      <c r="F199" s="488"/>
      <c r="G199" s="490"/>
      <c r="H199" s="490"/>
      <c r="I199" s="490"/>
      <c r="J199" s="490"/>
      <c r="K199" s="490"/>
    </row>
    <row r="200" spans="2:11" x14ac:dyDescent="0.25">
      <c r="B200" s="488"/>
      <c r="C200" s="488"/>
      <c r="D200" s="488"/>
      <c r="E200" s="488"/>
      <c r="F200" s="488"/>
      <c r="G200" s="490"/>
      <c r="H200" s="490"/>
      <c r="I200" s="490"/>
      <c r="J200" s="490"/>
      <c r="K200" s="490"/>
    </row>
    <row r="201" spans="2:11" x14ac:dyDescent="0.25">
      <c r="B201" s="488"/>
      <c r="C201" s="488"/>
      <c r="D201" s="488"/>
      <c r="E201" s="488"/>
      <c r="F201" s="488"/>
      <c r="G201" s="490"/>
      <c r="H201" s="490"/>
      <c r="I201" s="490"/>
      <c r="J201" s="490"/>
      <c r="K201" s="490"/>
    </row>
    <row r="202" spans="2:11" x14ac:dyDescent="0.25">
      <c r="B202" s="488"/>
      <c r="C202" s="488"/>
      <c r="D202" s="488"/>
      <c r="E202" s="488"/>
      <c r="F202" s="488"/>
      <c r="G202" s="490"/>
      <c r="H202" s="490"/>
      <c r="I202" s="490"/>
      <c r="J202" s="490"/>
      <c r="K202" s="490"/>
    </row>
    <row r="203" spans="2:11" x14ac:dyDescent="0.25">
      <c r="B203" s="488"/>
      <c r="C203" s="488"/>
      <c r="D203" s="488"/>
      <c r="E203" s="488"/>
      <c r="F203" s="488"/>
      <c r="G203" s="490"/>
      <c r="H203" s="490"/>
      <c r="I203" s="490"/>
      <c r="J203" s="490"/>
      <c r="K203" s="490"/>
    </row>
    <row r="204" spans="2:11" x14ac:dyDescent="0.25">
      <c r="B204" s="488"/>
      <c r="C204" s="488"/>
      <c r="D204" s="488"/>
      <c r="E204" s="488"/>
      <c r="F204" s="488"/>
      <c r="G204" s="490"/>
      <c r="H204" s="490"/>
      <c r="I204" s="490"/>
      <c r="J204" s="490"/>
      <c r="K204" s="490"/>
    </row>
    <row r="205" spans="2:11" x14ac:dyDescent="0.25">
      <c r="B205" s="488"/>
      <c r="C205" s="488"/>
      <c r="D205" s="488"/>
      <c r="E205" s="488"/>
      <c r="F205" s="488"/>
      <c r="G205" s="490"/>
      <c r="H205" s="490"/>
      <c r="I205" s="490"/>
      <c r="J205" s="490"/>
      <c r="K205" s="490"/>
    </row>
    <row r="206" spans="2:11" x14ac:dyDescent="0.25">
      <c r="B206" s="488"/>
      <c r="C206" s="488"/>
      <c r="D206" s="488"/>
      <c r="E206" s="488"/>
      <c r="F206" s="488"/>
      <c r="G206" s="490"/>
      <c r="H206" s="490"/>
      <c r="I206" s="490"/>
      <c r="J206" s="490"/>
      <c r="K206" s="490"/>
    </row>
    <row r="207" spans="2:11" x14ac:dyDescent="0.25">
      <c r="B207" s="488"/>
      <c r="C207" s="488"/>
      <c r="D207" s="488"/>
      <c r="E207" s="488"/>
      <c r="F207" s="488"/>
      <c r="G207" s="490"/>
      <c r="H207" s="490"/>
      <c r="I207" s="490"/>
      <c r="J207" s="490"/>
      <c r="K207" s="490"/>
    </row>
    <row r="208" spans="2:11" x14ac:dyDescent="0.25">
      <c r="B208" s="488"/>
      <c r="C208" s="488"/>
      <c r="D208" s="488"/>
      <c r="E208" s="488"/>
      <c r="F208" s="488"/>
      <c r="G208" s="490"/>
      <c r="H208" s="490"/>
      <c r="I208" s="490"/>
      <c r="J208" s="490"/>
      <c r="K208" s="490"/>
    </row>
    <row r="209" spans="2:11" x14ac:dyDescent="0.25">
      <c r="B209" s="488"/>
      <c r="C209" s="488"/>
      <c r="D209" s="488"/>
      <c r="E209" s="488"/>
      <c r="F209" s="488"/>
      <c r="G209" s="490"/>
      <c r="H209" s="490"/>
      <c r="I209" s="490"/>
      <c r="J209" s="490"/>
      <c r="K209" s="490"/>
    </row>
    <row r="210" spans="2:11" x14ac:dyDescent="0.25">
      <c r="B210" s="488"/>
      <c r="C210" s="488"/>
      <c r="D210" s="488"/>
      <c r="E210" s="488"/>
      <c r="F210" s="488"/>
      <c r="G210" s="490"/>
      <c r="H210" s="490"/>
      <c r="I210" s="490"/>
      <c r="J210" s="490"/>
      <c r="K210" s="490"/>
    </row>
    <row r="211" spans="2:11" x14ac:dyDescent="0.25">
      <c r="B211" s="488"/>
      <c r="C211" s="488"/>
      <c r="D211" s="488"/>
      <c r="E211" s="488"/>
      <c r="F211" s="488"/>
      <c r="G211" s="490"/>
      <c r="H211" s="490"/>
      <c r="I211" s="490"/>
      <c r="J211" s="490"/>
      <c r="K211" s="490"/>
    </row>
    <row r="212" spans="2:11" x14ac:dyDescent="0.25">
      <c r="B212" s="488"/>
      <c r="C212" s="488"/>
      <c r="D212" s="488"/>
      <c r="E212" s="488"/>
      <c r="F212" s="488"/>
      <c r="G212" s="490"/>
      <c r="H212" s="490"/>
      <c r="I212" s="490"/>
      <c r="J212" s="490"/>
      <c r="K212" s="490"/>
    </row>
    <row r="213" spans="2:11" x14ac:dyDescent="0.25">
      <c r="B213" s="488"/>
      <c r="C213" s="488"/>
      <c r="D213" s="488"/>
      <c r="E213" s="488"/>
      <c r="F213" s="488"/>
      <c r="G213" s="490"/>
      <c r="H213" s="490"/>
      <c r="I213" s="490"/>
      <c r="J213" s="490"/>
      <c r="K213" s="490"/>
    </row>
    <row r="214" spans="2:11" x14ac:dyDescent="0.25">
      <c r="B214" s="488"/>
      <c r="C214" s="488"/>
      <c r="D214" s="488"/>
      <c r="E214" s="488"/>
      <c r="F214" s="488"/>
      <c r="G214" s="490"/>
      <c r="H214" s="490"/>
      <c r="I214" s="490"/>
      <c r="J214" s="490"/>
      <c r="K214" s="490"/>
    </row>
    <row r="215" spans="2:11" x14ac:dyDescent="0.25">
      <c r="B215" s="488"/>
      <c r="C215" s="488"/>
      <c r="D215" s="488"/>
      <c r="E215" s="488"/>
      <c r="F215" s="488"/>
      <c r="G215" s="490"/>
      <c r="H215" s="490"/>
      <c r="I215" s="490"/>
      <c r="J215" s="490"/>
      <c r="K215" s="490"/>
    </row>
    <row r="216" spans="2:11" x14ac:dyDescent="0.25">
      <c r="B216" s="488"/>
      <c r="C216" s="488"/>
      <c r="D216" s="488"/>
      <c r="E216" s="488"/>
      <c r="F216" s="488"/>
      <c r="G216" s="490"/>
      <c r="H216" s="490"/>
      <c r="I216" s="490"/>
      <c r="J216" s="490"/>
      <c r="K216" s="490"/>
    </row>
    <row r="217" spans="2:11" x14ac:dyDescent="0.25">
      <c r="B217" s="488"/>
      <c r="C217" s="488"/>
      <c r="D217" s="488"/>
      <c r="E217" s="488"/>
      <c r="F217" s="488"/>
      <c r="G217" s="490"/>
      <c r="H217" s="490"/>
      <c r="I217" s="490"/>
      <c r="J217" s="490"/>
      <c r="K217" s="490"/>
    </row>
    <row r="218" spans="2:11" x14ac:dyDescent="0.25">
      <c r="B218" s="488"/>
      <c r="C218" s="488"/>
      <c r="D218" s="488"/>
      <c r="E218" s="488"/>
      <c r="F218" s="488"/>
      <c r="G218" s="490"/>
      <c r="H218" s="490"/>
      <c r="I218" s="490"/>
      <c r="J218" s="490"/>
      <c r="K218" s="490"/>
    </row>
    <row r="219" spans="2:11" x14ac:dyDescent="0.25">
      <c r="B219" s="488"/>
      <c r="C219" s="488"/>
      <c r="D219" s="488"/>
      <c r="E219" s="488"/>
      <c r="F219" s="488"/>
      <c r="G219" s="490"/>
      <c r="H219" s="490"/>
      <c r="I219" s="490"/>
      <c r="J219" s="490"/>
      <c r="K219" s="490"/>
    </row>
    <row r="220" spans="2:11" x14ac:dyDescent="0.25">
      <c r="B220" s="488"/>
      <c r="C220" s="488"/>
      <c r="D220" s="488"/>
      <c r="E220" s="488"/>
      <c r="F220" s="488"/>
      <c r="G220" s="490"/>
      <c r="H220" s="490"/>
      <c r="I220" s="490"/>
      <c r="J220" s="490"/>
      <c r="K220" s="490"/>
    </row>
    <row r="221" spans="2:11" x14ac:dyDescent="0.25">
      <c r="B221" s="488"/>
      <c r="C221" s="488"/>
      <c r="D221" s="488"/>
      <c r="E221" s="488"/>
      <c r="F221" s="488"/>
      <c r="G221" s="490"/>
      <c r="H221" s="490"/>
      <c r="I221" s="490"/>
      <c r="J221" s="490"/>
      <c r="K221" s="490"/>
    </row>
    <row r="222" spans="2:11" x14ac:dyDescent="0.25">
      <c r="B222" s="488"/>
      <c r="C222" s="488"/>
      <c r="D222" s="488"/>
      <c r="E222" s="488"/>
      <c r="F222" s="488"/>
      <c r="G222" s="490"/>
      <c r="H222" s="490"/>
      <c r="I222" s="490"/>
      <c r="J222" s="490"/>
      <c r="K222" s="490"/>
    </row>
    <row r="223" spans="2:11" x14ac:dyDescent="0.25">
      <c r="B223" s="488"/>
      <c r="C223" s="488"/>
      <c r="D223" s="488"/>
      <c r="E223" s="488"/>
      <c r="F223" s="488"/>
      <c r="G223" s="490"/>
      <c r="H223" s="490"/>
      <c r="I223" s="490"/>
      <c r="J223" s="490"/>
      <c r="K223" s="490"/>
    </row>
    <row r="224" spans="2:11" x14ac:dyDescent="0.25">
      <c r="B224" s="488"/>
      <c r="C224" s="488"/>
      <c r="D224" s="488"/>
      <c r="E224" s="488"/>
      <c r="F224" s="488"/>
      <c r="G224" s="490"/>
      <c r="H224" s="490"/>
      <c r="I224" s="490"/>
      <c r="J224" s="490"/>
      <c r="K224" s="490"/>
    </row>
    <row r="225" spans="2:11" x14ac:dyDescent="0.25">
      <c r="B225" s="488"/>
      <c r="C225" s="488"/>
      <c r="D225" s="488"/>
      <c r="E225" s="488"/>
      <c r="F225" s="488"/>
      <c r="G225" s="490"/>
      <c r="H225" s="490"/>
      <c r="I225" s="490"/>
      <c r="J225" s="490"/>
      <c r="K225" s="490"/>
    </row>
    <row r="226" spans="2:11" x14ac:dyDescent="0.25">
      <c r="B226" s="488"/>
      <c r="C226" s="488"/>
      <c r="D226" s="488"/>
      <c r="E226" s="488"/>
      <c r="F226" s="488"/>
      <c r="G226" s="490"/>
      <c r="H226" s="490"/>
      <c r="I226" s="490"/>
      <c r="J226" s="490"/>
      <c r="K226" s="490"/>
    </row>
    <row r="227" spans="2:11" x14ac:dyDescent="0.25">
      <c r="B227" s="488"/>
      <c r="C227" s="488"/>
      <c r="D227" s="488"/>
      <c r="E227" s="488"/>
      <c r="F227" s="488"/>
      <c r="G227" s="490"/>
      <c r="H227" s="490"/>
      <c r="I227" s="490"/>
      <c r="J227" s="490"/>
      <c r="K227" s="490"/>
    </row>
    <row r="228" spans="2:11" x14ac:dyDescent="0.25">
      <c r="B228" s="488"/>
      <c r="C228" s="488"/>
      <c r="D228" s="488"/>
      <c r="E228" s="488"/>
      <c r="F228" s="488"/>
      <c r="G228" s="490"/>
      <c r="H228" s="490"/>
      <c r="I228" s="490"/>
      <c r="J228" s="490"/>
      <c r="K228" s="490"/>
    </row>
    <row r="229" spans="2:11" x14ac:dyDescent="0.25">
      <c r="B229" s="488"/>
      <c r="C229" s="488"/>
      <c r="D229" s="488"/>
      <c r="E229" s="488"/>
      <c r="F229" s="488"/>
      <c r="G229" s="490"/>
      <c r="H229" s="490"/>
      <c r="I229" s="490"/>
      <c r="J229" s="490"/>
      <c r="K229" s="490"/>
    </row>
    <row r="230" spans="2:11" x14ac:dyDescent="0.25">
      <c r="B230" s="488"/>
      <c r="C230" s="488"/>
      <c r="D230" s="488"/>
      <c r="E230" s="488"/>
      <c r="F230" s="488"/>
      <c r="G230" s="490"/>
      <c r="H230" s="490"/>
      <c r="I230" s="490"/>
      <c r="J230" s="490"/>
      <c r="K230" s="490"/>
    </row>
    <row r="231" spans="2:11" x14ac:dyDescent="0.25">
      <c r="B231" s="488"/>
      <c r="C231" s="488"/>
      <c r="D231" s="488"/>
      <c r="E231" s="488"/>
      <c r="F231" s="488"/>
      <c r="G231" s="490"/>
      <c r="H231" s="490"/>
      <c r="I231" s="490"/>
      <c r="J231" s="490"/>
      <c r="K231" s="490"/>
    </row>
    <row r="232" spans="2:11" x14ac:dyDescent="0.25">
      <c r="B232" s="488"/>
      <c r="C232" s="488"/>
      <c r="D232" s="488"/>
      <c r="E232" s="488"/>
      <c r="F232" s="488"/>
      <c r="G232" s="490"/>
      <c r="H232" s="490"/>
      <c r="I232" s="490"/>
      <c r="J232" s="490"/>
      <c r="K232" s="490"/>
    </row>
    <row r="233" spans="2:11" x14ac:dyDescent="0.25">
      <c r="B233" s="488"/>
      <c r="C233" s="488"/>
      <c r="D233" s="488"/>
      <c r="E233" s="488"/>
      <c r="F233" s="488"/>
      <c r="G233" s="490"/>
      <c r="H233" s="490"/>
      <c r="I233" s="490"/>
      <c r="J233" s="490"/>
      <c r="K233" s="490"/>
    </row>
    <row r="234" spans="2:11" x14ac:dyDescent="0.25">
      <c r="B234" s="488"/>
      <c r="C234" s="488"/>
      <c r="D234" s="488"/>
      <c r="E234" s="488"/>
      <c r="F234" s="488"/>
      <c r="G234" s="490"/>
      <c r="H234" s="490"/>
      <c r="I234" s="490"/>
      <c r="J234" s="490"/>
      <c r="K234" s="490"/>
    </row>
    <row r="235" spans="2:11" x14ac:dyDescent="0.25">
      <c r="B235" s="488"/>
      <c r="C235" s="488"/>
      <c r="D235" s="488"/>
      <c r="E235" s="488"/>
      <c r="F235" s="488"/>
      <c r="G235" s="490"/>
      <c r="H235" s="490"/>
      <c r="I235" s="490"/>
      <c r="J235" s="490"/>
      <c r="K235" s="490"/>
    </row>
    <row r="236" spans="2:11" x14ac:dyDescent="0.25">
      <c r="B236" s="488"/>
      <c r="C236" s="488"/>
      <c r="D236" s="488"/>
      <c r="E236" s="488"/>
      <c r="F236" s="488"/>
      <c r="G236" s="490"/>
      <c r="H236" s="490"/>
      <c r="I236" s="490"/>
      <c r="J236" s="490"/>
      <c r="K236" s="490"/>
    </row>
    <row r="237" spans="2:11" x14ac:dyDescent="0.25">
      <c r="B237" s="488"/>
      <c r="C237" s="488"/>
      <c r="D237" s="488"/>
      <c r="E237" s="488"/>
      <c r="F237" s="488"/>
      <c r="G237" s="490"/>
      <c r="H237" s="490"/>
      <c r="I237" s="490"/>
      <c r="J237" s="490"/>
      <c r="K237" s="490"/>
    </row>
    <row r="238" spans="2:11" x14ac:dyDescent="0.25">
      <c r="B238" s="488"/>
      <c r="C238" s="488"/>
      <c r="D238" s="488"/>
      <c r="E238" s="488"/>
      <c r="F238" s="488"/>
      <c r="G238" s="490"/>
      <c r="H238" s="490"/>
      <c r="I238" s="490"/>
      <c r="J238" s="490"/>
      <c r="K238" s="490"/>
    </row>
    <row r="239" spans="2:11" x14ac:dyDescent="0.25">
      <c r="B239" s="488"/>
      <c r="C239" s="488"/>
      <c r="D239" s="488"/>
      <c r="E239" s="488"/>
      <c r="F239" s="488"/>
      <c r="G239" s="490"/>
      <c r="H239" s="490"/>
      <c r="I239" s="490"/>
      <c r="J239" s="490"/>
      <c r="K239" s="490"/>
    </row>
    <row r="240" spans="2:11" x14ac:dyDescent="0.25">
      <c r="B240" s="488"/>
      <c r="C240" s="488"/>
      <c r="D240" s="488"/>
      <c r="E240" s="488"/>
      <c r="F240" s="488"/>
      <c r="G240" s="490"/>
      <c r="H240" s="490"/>
      <c r="I240" s="490"/>
      <c r="J240" s="490"/>
      <c r="K240" s="490"/>
    </row>
    <row r="241" spans="2:11" x14ac:dyDescent="0.25">
      <c r="B241" s="488"/>
      <c r="C241" s="488"/>
      <c r="D241" s="488"/>
      <c r="E241" s="488"/>
      <c r="F241" s="488"/>
      <c r="G241" s="490"/>
      <c r="H241" s="490"/>
      <c r="I241" s="490"/>
      <c r="J241" s="490"/>
      <c r="K241" s="490"/>
    </row>
    <row r="242" spans="2:11" x14ac:dyDescent="0.25">
      <c r="B242" s="488"/>
      <c r="C242" s="488"/>
      <c r="D242" s="488"/>
      <c r="E242" s="488"/>
      <c r="F242" s="488"/>
      <c r="G242" s="490"/>
      <c r="H242" s="490"/>
      <c r="I242" s="490"/>
      <c r="J242" s="490"/>
      <c r="K242" s="490"/>
    </row>
    <row r="243" spans="2:11" x14ac:dyDescent="0.25">
      <c r="B243" s="488"/>
      <c r="C243" s="488"/>
      <c r="D243" s="488"/>
      <c r="E243" s="488"/>
      <c r="F243" s="488"/>
      <c r="G243" s="490"/>
      <c r="H243" s="490"/>
      <c r="I243" s="490"/>
      <c r="J243" s="490"/>
      <c r="K243" s="490"/>
    </row>
    <row r="244" spans="2:11" x14ac:dyDescent="0.25">
      <c r="B244" s="488"/>
      <c r="C244" s="488"/>
      <c r="D244" s="488"/>
      <c r="E244" s="488"/>
      <c r="F244" s="488"/>
      <c r="G244" s="490"/>
      <c r="H244" s="490"/>
      <c r="I244" s="490"/>
      <c r="J244" s="490"/>
      <c r="K244" s="490"/>
    </row>
    <row r="245" spans="2:11" x14ac:dyDescent="0.25">
      <c r="B245" s="488"/>
      <c r="C245" s="488"/>
      <c r="D245" s="488"/>
      <c r="E245" s="488"/>
      <c r="F245" s="488"/>
      <c r="G245" s="490"/>
      <c r="H245" s="490"/>
      <c r="I245" s="490"/>
      <c r="J245" s="490"/>
      <c r="K245" s="490"/>
    </row>
    <row r="246" spans="2:11" x14ac:dyDescent="0.25">
      <c r="B246" s="488"/>
      <c r="C246" s="488"/>
      <c r="D246" s="488"/>
      <c r="E246" s="488"/>
      <c r="F246" s="488"/>
      <c r="G246" s="490"/>
      <c r="H246" s="490"/>
      <c r="I246" s="490"/>
      <c r="J246" s="490"/>
      <c r="K246" s="490"/>
    </row>
    <row r="247" spans="2:11" x14ac:dyDescent="0.25">
      <c r="B247" s="488"/>
      <c r="C247" s="488"/>
      <c r="D247" s="488"/>
      <c r="E247" s="488"/>
      <c r="F247" s="488"/>
      <c r="G247" s="490"/>
      <c r="H247" s="490"/>
      <c r="I247" s="490"/>
      <c r="J247" s="490"/>
      <c r="K247" s="490"/>
    </row>
    <row r="248" spans="2:11" x14ac:dyDescent="0.25">
      <c r="B248" s="488"/>
      <c r="C248" s="488"/>
      <c r="D248" s="488"/>
      <c r="E248" s="488"/>
      <c r="F248" s="488"/>
      <c r="G248" s="490"/>
      <c r="H248" s="490"/>
      <c r="I248" s="490"/>
      <c r="J248" s="490"/>
      <c r="K248" s="490"/>
    </row>
    <row r="249" spans="2:11" x14ac:dyDescent="0.25">
      <c r="B249" s="488"/>
      <c r="C249" s="488"/>
      <c r="D249" s="488"/>
      <c r="E249" s="488"/>
      <c r="F249" s="488"/>
      <c r="G249" s="490"/>
      <c r="H249" s="490"/>
      <c r="I249" s="490"/>
      <c r="J249" s="490"/>
      <c r="K249" s="490"/>
    </row>
    <row r="250" spans="2:11" x14ac:dyDescent="0.25">
      <c r="B250" s="488"/>
      <c r="C250" s="488"/>
      <c r="D250" s="488"/>
      <c r="E250" s="488"/>
      <c r="F250" s="488"/>
      <c r="G250" s="490"/>
      <c r="H250" s="490"/>
      <c r="I250" s="490"/>
      <c r="J250" s="490"/>
      <c r="K250" s="490"/>
    </row>
    <row r="251" spans="2:11" x14ac:dyDescent="0.25">
      <c r="B251" s="488"/>
      <c r="C251" s="488"/>
      <c r="D251" s="488"/>
      <c r="E251" s="488"/>
      <c r="F251" s="488"/>
      <c r="G251" s="490"/>
      <c r="H251" s="490"/>
      <c r="I251" s="490"/>
      <c r="J251" s="490"/>
      <c r="K251" s="490"/>
    </row>
    <row r="252" spans="2:11" x14ac:dyDescent="0.25">
      <c r="B252" s="488"/>
      <c r="C252" s="488"/>
      <c r="D252" s="488"/>
      <c r="E252" s="488"/>
      <c r="F252" s="488"/>
      <c r="G252" s="490"/>
      <c r="H252" s="490"/>
      <c r="I252" s="490"/>
      <c r="J252" s="490"/>
      <c r="K252" s="490"/>
    </row>
    <row r="253" spans="2:11" x14ac:dyDescent="0.25">
      <c r="B253" s="488"/>
      <c r="C253" s="488"/>
      <c r="D253" s="488"/>
      <c r="E253" s="488"/>
      <c r="F253" s="488"/>
      <c r="G253" s="490"/>
      <c r="H253" s="490"/>
      <c r="I253" s="490"/>
      <c r="J253" s="490"/>
      <c r="K253" s="490"/>
    </row>
    <row r="254" spans="2:11" x14ac:dyDescent="0.25">
      <c r="B254" s="488"/>
      <c r="C254" s="488"/>
      <c r="D254" s="488"/>
      <c r="E254" s="488"/>
      <c r="F254" s="488"/>
      <c r="G254" s="490"/>
      <c r="H254" s="490"/>
      <c r="I254" s="490"/>
      <c r="J254" s="490"/>
      <c r="K254" s="490"/>
    </row>
    <row r="255" spans="2:11" x14ac:dyDescent="0.25">
      <c r="B255" s="488"/>
      <c r="C255" s="488"/>
      <c r="D255" s="488"/>
      <c r="E255" s="488"/>
      <c r="F255" s="488"/>
      <c r="G255" s="490"/>
      <c r="H255" s="490"/>
      <c r="I255" s="490"/>
      <c r="J255" s="490"/>
      <c r="K255" s="490"/>
    </row>
    <row r="256" spans="2:11" x14ac:dyDescent="0.25">
      <c r="B256" s="488"/>
      <c r="C256" s="488"/>
      <c r="D256" s="488"/>
      <c r="E256" s="488"/>
      <c r="F256" s="488"/>
      <c r="G256" s="490"/>
      <c r="H256" s="490"/>
      <c r="I256" s="490"/>
      <c r="J256" s="490"/>
      <c r="K256" s="490"/>
    </row>
    <row r="257" spans="2:11" x14ac:dyDescent="0.25">
      <c r="B257" s="488"/>
      <c r="C257" s="488"/>
      <c r="D257" s="488"/>
      <c r="E257" s="488"/>
      <c r="F257" s="488"/>
      <c r="G257" s="490"/>
      <c r="H257" s="490"/>
      <c r="I257" s="490"/>
      <c r="J257" s="490"/>
      <c r="K257" s="490"/>
    </row>
    <row r="258" spans="2:11" x14ac:dyDescent="0.25">
      <c r="B258" s="488"/>
      <c r="C258" s="488"/>
      <c r="D258" s="488"/>
      <c r="E258" s="488"/>
      <c r="F258" s="488"/>
      <c r="G258" s="490"/>
      <c r="H258" s="490"/>
      <c r="I258" s="490"/>
      <c r="J258" s="490"/>
      <c r="K258" s="490"/>
    </row>
    <row r="259" spans="2:11" x14ac:dyDescent="0.25">
      <c r="B259" s="488"/>
      <c r="C259" s="488"/>
      <c r="D259" s="488"/>
      <c r="E259" s="488"/>
      <c r="F259" s="488"/>
      <c r="G259" s="490"/>
      <c r="H259" s="490"/>
      <c r="I259" s="490"/>
      <c r="J259" s="490"/>
      <c r="K259" s="490"/>
    </row>
    <row r="260" spans="2:11" x14ac:dyDescent="0.25">
      <c r="B260" s="488"/>
      <c r="C260" s="488"/>
      <c r="D260" s="488"/>
      <c r="E260" s="488"/>
      <c r="F260" s="488"/>
      <c r="G260" s="490"/>
      <c r="H260" s="490"/>
      <c r="I260" s="490"/>
      <c r="J260" s="490"/>
      <c r="K260" s="490"/>
    </row>
    <row r="261" spans="2:11" x14ac:dyDescent="0.25">
      <c r="B261" s="488"/>
      <c r="C261" s="488"/>
      <c r="D261" s="488"/>
      <c r="E261" s="488"/>
      <c r="F261" s="488"/>
      <c r="G261" s="490"/>
      <c r="H261" s="490"/>
      <c r="I261" s="490"/>
      <c r="J261" s="490"/>
      <c r="K261" s="490"/>
    </row>
    <row r="262" spans="2:11" x14ac:dyDescent="0.25">
      <c r="B262" s="488"/>
      <c r="C262" s="488"/>
      <c r="D262" s="488"/>
      <c r="E262" s="488"/>
      <c r="F262" s="488"/>
      <c r="G262" s="490"/>
      <c r="H262" s="490"/>
      <c r="I262" s="490"/>
      <c r="J262" s="490"/>
      <c r="K262" s="490"/>
    </row>
    <row r="263" spans="2:11" x14ac:dyDescent="0.25">
      <c r="B263" s="488"/>
      <c r="C263" s="488"/>
      <c r="D263" s="488"/>
      <c r="E263" s="488"/>
      <c r="F263" s="488"/>
      <c r="G263" s="490"/>
      <c r="H263" s="490"/>
      <c r="I263" s="490"/>
      <c r="J263" s="490"/>
      <c r="K263" s="490"/>
    </row>
    <row r="264" spans="2:11" x14ac:dyDescent="0.25">
      <c r="B264" s="488"/>
      <c r="C264" s="488"/>
      <c r="D264" s="488"/>
      <c r="E264" s="488"/>
      <c r="F264" s="488"/>
      <c r="G264" s="490"/>
      <c r="H264" s="490"/>
      <c r="I264" s="490"/>
      <c r="J264" s="490"/>
      <c r="K264" s="490"/>
    </row>
    <row r="265" spans="2:11" x14ac:dyDescent="0.25">
      <c r="B265" s="488"/>
      <c r="C265" s="488"/>
      <c r="D265" s="488"/>
      <c r="E265" s="488"/>
      <c r="F265" s="488"/>
      <c r="G265" s="490"/>
      <c r="H265" s="490"/>
      <c r="I265" s="490"/>
      <c r="J265" s="490"/>
      <c r="K265" s="490"/>
    </row>
    <row r="266" spans="2:11" x14ac:dyDescent="0.25">
      <c r="B266" s="488"/>
      <c r="C266" s="488"/>
      <c r="D266" s="488"/>
      <c r="E266" s="488"/>
      <c r="F266" s="488"/>
      <c r="G266" s="490"/>
      <c r="H266" s="490"/>
      <c r="I266" s="490"/>
      <c r="J266" s="490"/>
      <c r="K266" s="490"/>
    </row>
    <row r="267" spans="2:11" x14ac:dyDescent="0.25">
      <c r="B267" s="488"/>
      <c r="C267" s="488"/>
      <c r="D267" s="488"/>
      <c r="E267" s="488"/>
      <c r="F267" s="488"/>
      <c r="G267" s="490"/>
      <c r="H267" s="490"/>
      <c r="I267" s="490"/>
      <c r="J267" s="490"/>
      <c r="K267" s="490"/>
    </row>
    <row r="268" spans="2:11" x14ac:dyDescent="0.25">
      <c r="B268" s="488"/>
      <c r="C268" s="488"/>
      <c r="D268" s="488"/>
      <c r="E268" s="488"/>
      <c r="F268" s="488"/>
      <c r="G268" s="490"/>
      <c r="H268" s="490"/>
      <c r="I268" s="490"/>
      <c r="J268" s="490"/>
      <c r="K268" s="490"/>
    </row>
    <row r="269" spans="2:11" x14ac:dyDescent="0.25">
      <c r="B269" s="488"/>
      <c r="C269" s="488"/>
      <c r="D269" s="488"/>
      <c r="E269" s="488"/>
      <c r="F269" s="488"/>
      <c r="G269" s="490"/>
      <c r="H269" s="490"/>
      <c r="I269" s="490"/>
      <c r="J269" s="490"/>
      <c r="K269" s="490"/>
    </row>
    <row r="270" spans="2:11" x14ac:dyDescent="0.25">
      <c r="B270" s="488"/>
      <c r="C270" s="488"/>
      <c r="D270" s="488"/>
      <c r="E270" s="488"/>
      <c r="F270" s="488"/>
      <c r="G270" s="490"/>
      <c r="H270" s="490"/>
      <c r="I270" s="490"/>
      <c r="J270" s="490"/>
      <c r="K270" s="490"/>
    </row>
    <row r="271" spans="2:11" x14ac:dyDescent="0.25">
      <c r="B271" s="488"/>
      <c r="C271" s="488"/>
      <c r="D271" s="488"/>
      <c r="E271" s="488"/>
      <c r="F271" s="488"/>
      <c r="G271" s="490"/>
      <c r="H271" s="490"/>
      <c r="I271" s="490"/>
      <c r="J271" s="490"/>
      <c r="K271" s="490"/>
    </row>
    <row r="272" spans="2:11" x14ac:dyDescent="0.25">
      <c r="B272" s="488"/>
      <c r="C272" s="488"/>
      <c r="D272" s="488"/>
      <c r="E272" s="488"/>
      <c r="F272" s="488"/>
      <c r="G272" s="490"/>
      <c r="H272" s="490"/>
      <c r="I272" s="490"/>
      <c r="J272" s="490"/>
      <c r="K272" s="490"/>
    </row>
    <row r="273" spans="2:11" x14ac:dyDescent="0.25">
      <c r="B273" s="488"/>
      <c r="C273" s="488"/>
      <c r="D273" s="488"/>
      <c r="E273" s="488"/>
      <c r="F273" s="488"/>
      <c r="G273" s="490"/>
      <c r="H273" s="490"/>
      <c r="I273" s="490"/>
      <c r="J273" s="490"/>
      <c r="K273" s="490"/>
    </row>
    <row r="274" spans="2:11" x14ac:dyDescent="0.25">
      <c r="B274" s="488"/>
      <c r="C274" s="488"/>
      <c r="D274" s="488"/>
      <c r="E274" s="488"/>
      <c r="F274" s="488"/>
      <c r="G274" s="490"/>
      <c r="H274" s="490"/>
      <c r="I274" s="490"/>
      <c r="J274" s="490"/>
      <c r="K274" s="490"/>
    </row>
    <row r="275" spans="2:11" x14ac:dyDescent="0.25">
      <c r="B275" s="488"/>
      <c r="C275" s="488"/>
      <c r="D275" s="488"/>
      <c r="E275" s="488"/>
      <c r="F275" s="488"/>
      <c r="G275" s="490"/>
      <c r="H275" s="490"/>
      <c r="I275" s="490"/>
      <c r="J275" s="490"/>
      <c r="K275" s="490"/>
    </row>
    <row r="276" spans="2:11" x14ac:dyDescent="0.25">
      <c r="B276" s="488"/>
      <c r="C276" s="488"/>
      <c r="D276" s="488"/>
      <c r="E276" s="488"/>
      <c r="F276" s="488"/>
      <c r="G276" s="490"/>
      <c r="H276" s="490"/>
      <c r="I276" s="490"/>
      <c r="J276" s="490"/>
      <c r="K276" s="490"/>
    </row>
    <row r="277" spans="2:11" x14ac:dyDescent="0.25">
      <c r="B277" s="488"/>
      <c r="C277" s="488"/>
      <c r="D277" s="488"/>
      <c r="E277" s="488"/>
      <c r="F277" s="488"/>
      <c r="G277" s="490"/>
      <c r="H277" s="490"/>
      <c r="I277" s="490"/>
      <c r="J277" s="490"/>
      <c r="K277" s="490"/>
    </row>
    <row r="278" spans="2:11" x14ac:dyDescent="0.25">
      <c r="B278" s="488"/>
      <c r="C278" s="488"/>
      <c r="D278" s="488"/>
      <c r="E278" s="488"/>
      <c r="F278" s="488"/>
      <c r="G278" s="490"/>
      <c r="H278" s="490"/>
      <c r="I278" s="490"/>
      <c r="J278" s="490"/>
      <c r="K278" s="490"/>
    </row>
    <row r="279" spans="2:11" x14ac:dyDescent="0.25">
      <c r="B279" s="488"/>
      <c r="C279" s="488"/>
      <c r="D279" s="488"/>
      <c r="E279" s="488"/>
      <c r="F279" s="488"/>
      <c r="G279" s="490"/>
      <c r="H279" s="490"/>
      <c r="I279" s="490"/>
      <c r="J279" s="490"/>
      <c r="K279" s="490"/>
    </row>
    <row r="280" spans="2:11" x14ac:dyDescent="0.25">
      <c r="B280" s="488"/>
      <c r="C280" s="488"/>
      <c r="D280" s="488"/>
      <c r="E280" s="488"/>
      <c r="F280" s="488"/>
      <c r="G280" s="490"/>
      <c r="H280" s="490"/>
      <c r="I280" s="490"/>
      <c r="J280" s="490"/>
      <c r="K280" s="490"/>
    </row>
    <row r="281" spans="2:11" x14ac:dyDescent="0.25">
      <c r="B281" s="488"/>
      <c r="C281" s="488"/>
      <c r="D281" s="488"/>
      <c r="E281" s="488"/>
      <c r="F281" s="488"/>
      <c r="G281" s="490"/>
      <c r="H281" s="490"/>
      <c r="I281" s="490"/>
      <c r="J281" s="490"/>
      <c r="K281" s="490"/>
    </row>
    <row r="282" spans="2:11" x14ac:dyDescent="0.25">
      <c r="B282" s="488"/>
      <c r="C282" s="488"/>
      <c r="D282" s="488"/>
      <c r="E282" s="488"/>
      <c r="F282" s="488"/>
      <c r="G282" s="490"/>
      <c r="H282" s="490"/>
      <c r="I282" s="490"/>
      <c r="J282" s="490"/>
      <c r="K282" s="490"/>
    </row>
    <row r="283" spans="2:11" x14ac:dyDescent="0.25">
      <c r="B283" s="488"/>
      <c r="C283" s="488"/>
      <c r="D283" s="488"/>
      <c r="E283" s="488"/>
      <c r="F283" s="488"/>
      <c r="G283" s="490"/>
      <c r="H283" s="490"/>
      <c r="I283" s="490"/>
      <c r="J283" s="490"/>
      <c r="K283" s="490"/>
    </row>
    <row r="284" spans="2:11" x14ac:dyDescent="0.25">
      <c r="B284" s="488"/>
      <c r="C284" s="488"/>
      <c r="D284" s="488"/>
      <c r="E284" s="488"/>
      <c r="F284" s="488"/>
      <c r="G284" s="490"/>
      <c r="H284" s="490"/>
      <c r="I284" s="490"/>
      <c r="J284" s="490"/>
      <c r="K284" s="490"/>
    </row>
    <row r="285" spans="2:11" x14ac:dyDescent="0.25">
      <c r="B285" s="488"/>
      <c r="C285" s="488"/>
      <c r="D285" s="488"/>
      <c r="E285" s="488"/>
      <c r="F285" s="488"/>
      <c r="G285" s="490"/>
      <c r="H285" s="490"/>
      <c r="I285" s="490"/>
      <c r="J285" s="490"/>
      <c r="K285" s="490"/>
    </row>
    <row r="286" spans="2:11" x14ac:dyDescent="0.25">
      <c r="B286" s="488"/>
      <c r="C286" s="488"/>
      <c r="D286" s="488"/>
      <c r="E286" s="488"/>
      <c r="F286" s="488"/>
      <c r="G286" s="490"/>
      <c r="H286" s="490"/>
      <c r="I286" s="490"/>
      <c r="J286" s="490"/>
      <c r="K286" s="490"/>
    </row>
    <row r="287" spans="2:11" x14ac:dyDescent="0.25">
      <c r="B287" s="488"/>
      <c r="C287" s="488"/>
      <c r="D287" s="488"/>
      <c r="E287" s="488"/>
      <c r="F287" s="488"/>
      <c r="G287" s="490"/>
      <c r="H287" s="490"/>
      <c r="I287" s="490"/>
      <c r="J287" s="490"/>
      <c r="K287" s="490"/>
    </row>
    <row r="288" spans="2:11" x14ac:dyDescent="0.25">
      <c r="B288" s="488"/>
      <c r="C288" s="488"/>
      <c r="D288" s="488"/>
      <c r="E288" s="488"/>
      <c r="F288" s="488"/>
      <c r="G288" s="490"/>
      <c r="H288" s="490"/>
      <c r="I288" s="490"/>
      <c r="J288" s="490"/>
      <c r="K288" s="490"/>
    </row>
    <row r="289" spans="2:11" x14ac:dyDescent="0.25">
      <c r="B289" s="488"/>
      <c r="C289" s="488"/>
      <c r="D289" s="488"/>
      <c r="E289" s="488"/>
      <c r="F289" s="488"/>
      <c r="G289" s="490"/>
      <c r="H289" s="490"/>
      <c r="I289" s="490"/>
      <c r="J289" s="490"/>
      <c r="K289" s="490"/>
    </row>
    <row r="290" spans="2:11" x14ac:dyDescent="0.25">
      <c r="B290" s="488"/>
      <c r="C290" s="488"/>
      <c r="D290" s="488"/>
      <c r="E290" s="488"/>
      <c r="F290" s="488"/>
      <c r="G290" s="490"/>
      <c r="H290" s="490"/>
      <c r="I290" s="490"/>
      <c r="J290" s="490"/>
      <c r="K290" s="490"/>
    </row>
    <row r="291" spans="2:11" x14ac:dyDescent="0.25">
      <c r="B291" s="488"/>
      <c r="C291" s="488"/>
      <c r="D291" s="488"/>
      <c r="E291" s="488"/>
      <c r="F291" s="488"/>
      <c r="G291" s="490"/>
      <c r="H291" s="490"/>
      <c r="I291" s="490"/>
      <c r="J291" s="490"/>
      <c r="K291" s="490"/>
    </row>
    <row r="292" spans="2:11" x14ac:dyDescent="0.25">
      <c r="B292" s="488"/>
      <c r="C292" s="488"/>
      <c r="D292" s="488"/>
      <c r="E292" s="488"/>
      <c r="F292" s="488"/>
      <c r="G292" s="490"/>
      <c r="H292" s="490"/>
      <c r="I292" s="490"/>
      <c r="J292" s="490"/>
      <c r="K292" s="490"/>
    </row>
    <row r="293" spans="2:11" x14ac:dyDescent="0.25">
      <c r="B293" s="488"/>
      <c r="C293" s="488"/>
      <c r="D293" s="488"/>
      <c r="E293" s="488"/>
      <c r="F293" s="488"/>
      <c r="G293" s="490"/>
      <c r="H293" s="490"/>
      <c r="I293" s="490"/>
      <c r="J293" s="490"/>
      <c r="K293" s="490"/>
    </row>
    <row r="294" spans="2:11" x14ac:dyDescent="0.25">
      <c r="B294" s="488"/>
      <c r="C294" s="488"/>
      <c r="D294" s="488"/>
      <c r="E294" s="488"/>
      <c r="F294" s="488"/>
      <c r="G294" s="490"/>
      <c r="H294" s="490"/>
      <c r="I294" s="490"/>
      <c r="J294" s="490"/>
      <c r="K294" s="490"/>
    </row>
    <row r="295" spans="2:11" x14ac:dyDescent="0.25">
      <c r="B295" s="488"/>
      <c r="C295" s="488"/>
      <c r="D295" s="488"/>
      <c r="E295" s="488"/>
      <c r="F295" s="488"/>
      <c r="G295" s="490"/>
      <c r="H295" s="490"/>
      <c r="I295" s="490"/>
      <c r="J295" s="490"/>
      <c r="K295" s="490"/>
    </row>
    <row r="296" spans="2:11" x14ac:dyDescent="0.25">
      <c r="B296" s="488"/>
      <c r="C296" s="488"/>
      <c r="D296" s="488"/>
      <c r="E296" s="488"/>
      <c r="F296" s="488"/>
      <c r="G296" s="490"/>
      <c r="H296" s="490"/>
      <c r="I296" s="490"/>
      <c r="J296" s="490"/>
      <c r="K296" s="490"/>
    </row>
    <row r="297" spans="2:11" x14ac:dyDescent="0.25">
      <c r="B297" s="488"/>
      <c r="C297" s="488"/>
      <c r="D297" s="488"/>
      <c r="E297" s="488"/>
      <c r="F297" s="488"/>
      <c r="G297" s="490"/>
      <c r="H297" s="490"/>
      <c r="I297" s="490"/>
      <c r="J297" s="490"/>
      <c r="K297" s="490"/>
    </row>
    <row r="298" spans="2:11" x14ac:dyDescent="0.25">
      <c r="B298" s="488"/>
      <c r="C298" s="488"/>
      <c r="D298" s="488"/>
      <c r="E298" s="488"/>
      <c r="F298" s="488"/>
      <c r="G298" s="490"/>
      <c r="H298" s="490"/>
      <c r="I298" s="490"/>
      <c r="J298" s="490"/>
      <c r="K298" s="490"/>
    </row>
    <row r="299" spans="2:11" x14ac:dyDescent="0.25">
      <c r="B299" s="488"/>
      <c r="C299" s="488"/>
      <c r="D299" s="488"/>
      <c r="E299" s="488"/>
      <c r="F299" s="488"/>
      <c r="G299" s="490"/>
      <c r="H299" s="490"/>
      <c r="I299" s="490"/>
      <c r="J299" s="490"/>
      <c r="K299" s="490"/>
    </row>
    <row r="300" spans="2:11" x14ac:dyDescent="0.25">
      <c r="B300" s="488"/>
      <c r="C300" s="488"/>
      <c r="D300" s="488"/>
      <c r="E300" s="488"/>
      <c r="F300" s="488"/>
      <c r="G300" s="490"/>
      <c r="H300" s="490"/>
      <c r="I300" s="490"/>
      <c r="J300" s="490"/>
      <c r="K300" s="490"/>
    </row>
    <row r="301" spans="2:11" x14ac:dyDescent="0.25">
      <c r="B301" s="488"/>
      <c r="C301" s="488"/>
      <c r="D301" s="488"/>
      <c r="E301" s="488"/>
      <c r="F301" s="488"/>
      <c r="G301" s="490"/>
      <c r="H301" s="490"/>
      <c r="I301" s="490"/>
      <c r="J301" s="490"/>
      <c r="K301" s="490"/>
    </row>
    <row r="302" spans="2:11" x14ac:dyDescent="0.25">
      <c r="B302" s="488"/>
      <c r="C302" s="488"/>
      <c r="D302" s="488"/>
      <c r="E302" s="488"/>
      <c r="F302" s="488"/>
      <c r="G302" s="490"/>
      <c r="H302" s="490"/>
      <c r="I302" s="490"/>
      <c r="J302" s="490"/>
      <c r="K302" s="490"/>
    </row>
    <row r="303" spans="2:11" x14ac:dyDescent="0.25">
      <c r="B303" s="488"/>
      <c r="C303" s="488"/>
      <c r="D303" s="488"/>
      <c r="E303" s="488"/>
      <c r="F303" s="488"/>
      <c r="G303" s="490"/>
      <c r="H303" s="490"/>
      <c r="I303" s="490"/>
      <c r="J303" s="490"/>
      <c r="K303" s="490"/>
    </row>
    <row r="304" spans="2:11" x14ac:dyDescent="0.25">
      <c r="B304" s="488"/>
      <c r="C304" s="488"/>
      <c r="D304" s="488"/>
      <c r="E304" s="488"/>
      <c r="F304" s="488"/>
      <c r="G304" s="490"/>
      <c r="H304" s="490"/>
      <c r="I304" s="490"/>
      <c r="J304" s="490"/>
      <c r="K304" s="490"/>
    </row>
    <row r="305" spans="2:11" x14ac:dyDescent="0.25">
      <c r="B305" s="488"/>
      <c r="C305" s="488"/>
      <c r="D305" s="488"/>
      <c r="E305" s="488"/>
      <c r="F305" s="488"/>
      <c r="G305" s="490"/>
      <c r="H305" s="490"/>
      <c r="I305" s="490"/>
      <c r="J305" s="490"/>
      <c r="K305" s="490"/>
    </row>
    <row r="306" spans="2:11" x14ac:dyDescent="0.25">
      <c r="B306" s="488"/>
      <c r="C306" s="488"/>
      <c r="D306" s="488"/>
      <c r="E306" s="488"/>
      <c r="F306" s="488"/>
      <c r="G306" s="490"/>
      <c r="H306" s="490"/>
      <c r="I306" s="490"/>
      <c r="J306" s="490"/>
      <c r="K306" s="490"/>
    </row>
    <row r="307" spans="2:11" x14ac:dyDescent="0.25">
      <c r="B307" s="488"/>
      <c r="C307" s="488"/>
      <c r="D307" s="488"/>
      <c r="E307" s="488"/>
      <c r="F307" s="488"/>
      <c r="G307" s="490"/>
      <c r="H307" s="490"/>
      <c r="I307" s="490"/>
      <c r="J307" s="490"/>
      <c r="K307" s="490"/>
    </row>
    <row r="308" spans="2:11" x14ac:dyDescent="0.25">
      <c r="B308" s="488"/>
      <c r="C308" s="488"/>
      <c r="D308" s="488"/>
      <c r="E308" s="488"/>
      <c r="F308" s="488"/>
      <c r="G308" s="490"/>
      <c r="H308" s="490"/>
      <c r="I308" s="490"/>
      <c r="J308" s="490"/>
      <c r="K308" s="490"/>
    </row>
    <row r="309" spans="2:11" x14ac:dyDescent="0.25">
      <c r="B309" s="488"/>
      <c r="C309" s="488"/>
      <c r="D309" s="488"/>
      <c r="E309" s="488"/>
      <c r="F309" s="488"/>
      <c r="G309" s="490"/>
      <c r="H309" s="490"/>
      <c r="I309" s="490"/>
      <c r="J309" s="490"/>
      <c r="K309" s="490"/>
    </row>
    <row r="310" spans="2:11" x14ac:dyDescent="0.25">
      <c r="B310" s="488"/>
      <c r="C310" s="488"/>
      <c r="D310" s="488"/>
      <c r="E310" s="488"/>
      <c r="F310" s="488"/>
      <c r="G310" s="490"/>
      <c r="H310" s="490"/>
      <c r="I310" s="490"/>
      <c r="J310" s="490"/>
      <c r="K310" s="490"/>
    </row>
    <row r="311" spans="2:11" x14ac:dyDescent="0.25">
      <c r="B311" s="488"/>
      <c r="C311" s="488"/>
      <c r="D311" s="488"/>
      <c r="E311" s="488"/>
      <c r="F311" s="488"/>
      <c r="G311" s="490"/>
      <c r="H311" s="490"/>
      <c r="I311" s="490"/>
      <c r="J311" s="490"/>
      <c r="K311" s="490"/>
    </row>
    <row r="312" spans="2:11" x14ac:dyDescent="0.25">
      <c r="B312" s="488"/>
      <c r="C312" s="488"/>
      <c r="D312" s="488"/>
      <c r="E312" s="488"/>
      <c r="F312" s="488"/>
      <c r="G312" s="490"/>
      <c r="H312" s="490"/>
      <c r="I312" s="490"/>
      <c r="J312" s="490"/>
      <c r="K312" s="490"/>
    </row>
    <row r="313" spans="2:11" x14ac:dyDescent="0.25">
      <c r="B313" s="488"/>
      <c r="C313" s="488"/>
      <c r="D313" s="488"/>
      <c r="E313" s="488"/>
      <c r="F313" s="488"/>
      <c r="G313" s="490"/>
      <c r="H313" s="490"/>
      <c r="I313" s="490"/>
      <c r="J313" s="490"/>
      <c r="K313" s="490"/>
    </row>
    <row r="314" spans="2:11" x14ac:dyDescent="0.25">
      <c r="B314" s="488"/>
      <c r="C314" s="488"/>
      <c r="D314" s="488"/>
      <c r="E314" s="488"/>
      <c r="F314" s="488"/>
      <c r="G314" s="490"/>
      <c r="H314" s="490"/>
      <c r="I314" s="490"/>
      <c r="J314" s="490"/>
      <c r="K314" s="490"/>
    </row>
    <row r="315" spans="2:11" x14ac:dyDescent="0.25">
      <c r="B315" s="488"/>
      <c r="C315" s="488"/>
      <c r="D315" s="488"/>
      <c r="E315" s="488"/>
      <c r="F315" s="488"/>
      <c r="G315" s="490"/>
      <c r="H315" s="490"/>
      <c r="I315" s="490"/>
      <c r="J315" s="490"/>
      <c r="K315" s="490"/>
    </row>
    <row r="316" spans="2:11" x14ac:dyDescent="0.25">
      <c r="B316" s="488"/>
      <c r="C316" s="488"/>
      <c r="D316" s="488"/>
      <c r="E316" s="488"/>
      <c r="F316" s="488"/>
      <c r="G316" s="490"/>
      <c r="H316" s="490"/>
      <c r="I316" s="490"/>
      <c r="J316" s="490"/>
      <c r="K316" s="490"/>
    </row>
    <row r="317" spans="2:11" x14ac:dyDescent="0.25">
      <c r="B317" s="488"/>
      <c r="C317" s="488"/>
      <c r="D317" s="488"/>
      <c r="E317" s="488"/>
      <c r="F317" s="488"/>
      <c r="G317" s="490"/>
      <c r="H317" s="490"/>
      <c r="I317" s="490"/>
      <c r="J317" s="490"/>
      <c r="K317" s="490"/>
    </row>
    <row r="318" spans="2:11" x14ac:dyDescent="0.25">
      <c r="B318" s="488"/>
      <c r="C318" s="488"/>
      <c r="D318" s="488"/>
      <c r="E318" s="488"/>
      <c r="F318" s="488"/>
      <c r="G318" s="490"/>
      <c r="H318" s="490"/>
      <c r="I318" s="490"/>
      <c r="J318" s="490"/>
      <c r="K318" s="490"/>
    </row>
    <row r="319" spans="2:11" x14ac:dyDescent="0.25">
      <c r="B319" s="488"/>
      <c r="C319" s="488"/>
      <c r="D319" s="488"/>
      <c r="E319" s="488"/>
      <c r="F319" s="488"/>
      <c r="G319" s="490"/>
      <c r="H319" s="490"/>
      <c r="I319" s="490"/>
      <c r="J319" s="490"/>
      <c r="K319" s="490"/>
    </row>
    <row r="320" spans="2:11" x14ac:dyDescent="0.25">
      <c r="B320" s="488"/>
      <c r="C320" s="488"/>
      <c r="D320" s="488"/>
      <c r="E320" s="488"/>
      <c r="F320" s="488"/>
      <c r="G320" s="490"/>
      <c r="H320" s="490"/>
      <c r="I320" s="490"/>
      <c r="J320" s="490"/>
      <c r="K320" s="490"/>
    </row>
    <row r="321" spans="2:11" x14ac:dyDescent="0.25">
      <c r="B321" s="488"/>
      <c r="C321" s="488"/>
      <c r="D321" s="488"/>
      <c r="E321" s="488"/>
      <c r="F321" s="488"/>
      <c r="G321" s="490"/>
      <c r="H321" s="490"/>
      <c r="I321" s="490"/>
      <c r="J321" s="490"/>
      <c r="K321" s="490"/>
    </row>
    <row r="322" spans="2:11" x14ac:dyDescent="0.25">
      <c r="B322" s="488"/>
      <c r="C322" s="488"/>
      <c r="D322" s="488"/>
      <c r="E322" s="488"/>
      <c r="F322" s="488"/>
      <c r="G322" s="490"/>
      <c r="H322" s="490"/>
      <c r="I322" s="490"/>
      <c r="J322" s="490"/>
      <c r="K322" s="490"/>
    </row>
    <row r="323" spans="2:11" x14ac:dyDescent="0.25">
      <c r="B323" s="488"/>
      <c r="C323" s="488"/>
      <c r="D323" s="488"/>
      <c r="E323" s="488"/>
      <c r="F323" s="488"/>
      <c r="G323" s="490"/>
      <c r="H323" s="490"/>
      <c r="I323" s="490"/>
      <c r="J323" s="490"/>
      <c r="K323" s="490"/>
    </row>
    <row r="324" spans="2:11" x14ac:dyDescent="0.25">
      <c r="B324" s="488"/>
      <c r="C324" s="488"/>
      <c r="D324" s="488"/>
      <c r="E324" s="488"/>
      <c r="F324" s="488"/>
      <c r="G324" s="490"/>
      <c r="H324" s="490"/>
      <c r="I324" s="490"/>
      <c r="J324" s="490"/>
      <c r="K324" s="490"/>
    </row>
    <row r="325" spans="2:11" x14ac:dyDescent="0.25">
      <c r="B325" s="488"/>
      <c r="C325" s="488"/>
      <c r="D325" s="488"/>
      <c r="E325" s="488"/>
      <c r="F325" s="488"/>
      <c r="G325" s="490"/>
      <c r="H325" s="490"/>
      <c r="I325" s="490"/>
      <c r="J325" s="490"/>
      <c r="K325" s="490"/>
    </row>
    <row r="326" spans="2:11" x14ac:dyDescent="0.25">
      <c r="B326" s="488"/>
      <c r="C326" s="488"/>
      <c r="D326" s="488"/>
      <c r="E326" s="488"/>
      <c r="F326" s="488"/>
      <c r="G326" s="490"/>
      <c r="H326" s="490"/>
      <c r="I326" s="490"/>
      <c r="J326" s="490"/>
      <c r="K326" s="490"/>
    </row>
    <row r="327" spans="2:11" x14ac:dyDescent="0.25">
      <c r="B327" s="488"/>
      <c r="C327" s="488"/>
      <c r="D327" s="488"/>
      <c r="E327" s="488"/>
      <c r="F327" s="488"/>
      <c r="G327" s="490"/>
      <c r="H327" s="490"/>
      <c r="I327" s="490"/>
      <c r="J327" s="490"/>
      <c r="K327" s="490"/>
    </row>
    <row r="328" spans="2:11" x14ac:dyDescent="0.25">
      <c r="B328" s="488"/>
      <c r="C328" s="488"/>
      <c r="D328" s="488"/>
      <c r="E328" s="488"/>
      <c r="F328" s="488"/>
      <c r="G328" s="490"/>
      <c r="H328" s="490"/>
      <c r="I328" s="490"/>
      <c r="J328" s="490"/>
      <c r="K328" s="490"/>
    </row>
    <row r="329" spans="2:11" x14ac:dyDescent="0.25">
      <c r="B329" s="488"/>
      <c r="C329" s="488"/>
      <c r="D329" s="488"/>
      <c r="E329" s="488"/>
      <c r="F329" s="488"/>
      <c r="G329" s="490"/>
      <c r="H329" s="490"/>
      <c r="I329" s="490"/>
      <c r="J329" s="490"/>
      <c r="K329" s="490"/>
    </row>
    <row r="330" spans="2:11" x14ac:dyDescent="0.25">
      <c r="B330" s="488"/>
      <c r="C330" s="488"/>
      <c r="D330" s="488"/>
      <c r="E330" s="488"/>
      <c r="F330" s="488"/>
      <c r="G330" s="490"/>
      <c r="H330" s="490"/>
      <c r="I330" s="490"/>
      <c r="J330" s="490"/>
      <c r="K330" s="490"/>
    </row>
    <row r="331" spans="2:11" x14ac:dyDescent="0.25">
      <c r="B331" s="488"/>
      <c r="C331" s="488"/>
      <c r="D331" s="488"/>
      <c r="E331" s="488"/>
      <c r="F331" s="488"/>
      <c r="G331" s="490"/>
      <c r="H331" s="490"/>
      <c r="I331" s="490"/>
      <c r="J331" s="490"/>
      <c r="K331" s="490"/>
    </row>
    <row r="332" spans="2:11" x14ac:dyDescent="0.25">
      <c r="B332" s="488"/>
      <c r="C332" s="488"/>
      <c r="D332" s="488"/>
      <c r="E332" s="488"/>
      <c r="F332" s="488"/>
      <c r="G332" s="490"/>
      <c r="H332" s="490"/>
      <c r="I332" s="490"/>
      <c r="J332" s="490"/>
      <c r="K332" s="490"/>
    </row>
    <row r="333" spans="2:11" x14ac:dyDescent="0.25">
      <c r="B333" s="488"/>
      <c r="C333" s="488"/>
      <c r="D333" s="488"/>
      <c r="E333" s="488"/>
      <c r="F333" s="488"/>
      <c r="G333" s="490"/>
      <c r="H333" s="490"/>
      <c r="I333" s="490"/>
      <c r="J333" s="490"/>
      <c r="K333" s="490"/>
    </row>
    <row r="334" spans="2:11" x14ac:dyDescent="0.25">
      <c r="B334" s="488"/>
      <c r="C334" s="488"/>
      <c r="D334" s="488"/>
      <c r="E334" s="488"/>
      <c r="F334" s="488"/>
      <c r="G334" s="490"/>
      <c r="H334" s="490"/>
      <c r="I334" s="490"/>
      <c r="J334" s="490"/>
      <c r="K334" s="490"/>
    </row>
    <row r="335" spans="2:11" x14ac:dyDescent="0.25">
      <c r="B335" s="488"/>
      <c r="C335" s="488"/>
      <c r="D335" s="488"/>
      <c r="E335" s="488"/>
      <c r="F335" s="488"/>
      <c r="G335" s="490"/>
      <c r="H335" s="490"/>
      <c r="I335" s="490"/>
      <c r="J335" s="490"/>
      <c r="K335" s="490"/>
    </row>
    <row r="336" spans="2:11" x14ac:dyDescent="0.25">
      <c r="B336" s="488"/>
      <c r="C336" s="488"/>
      <c r="D336" s="488"/>
      <c r="E336" s="488"/>
      <c r="F336" s="488"/>
      <c r="G336" s="490"/>
      <c r="H336" s="490"/>
      <c r="I336" s="490"/>
      <c r="J336" s="490"/>
      <c r="K336" s="490"/>
    </row>
    <row r="337" spans="2:11" x14ac:dyDescent="0.25">
      <c r="B337" s="488"/>
      <c r="C337" s="488"/>
      <c r="D337" s="488"/>
      <c r="E337" s="488"/>
      <c r="F337" s="488"/>
      <c r="G337" s="490"/>
      <c r="H337" s="490"/>
      <c r="I337" s="490"/>
      <c r="J337" s="490"/>
      <c r="K337" s="490"/>
    </row>
    <row r="338" spans="2:11" x14ac:dyDescent="0.25">
      <c r="B338" s="488"/>
      <c r="C338" s="488"/>
      <c r="D338" s="488"/>
      <c r="E338" s="488"/>
      <c r="F338" s="488"/>
      <c r="G338" s="490"/>
      <c r="H338" s="490"/>
      <c r="I338" s="490"/>
      <c r="J338" s="490"/>
      <c r="K338" s="490"/>
    </row>
    <row r="339" spans="2:11" x14ac:dyDescent="0.25">
      <c r="B339" s="488"/>
      <c r="C339" s="488"/>
      <c r="D339" s="488"/>
      <c r="E339" s="488"/>
      <c r="F339" s="488"/>
      <c r="G339" s="490"/>
      <c r="H339" s="490"/>
      <c r="I339" s="490"/>
      <c r="J339" s="490"/>
      <c r="K339" s="490"/>
    </row>
    <row r="340" spans="2:11" x14ac:dyDescent="0.25">
      <c r="B340" s="488"/>
      <c r="C340" s="488"/>
      <c r="D340" s="488"/>
      <c r="E340" s="488"/>
      <c r="F340" s="488"/>
      <c r="G340" s="490"/>
      <c r="H340" s="490"/>
      <c r="I340" s="490"/>
      <c r="J340" s="490"/>
      <c r="K340" s="490"/>
    </row>
    <row r="341" spans="2:11" x14ac:dyDescent="0.25">
      <c r="B341" s="488"/>
      <c r="C341" s="488"/>
      <c r="D341" s="488"/>
      <c r="E341" s="488"/>
      <c r="F341" s="488"/>
      <c r="G341" s="490"/>
      <c r="H341" s="490"/>
      <c r="I341" s="490"/>
      <c r="J341" s="490"/>
      <c r="K341" s="490"/>
    </row>
    <row r="342" spans="2:11" x14ac:dyDescent="0.25">
      <c r="B342" s="488"/>
      <c r="C342" s="488"/>
      <c r="D342" s="488"/>
      <c r="E342" s="488"/>
      <c r="F342" s="488"/>
      <c r="G342" s="490"/>
      <c r="H342" s="490"/>
      <c r="I342" s="490"/>
      <c r="J342" s="490"/>
      <c r="K342" s="490"/>
    </row>
    <row r="343" spans="2:11" x14ac:dyDescent="0.25">
      <c r="B343" s="488"/>
      <c r="C343" s="488"/>
      <c r="D343" s="488"/>
      <c r="E343" s="488"/>
      <c r="F343" s="488"/>
      <c r="G343" s="490"/>
      <c r="H343" s="490"/>
      <c r="I343" s="490"/>
      <c r="J343" s="490"/>
      <c r="K343" s="490"/>
    </row>
    <row r="344" spans="2:11" x14ac:dyDescent="0.25">
      <c r="B344" s="488"/>
      <c r="C344" s="488"/>
      <c r="D344" s="488"/>
      <c r="E344" s="488"/>
      <c r="F344" s="488"/>
      <c r="G344" s="490"/>
      <c r="H344" s="490"/>
      <c r="I344" s="490"/>
      <c r="J344" s="490"/>
      <c r="K344" s="490"/>
    </row>
    <row r="345" spans="2:11" x14ac:dyDescent="0.25">
      <c r="B345" s="488"/>
      <c r="C345" s="488"/>
      <c r="D345" s="488"/>
      <c r="E345" s="488"/>
      <c r="F345" s="488"/>
      <c r="G345" s="490"/>
      <c r="H345" s="490"/>
      <c r="I345" s="490"/>
      <c r="J345" s="490"/>
      <c r="K345" s="490"/>
    </row>
    <row r="346" spans="2:11" x14ac:dyDescent="0.25">
      <c r="B346" s="488"/>
      <c r="C346" s="488"/>
      <c r="D346" s="488"/>
      <c r="E346" s="488"/>
      <c r="F346" s="488"/>
      <c r="G346" s="490"/>
      <c r="H346" s="490"/>
      <c r="I346" s="490"/>
      <c r="J346" s="490"/>
      <c r="K346" s="490"/>
    </row>
    <row r="347" spans="2:11" x14ac:dyDescent="0.25">
      <c r="B347" s="488"/>
      <c r="C347" s="488"/>
      <c r="D347" s="488"/>
      <c r="E347" s="488"/>
      <c r="F347" s="488"/>
      <c r="G347" s="490"/>
      <c r="H347" s="490"/>
      <c r="I347" s="490"/>
      <c r="J347" s="490"/>
      <c r="K347" s="490"/>
    </row>
    <row r="348" spans="2:11" x14ac:dyDescent="0.25">
      <c r="B348" s="488"/>
      <c r="C348" s="488"/>
      <c r="D348" s="488"/>
      <c r="E348" s="488"/>
      <c r="F348" s="488"/>
      <c r="G348" s="490"/>
      <c r="H348" s="490"/>
      <c r="I348" s="490"/>
      <c r="J348" s="490"/>
      <c r="K348" s="490"/>
    </row>
    <row r="349" spans="2:11" x14ac:dyDescent="0.25">
      <c r="B349" s="488"/>
      <c r="C349" s="488"/>
      <c r="D349" s="488"/>
      <c r="E349" s="488"/>
      <c r="F349" s="488"/>
      <c r="G349" s="490"/>
      <c r="H349" s="490"/>
      <c r="I349" s="490"/>
      <c r="J349" s="490"/>
      <c r="K349" s="490"/>
    </row>
    <row r="350" spans="2:11" x14ac:dyDescent="0.25">
      <c r="B350" s="488"/>
      <c r="C350" s="488"/>
      <c r="D350" s="488"/>
      <c r="E350" s="488"/>
      <c r="F350" s="488"/>
      <c r="G350" s="490"/>
      <c r="H350" s="490"/>
      <c r="I350" s="490"/>
      <c r="J350" s="490"/>
      <c r="K350" s="490"/>
    </row>
    <row r="351" spans="2:11" x14ac:dyDescent="0.25">
      <c r="B351" s="488"/>
      <c r="C351" s="488"/>
      <c r="D351" s="488"/>
      <c r="E351" s="488"/>
      <c r="F351" s="488"/>
      <c r="G351" s="490"/>
      <c r="H351" s="490"/>
      <c r="I351" s="490"/>
      <c r="J351" s="490"/>
      <c r="K351" s="490"/>
    </row>
    <row r="352" spans="2:11" x14ac:dyDescent="0.25">
      <c r="B352" s="488"/>
      <c r="C352" s="488"/>
      <c r="D352" s="488"/>
      <c r="E352" s="488"/>
      <c r="F352" s="488"/>
      <c r="G352" s="490"/>
      <c r="H352" s="490"/>
      <c r="I352" s="490"/>
      <c r="J352" s="490"/>
      <c r="K352" s="490"/>
    </row>
    <row r="353" spans="2:11" x14ac:dyDescent="0.25">
      <c r="B353" s="488"/>
      <c r="C353" s="488"/>
      <c r="D353" s="488"/>
      <c r="E353" s="488"/>
      <c r="F353" s="488"/>
      <c r="G353" s="490"/>
      <c r="H353" s="490"/>
      <c r="I353" s="490"/>
      <c r="J353" s="490"/>
      <c r="K353" s="490"/>
    </row>
    <row r="354" spans="2:11" x14ac:dyDescent="0.25">
      <c r="B354" s="488"/>
      <c r="C354" s="488"/>
      <c r="D354" s="488"/>
      <c r="E354" s="488"/>
      <c r="F354" s="488"/>
      <c r="G354" s="490"/>
      <c r="H354" s="490"/>
      <c r="I354" s="490"/>
      <c r="J354" s="490"/>
      <c r="K354" s="490"/>
    </row>
    <row r="355" spans="2:11" x14ac:dyDescent="0.25">
      <c r="B355" s="488"/>
      <c r="C355" s="488"/>
      <c r="D355" s="488"/>
      <c r="E355" s="488"/>
      <c r="F355" s="488"/>
      <c r="G355" s="490"/>
      <c r="H355" s="490"/>
      <c r="I355" s="490"/>
      <c r="J355" s="490"/>
      <c r="K355" s="490"/>
    </row>
    <row r="356" spans="2:11" x14ac:dyDescent="0.25">
      <c r="B356" s="488"/>
      <c r="C356" s="488"/>
      <c r="D356" s="488"/>
      <c r="E356" s="488"/>
      <c r="F356" s="488"/>
      <c r="G356" s="490"/>
      <c r="H356" s="490"/>
      <c r="I356" s="490"/>
      <c r="J356" s="490"/>
      <c r="K356" s="490"/>
    </row>
    <row r="357" spans="2:11" x14ac:dyDescent="0.25">
      <c r="B357" s="488"/>
      <c r="C357" s="488"/>
      <c r="D357" s="488"/>
      <c r="E357" s="488"/>
      <c r="F357" s="488"/>
      <c r="G357" s="490"/>
      <c r="H357" s="490"/>
      <c r="I357" s="490"/>
      <c r="J357" s="490"/>
      <c r="K357" s="490"/>
    </row>
    <row r="358" spans="2:11" x14ac:dyDescent="0.25">
      <c r="B358" s="488"/>
      <c r="C358" s="488"/>
      <c r="D358" s="488"/>
      <c r="E358" s="488"/>
      <c r="F358" s="488"/>
      <c r="G358" s="490"/>
      <c r="H358" s="490"/>
      <c r="I358" s="490"/>
      <c r="J358" s="490"/>
      <c r="K358" s="490"/>
    </row>
    <row r="359" spans="2:11" x14ac:dyDescent="0.25">
      <c r="B359" s="488"/>
      <c r="C359" s="488"/>
      <c r="D359" s="488"/>
      <c r="E359" s="488"/>
      <c r="F359" s="488"/>
      <c r="G359" s="490"/>
      <c r="H359" s="490"/>
      <c r="I359" s="490"/>
      <c r="J359" s="490"/>
      <c r="K359" s="490"/>
    </row>
    <row r="360" spans="2:11" x14ac:dyDescent="0.25">
      <c r="B360" s="488"/>
      <c r="C360" s="488"/>
      <c r="D360" s="488"/>
      <c r="E360" s="488"/>
      <c r="F360" s="488"/>
      <c r="G360" s="490"/>
      <c r="H360" s="490"/>
      <c r="I360" s="490"/>
      <c r="J360" s="490"/>
      <c r="K360" s="490"/>
    </row>
    <row r="361" spans="2:11" x14ac:dyDescent="0.25">
      <c r="B361" s="488"/>
      <c r="C361" s="488"/>
      <c r="D361" s="488"/>
      <c r="E361" s="488"/>
      <c r="F361" s="488"/>
      <c r="G361" s="490"/>
      <c r="H361" s="490"/>
      <c r="I361" s="490"/>
      <c r="J361" s="490"/>
      <c r="K361" s="490"/>
    </row>
    <row r="362" spans="2:11" x14ac:dyDescent="0.25">
      <c r="B362" s="488"/>
      <c r="C362" s="488"/>
      <c r="D362" s="488"/>
      <c r="E362" s="488"/>
      <c r="F362" s="488"/>
      <c r="G362" s="490"/>
      <c r="H362" s="490"/>
      <c r="I362" s="490"/>
      <c r="J362" s="490"/>
      <c r="K362" s="490"/>
    </row>
    <row r="363" spans="2:11" x14ac:dyDescent="0.25">
      <c r="B363" s="488"/>
      <c r="C363" s="488"/>
      <c r="D363" s="488"/>
      <c r="E363" s="488"/>
      <c r="F363" s="488"/>
      <c r="G363" s="490"/>
      <c r="H363" s="490"/>
      <c r="I363" s="490"/>
      <c r="J363" s="490"/>
      <c r="K363" s="490"/>
    </row>
    <row r="364" spans="2:11" x14ac:dyDescent="0.25">
      <c r="B364" s="488"/>
      <c r="C364" s="488"/>
      <c r="D364" s="488"/>
      <c r="E364" s="488"/>
      <c r="F364" s="488"/>
      <c r="G364" s="490"/>
      <c r="H364" s="490"/>
      <c r="I364" s="490"/>
      <c r="J364" s="490"/>
      <c r="K364" s="490"/>
    </row>
    <row r="365" spans="2:11" x14ac:dyDescent="0.25">
      <c r="B365" s="488"/>
      <c r="C365" s="488"/>
      <c r="D365" s="488"/>
      <c r="E365" s="488"/>
      <c r="F365" s="488"/>
      <c r="G365" s="490"/>
      <c r="H365" s="490"/>
      <c r="I365" s="490"/>
      <c r="J365" s="490"/>
      <c r="K365" s="490"/>
    </row>
    <row r="366" spans="2:11" x14ac:dyDescent="0.25">
      <c r="B366" s="488"/>
      <c r="C366" s="488"/>
      <c r="D366" s="488"/>
      <c r="E366" s="488"/>
      <c r="F366" s="488"/>
      <c r="G366" s="490"/>
      <c r="H366" s="490"/>
      <c r="I366" s="490"/>
      <c r="J366" s="490"/>
      <c r="K366" s="490"/>
    </row>
    <row r="367" spans="2:11" x14ac:dyDescent="0.25">
      <c r="B367" s="488"/>
      <c r="C367" s="488"/>
      <c r="D367" s="488"/>
      <c r="E367" s="488"/>
      <c r="F367" s="488"/>
      <c r="G367" s="490"/>
      <c r="H367" s="490"/>
      <c r="I367" s="490"/>
      <c r="J367" s="490"/>
      <c r="K367" s="490"/>
    </row>
    <row r="368" spans="2:11" x14ac:dyDescent="0.25">
      <c r="B368" s="488"/>
      <c r="C368" s="488"/>
      <c r="D368" s="488"/>
      <c r="E368" s="488"/>
      <c r="F368" s="488"/>
      <c r="G368" s="490"/>
      <c r="H368" s="490"/>
      <c r="I368" s="490"/>
      <c r="J368" s="490"/>
      <c r="K368" s="490"/>
    </row>
    <row r="369" spans="2:11" x14ac:dyDescent="0.25">
      <c r="B369" s="488"/>
      <c r="C369" s="488"/>
      <c r="D369" s="488"/>
      <c r="E369" s="488"/>
      <c r="F369" s="488"/>
      <c r="G369" s="490"/>
      <c r="H369" s="490"/>
      <c r="I369" s="490"/>
      <c r="J369" s="490"/>
      <c r="K369" s="490"/>
    </row>
    <row r="370" spans="2:11" x14ac:dyDescent="0.25">
      <c r="B370" s="488"/>
      <c r="C370" s="488"/>
      <c r="D370" s="488"/>
      <c r="E370" s="488"/>
      <c r="F370" s="488"/>
      <c r="G370" s="490"/>
      <c r="H370" s="490"/>
      <c r="I370" s="490"/>
      <c r="J370" s="490"/>
      <c r="K370" s="490"/>
    </row>
    <row r="371" spans="2:11" x14ac:dyDescent="0.25">
      <c r="B371" s="488"/>
      <c r="C371" s="488"/>
      <c r="D371" s="488"/>
      <c r="E371" s="488"/>
      <c r="F371" s="488"/>
      <c r="G371" s="490"/>
      <c r="H371" s="490"/>
      <c r="I371" s="490"/>
      <c r="J371" s="490"/>
      <c r="K371" s="490"/>
    </row>
    <row r="372" spans="2:11" x14ac:dyDescent="0.25">
      <c r="B372" s="488"/>
      <c r="C372" s="488"/>
      <c r="D372" s="488"/>
      <c r="E372" s="488"/>
      <c r="F372" s="488"/>
      <c r="G372" s="490"/>
      <c r="H372" s="490"/>
      <c r="I372" s="490"/>
      <c r="J372" s="490"/>
      <c r="K372" s="490"/>
    </row>
    <row r="373" spans="2:11" x14ac:dyDescent="0.25">
      <c r="B373" s="488"/>
      <c r="C373" s="488"/>
      <c r="D373" s="488"/>
      <c r="E373" s="488"/>
      <c r="F373" s="488"/>
      <c r="G373" s="490"/>
      <c r="H373" s="490"/>
      <c r="I373" s="490"/>
      <c r="J373" s="490"/>
      <c r="K373" s="490"/>
    </row>
    <row r="374" spans="2:11" x14ac:dyDescent="0.25">
      <c r="B374" s="488"/>
      <c r="C374" s="488"/>
      <c r="D374" s="488"/>
      <c r="E374" s="488"/>
      <c r="F374" s="488"/>
      <c r="G374" s="490"/>
      <c r="H374" s="490"/>
      <c r="I374" s="490"/>
      <c r="J374" s="490"/>
      <c r="K374" s="490"/>
    </row>
    <row r="375" spans="2:11" x14ac:dyDescent="0.25">
      <c r="B375" s="488"/>
      <c r="C375" s="488"/>
      <c r="D375" s="488"/>
      <c r="E375" s="488"/>
      <c r="F375" s="488"/>
      <c r="G375" s="490"/>
      <c r="H375" s="490"/>
      <c r="I375" s="490"/>
      <c r="J375" s="490"/>
      <c r="K375" s="490"/>
    </row>
    <row r="376" spans="2:11" x14ac:dyDescent="0.25">
      <c r="B376" s="488"/>
      <c r="C376" s="488"/>
      <c r="D376" s="488"/>
      <c r="E376" s="488"/>
      <c r="F376" s="488"/>
      <c r="G376" s="490"/>
      <c r="H376" s="490"/>
      <c r="I376" s="490"/>
      <c r="J376" s="490"/>
      <c r="K376" s="490"/>
    </row>
    <row r="377" spans="2:11" x14ac:dyDescent="0.25">
      <c r="B377" s="488"/>
      <c r="C377" s="488"/>
      <c r="D377" s="488"/>
      <c r="E377" s="488"/>
      <c r="F377" s="488"/>
      <c r="G377" s="490"/>
      <c r="H377" s="490"/>
      <c r="I377" s="490"/>
      <c r="J377" s="490"/>
      <c r="K377" s="490"/>
    </row>
    <row r="378" spans="2:11" x14ac:dyDescent="0.25">
      <c r="B378" s="488"/>
      <c r="C378" s="488"/>
      <c r="D378" s="488"/>
      <c r="E378" s="488"/>
      <c r="F378" s="488"/>
      <c r="G378" s="490"/>
      <c r="H378" s="490"/>
      <c r="I378" s="490"/>
      <c r="J378" s="490"/>
      <c r="K378" s="490"/>
    </row>
    <row r="379" spans="2:11" x14ac:dyDescent="0.25">
      <c r="B379" s="488"/>
      <c r="C379" s="488"/>
      <c r="D379" s="488"/>
      <c r="E379" s="488"/>
      <c r="F379" s="488"/>
      <c r="G379" s="490"/>
      <c r="H379" s="490"/>
      <c r="I379" s="490"/>
      <c r="J379" s="490"/>
      <c r="K379" s="490"/>
    </row>
    <row r="380" spans="2:11" x14ac:dyDescent="0.25">
      <c r="B380" s="488"/>
      <c r="C380" s="488"/>
      <c r="D380" s="488"/>
      <c r="E380" s="488"/>
      <c r="F380" s="488"/>
      <c r="G380" s="490"/>
      <c r="H380" s="490"/>
      <c r="I380" s="490"/>
      <c r="J380" s="490"/>
      <c r="K380" s="490"/>
    </row>
    <row r="381" spans="2:11" x14ac:dyDescent="0.25">
      <c r="B381" s="488"/>
      <c r="C381" s="488"/>
      <c r="D381" s="488"/>
      <c r="E381" s="488"/>
      <c r="F381" s="488"/>
      <c r="G381" s="490"/>
      <c r="H381" s="490"/>
      <c r="I381" s="490"/>
      <c r="J381" s="490"/>
      <c r="K381" s="490"/>
    </row>
    <row r="382" spans="2:11" x14ac:dyDescent="0.25">
      <c r="B382" s="488"/>
      <c r="C382" s="488"/>
      <c r="D382" s="488"/>
      <c r="E382" s="488"/>
      <c r="F382" s="488"/>
      <c r="G382" s="490"/>
      <c r="H382" s="490"/>
      <c r="I382" s="490"/>
      <c r="J382" s="490"/>
      <c r="K382" s="490"/>
    </row>
    <row r="383" spans="2:11" x14ac:dyDescent="0.25">
      <c r="B383" s="488"/>
      <c r="C383" s="488"/>
      <c r="D383" s="488"/>
      <c r="E383" s="488"/>
      <c r="F383" s="488"/>
      <c r="G383" s="490"/>
      <c r="H383" s="490"/>
      <c r="I383" s="490"/>
      <c r="J383" s="490"/>
      <c r="K383" s="490"/>
    </row>
    <row r="384" spans="2:11" x14ac:dyDescent="0.25">
      <c r="B384" s="488"/>
      <c r="C384" s="488"/>
      <c r="D384" s="488"/>
      <c r="E384" s="488"/>
      <c r="F384" s="488"/>
      <c r="G384" s="490"/>
      <c r="H384" s="490"/>
      <c r="I384" s="490"/>
      <c r="J384" s="490"/>
      <c r="K384" s="490"/>
    </row>
    <row r="385" spans="2:11" x14ac:dyDescent="0.25">
      <c r="B385" s="488"/>
      <c r="C385" s="488"/>
      <c r="D385" s="488"/>
      <c r="E385" s="488"/>
      <c r="F385" s="488"/>
      <c r="G385" s="490"/>
      <c r="H385" s="490"/>
      <c r="I385" s="490"/>
      <c r="J385" s="490"/>
      <c r="K385" s="490"/>
    </row>
    <row r="386" spans="2:11" x14ac:dyDescent="0.25">
      <c r="B386" s="488"/>
      <c r="C386" s="488"/>
      <c r="D386" s="488"/>
      <c r="E386" s="488"/>
      <c r="F386" s="488"/>
      <c r="G386" s="490"/>
      <c r="H386" s="490"/>
      <c r="I386" s="490"/>
      <c r="J386" s="490"/>
      <c r="K386" s="490"/>
    </row>
    <row r="387" spans="2:11" x14ac:dyDescent="0.25">
      <c r="B387" s="488"/>
      <c r="C387" s="488"/>
      <c r="D387" s="488"/>
      <c r="E387" s="488"/>
      <c r="F387" s="488"/>
      <c r="G387" s="490"/>
      <c r="H387" s="490"/>
      <c r="I387" s="490"/>
      <c r="J387" s="490"/>
      <c r="K387" s="490"/>
    </row>
    <row r="388" spans="2:11" x14ac:dyDescent="0.25">
      <c r="B388" s="488"/>
      <c r="C388" s="488"/>
      <c r="D388" s="488"/>
      <c r="E388" s="488"/>
      <c r="F388" s="488"/>
      <c r="G388" s="490"/>
      <c r="H388" s="490"/>
      <c r="I388" s="490"/>
      <c r="J388" s="490"/>
      <c r="K388" s="490"/>
    </row>
    <row r="389" spans="2:11" x14ac:dyDescent="0.25">
      <c r="B389" s="488"/>
      <c r="C389" s="488"/>
      <c r="D389" s="488"/>
      <c r="E389" s="488"/>
      <c r="F389" s="488"/>
      <c r="G389" s="490"/>
      <c r="H389" s="490"/>
      <c r="I389" s="490"/>
      <c r="J389" s="490"/>
      <c r="K389" s="490"/>
    </row>
    <row r="390" spans="2:11" x14ac:dyDescent="0.25">
      <c r="B390" s="488"/>
      <c r="C390" s="488"/>
      <c r="D390" s="488"/>
      <c r="E390" s="488"/>
      <c r="F390" s="488"/>
      <c r="G390" s="490"/>
      <c r="H390" s="490"/>
      <c r="I390" s="490"/>
      <c r="J390" s="490"/>
      <c r="K390" s="490"/>
    </row>
    <row r="391" spans="2:11" x14ac:dyDescent="0.25">
      <c r="B391" s="488"/>
      <c r="C391" s="488"/>
      <c r="D391" s="488"/>
      <c r="E391" s="488"/>
      <c r="F391" s="488"/>
      <c r="G391" s="490"/>
      <c r="H391" s="490"/>
      <c r="I391" s="490"/>
      <c r="J391" s="490"/>
      <c r="K391" s="490"/>
    </row>
    <row r="392" spans="2:11" x14ac:dyDescent="0.25">
      <c r="B392" s="488"/>
      <c r="C392" s="488"/>
      <c r="D392" s="488"/>
      <c r="E392" s="488"/>
      <c r="F392" s="488"/>
      <c r="G392" s="490"/>
      <c r="H392" s="490"/>
      <c r="I392" s="490"/>
      <c r="J392" s="490"/>
      <c r="K392" s="490"/>
    </row>
    <row r="393" spans="2:11" x14ac:dyDescent="0.25">
      <c r="B393" s="488"/>
      <c r="C393" s="488"/>
      <c r="D393" s="488"/>
      <c r="E393" s="488"/>
      <c r="F393" s="488"/>
      <c r="G393" s="490"/>
      <c r="H393" s="490"/>
      <c r="I393" s="490"/>
      <c r="J393" s="490"/>
      <c r="K393" s="490"/>
    </row>
    <row r="394" spans="2:11" x14ac:dyDescent="0.25">
      <c r="B394" s="488"/>
      <c r="C394" s="488"/>
      <c r="D394" s="488"/>
      <c r="E394" s="488"/>
      <c r="F394" s="488"/>
      <c r="G394" s="490"/>
      <c r="H394" s="490"/>
      <c r="I394" s="490"/>
      <c r="J394" s="490"/>
      <c r="K394" s="490"/>
    </row>
    <row r="395" spans="2:11" x14ac:dyDescent="0.25">
      <c r="B395" s="488"/>
      <c r="C395" s="488"/>
      <c r="D395" s="488"/>
      <c r="E395" s="488"/>
      <c r="F395" s="488"/>
      <c r="G395" s="490"/>
      <c r="H395" s="490"/>
      <c r="I395" s="490"/>
      <c r="J395" s="490"/>
      <c r="K395" s="490"/>
    </row>
    <row r="396" spans="2:11" x14ac:dyDescent="0.25">
      <c r="B396" s="488"/>
      <c r="C396" s="488"/>
      <c r="D396" s="488"/>
      <c r="E396" s="488"/>
      <c r="F396" s="488"/>
      <c r="G396" s="490"/>
      <c r="H396" s="490"/>
      <c r="I396" s="490"/>
      <c r="J396" s="490"/>
      <c r="K396" s="490"/>
    </row>
    <row r="397" spans="2:11" x14ac:dyDescent="0.25">
      <c r="B397" s="488"/>
      <c r="C397" s="488"/>
      <c r="D397" s="488"/>
      <c r="E397" s="488"/>
      <c r="F397" s="488"/>
      <c r="G397" s="490"/>
      <c r="H397" s="490"/>
      <c r="I397" s="490"/>
      <c r="J397" s="490"/>
      <c r="K397" s="490"/>
    </row>
    <row r="398" spans="2:11" x14ac:dyDescent="0.25">
      <c r="B398" s="488"/>
      <c r="C398" s="488"/>
      <c r="D398" s="488"/>
      <c r="E398" s="488"/>
      <c r="F398" s="488"/>
      <c r="G398" s="490"/>
      <c r="H398" s="490"/>
      <c r="I398" s="490"/>
      <c r="J398" s="490"/>
      <c r="K398" s="490"/>
    </row>
    <row r="399" spans="2:11" x14ac:dyDescent="0.25">
      <c r="B399" s="488"/>
      <c r="C399" s="488"/>
      <c r="D399" s="488"/>
      <c r="E399" s="488"/>
      <c r="F399" s="488"/>
      <c r="G399" s="490"/>
      <c r="H399" s="490"/>
      <c r="I399" s="490"/>
      <c r="J399" s="490"/>
      <c r="K399" s="490"/>
    </row>
    <row r="400" spans="2:11" x14ac:dyDescent="0.25">
      <c r="B400" s="488"/>
      <c r="C400" s="488"/>
      <c r="D400" s="488"/>
      <c r="E400" s="488"/>
      <c r="F400" s="488"/>
      <c r="G400" s="490"/>
      <c r="H400" s="490"/>
      <c r="I400" s="490"/>
      <c r="J400" s="490"/>
      <c r="K400" s="490"/>
    </row>
    <row r="401" spans="2:11" x14ac:dyDescent="0.25">
      <c r="B401" s="488"/>
      <c r="C401" s="488"/>
      <c r="D401" s="488"/>
      <c r="E401" s="488"/>
      <c r="F401" s="488"/>
      <c r="G401" s="490"/>
      <c r="H401" s="490"/>
      <c r="I401" s="490"/>
      <c r="J401" s="490"/>
      <c r="K401" s="490"/>
    </row>
    <row r="402" spans="2:11" x14ac:dyDescent="0.25">
      <c r="B402" s="488"/>
      <c r="C402" s="488"/>
      <c r="D402" s="488"/>
      <c r="E402" s="488"/>
      <c r="F402" s="488"/>
      <c r="G402" s="490"/>
      <c r="H402" s="490"/>
      <c r="I402" s="490"/>
      <c r="J402" s="490"/>
      <c r="K402" s="490"/>
    </row>
    <row r="403" spans="2:11" x14ac:dyDescent="0.25">
      <c r="B403" s="488"/>
      <c r="C403" s="488"/>
      <c r="D403" s="488"/>
      <c r="E403" s="488"/>
      <c r="F403" s="488"/>
      <c r="G403" s="490"/>
      <c r="H403" s="490"/>
      <c r="I403" s="490"/>
      <c r="J403" s="490"/>
      <c r="K403" s="490"/>
    </row>
    <row r="404" spans="2:11" x14ac:dyDescent="0.25">
      <c r="B404" s="488"/>
      <c r="C404" s="488"/>
      <c r="D404" s="488"/>
      <c r="E404" s="488"/>
      <c r="F404" s="488"/>
      <c r="G404" s="490"/>
      <c r="H404" s="490"/>
      <c r="I404" s="490"/>
      <c r="J404" s="490"/>
      <c r="K404" s="490"/>
    </row>
    <row r="405" spans="2:11" x14ac:dyDescent="0.25">
      <c r="B405" s="488"/>
      <c r="C405" s="488"/>
      <c r="D405" s="488"/>
      <c r="E405" s="488"/>
      <c r="F405" s="488"/>
      <c r="G405" s="490"/>
      <c r="H405" s="490"/>
      <c r="I405" s="490"/>
      <c r="J405" s="490"/>
      <c r="K405" s="490"/>
    </row>
    <row r="406" spans="2:11" x14ac:dyDescent="0.25">
      <c r="B406" s="488"/>
      <c r="C406" s="488"/>
      <c r="D406" s="488"/>
      <c r="E406" s="488"/>
      <c r="F406" s="488"/>
      <c r="G406" s="490"/>
      <c r="H406" s="490"/>
      <c r="I406" s="490"/>
      <c r="J406" s="490"/>
      <c r="K406" s="490"/>
    </row>
    <row r="407" spans="2:11" x14ac:dyDescent="0.25">
      <c r="B407" s="488"/>
      <c r="C407" s="488"/>
      <c r="D407" s="488"/>
      <c r="E407" s="488"/>
      <c r="F407" s="488"/>
      <c r="G407" s="490"/>
      <c r="H407" s="490"/>
      <c r="I407" s="490"/>
      <c r="J407" s="490"/>
      <c r="K407" s="490"/>
    </row>
    <row r="408" spans="2:11" x14ac:dyDescent="0.25">
      <c r="B408" s="488"/>
      <c r="C408" s="488"/>
      <c r="D408" s="488"/>
      <c r="E408" s="488"/>
      <c r="F408" s="488"/>
      <c r="G408" s="490"/>
      <c r="H408" s="490"/>
      <c r="I408" s="490"/>
      <c r="J408" s="490"/>
      <c r="K408" s="490"/>
    </row>
    <row r="409" spans="2:11" x14ac:dyDescent="0.25">
      <c r="B409" s="488"/>
      <c r="C409" s="488"/>
      <c r="D409" s="488"/>
      <c r="E409" s="488"/>
      <c r="F409" s="488"/>
      <c r="G409" s="490"/>
      <c r="H409" s="490"/>
      <c r="I409" s="490"/>
      <c r="J409" s="490"/>
      <c r="K409" s="490"/>
    </row>
    <row r="410" spans="2:11" x14ac:dyDescent="0.25">
      <c r="B410" s="488"/>
      <c r="C410" s="488"/>
      <c r="D410" s="488"/>
      <c r="E410" s="488"/>
      <c r="F410" s="488"/>
    </row>
    <row r="411" spans="2:11" x14ac:dyDescent="0.25">
      <c r="B411" s="488"/>
      <c r="C411" s="488"/>
      <c r="D411" s="488"/>
      <c r="E411" s="488"/>
      <c r="F411" s="488"/>
    </row>
    <row r="412" spans="2:11" x14ac:dyDescent="0.25">
      <c r="B412" s="488"/>
      <c r="C412" s="488"/>
      <c r="D412" s="488"/>
      <c r="E412" s="488"/>
      <c r="F412" s="488"/>
    </row>
    <row r="413" spans="2:11" x14ac:dyDescent="0.25">
      <c r="B413" s="488"/>
      <c r="C413" s="488"/>
      <c r="D413" s="488"/>
      <c r="E413" s="488"/>
      <c r="F413" s="488"/>
    </row>
    <row r="414" spans="2:11" x14ac:dyDescent="0.25">
      <c r="B414" s="488"/>
      <c r="C414" s="488"/>
      <c r="D414" s="488"/>
      <c r="E414" s="488"/>
      <c r="F414" s="488"/>
    </row>
    <row r="415" spans="2:11" x14ac:dyDescent="0.25">
      <c r="B415" s="488"/>
      <c r="C415" s="488"/>
      <c r="D415" s="488"/>
      <c r="E415" s="488"/>
      <c r="F415" s="488"/>
    </row>
    <row r="416" spans="2:11" x14ac:dyDescent="0.25">
      <c r="B416" s="488"/>
      <c r="C416" s="488"/>
      <c r="D416" s="488"/>
      <c r="E416" s="488"/>
      <c r="F416" s="488"/>
    </row>
    <row r="417" spans="2:6" x14ac:dyDescent="0.25">
      <c r="B417" s="488"/>
      <c r="C417" s="488"/>
      <c r="D417" s="488"/>
      <c r="E417" s="488"/>
      <c r="F417" s="488"/>
    </row>
    <row r="418" spans="2:6" x14ac:dyDescent="0.25">
      <c r="B418" s="488"/>
      <c r="C418" s="488"/>
      <c r="D418" s="488"/>
      <c r="E418" s="488"/>
      <c r="F418" s="488"/>
    </row>
    <row r="419" spans="2:6" x14ac:dyDescent="0.25">
      <c r="B419" s="488"/>
      <c r="C419" s="488"/>
      <c r="D419" s="488"/>
      <c r="E419" s="488"/>
      <c r="F419" s="488"/>
    </row>
    <row r="420" spans="2:6" x14ac:dyDescent="0.25">
      <c r="B420" s="488"/>
      <c r="C420" s="488"/>
      <c r="D420" s="488"/>
      <c r="E420" s="488"/>
      <c r="F420" s="488"/>
    </row>
    <row r="421" spans="2:6" x14ac:dyDescent="0.25">
      <c r="B421" s="488"/>
      <c r="C421" s="488"/>
      <c r="D421" s="488"/>
      <c r="E421" s="488"/>
      <c r="F421" s="488"/>
    </row>
    <row r="422" spans="2:6" x14ac:dyDescent="0.25">
      <c r="B422" s="488"/>
      <c r="C422" s="488"/>
      <c r="D422" s="488"/>
      <c r="E422" s="488"/>
      <c r="F422" s="488"/>
    </row>
    <row r="423" spans="2:6" x14ac:dyDescent="0.25">
      <c r="B423" s="488"/>
      <c r="C423" s="488"/>
      <c r="D423" s="488"/>
      <c r="E423" s="488"/>
      <c r="F423" s="488"/>
    </row>
    <row r="424" spans="2:6" x14ac:dyDescent="0.25">
      <c r="B424" s="488"/>
      <c r="C424" s="488"/>
      <c r="D424" s="488"/>
      <c r="E424" s="488"/>
      <c r="F424" s="488"/>
    </row>
    <row r="425" spans="2:6" x14ac:dyDescent="0.25">
      <c r="B425" s="488"/>
      <c r="C425" s="488"/>
      <c r="D425" s="488"/>
      <c r="E425" s="488"/>
      <c r="F425" s="488"/>
    </row>
    <row r="426" spans="2:6" x14ac:dyDescent="0.25">
      <c r="B426" s="488"/>
      <c r="C426" s="488"/>
      <c r="D426" s="488"/>
      <c r="E426" s="488"/>
      <c r="F426" s="488"/>
    </row>
    <row r="427" spans="2:6" x14ac:dyDescent="0.25">
      <c r="B427" s="488"/>
      <c r="C427" s="488"/>
      <c r="D427" s="488"/>
      <c r="E427" s="488"/>
      <c r="F427" s="488"/>
    </row>
    <row r="428" spans="2:6" x14ac:dyDescent="0.25">
      <c r="B428" s="488"/>
      <c r="C428" s="488"/>
      <c r="D428" s="488"/>
      <c r="E428" s="488"/>
      <c r="F428" s="488"/>
    </row>
    <row r="429" spans="2:6" x14ac:dyDescent="0.25">
      <c r="B429" s="488"/>
      <c r="C429" s="488"/>
      <c r="D429" s="488"/>
      <c r="E429" s="488"/>
      <c r="F429" s="488"/>
    </row>
    <row r="430" spans="2:6" x14ac:dyDescent="0.25">
      <c r="B430" s="488"/>
      <c r="C430" s="488"/>
      <c r="D430" s="488"/>
      <c r="E430" s="488"/>
      <c r="F430" s="488"/>
    </row>
    <row r="431" spans="2:6" x14ac:dyDescent="0.25">
      <c r="B431" s="488"/>
      <c r="C431" s="488"/>
      <c r="D431" s="488"/>
      <c r="E431" s="488"/>
      <c r="F431" s="488"/>
    </row>
    <row r="432" spans="2:6" x14ac:dyDescent="0.25">
      <c r="B432" s="488"/>
      <c r="C432" s="488"/>
      <c r="D432" s="488"/>
      <c r="E432" s="488"/>
      <c r="F432" s="488"/>
    </row>
    <row r="433" spans="2:6" x14ac:dyDescent="0.25">
      <c r="B433" s="488"/>
      <c r="C433" s="488"/>
      <c r="D433" s="488"/>
      <c r="E433" s="488"/>
      <c r="F433" s="488"/>
    </row>
    <row r="434" spans="2:6" x14ac:dyDescent="0.25">
      <c r="B434" s="488"/>
      <c r="C434" s="488"/>
      <c r="D434" s="488"/>
      <c r="E434" s="488"/>
      <c r="F434" s="488"/>
    </row>
    <row r="435" spans="2:6" x14ac:dyDescent="0.25">
      <c r="B435" s="488"/>
      <c r="C435" s="488"/>
      <c r="D435" s="488"/>
      <c r="E435" s="488"/>
      <c r="F435" s="488"/>
    </row>
    <row r="436" spans="2:6" x14ac:dyDescent="0.25">
      <c r="B436" s="488"/>
      <c r="C436" s="488"/>
      <c r="D436" s="488"/>
      <c r="E436" s="488"/>
      <c r="F436" s="488"/>
    </row>
    <row r="437" spans="2:6" x14ac:dyDescent="0.25">
      <c r="B437" s="488"/>
      <c r="C437" s="488"/>
      <c r="D437" s="488"/>
      <c r="E437" s="488"/>
      <c r="F437" s="488"/>
    </row>
    <row r="438" spans="2:6" x14ac:dyDescent="0.25">
      <c r="B438" s="488"/>
      <c r="C438" s="488"/>
      <c r="D438" s="488"/>
      <c r="E438" s="488"/>
      <c r="F438" s="488"/>
    </row>
    <row r="439" spans="2:6" x14ac:dyDescent="0.25">
      <c r="B439" s="488"/>
      <c r="C439" s="488"/>
      <c r="D439" s="488"/>
      <c r="E439" s="488"/>
      <c r="F439" s="488"/>
    </row>
    <row r="440" spans="2:6" x14ac:dyDescent="0.25">
      <c r="B440" s="488"/>
      <c r="C440" s="488"/>
      <c r="D440" s="488"/>
      <c r="E440" s="488"/>
      <c r="F440" s="488"/>
    </row>
    <row r="441" spans="2:6" x14ac:dyDescent="0.25">
      <c r="B441" s="488"/>
      <c r="C441" s="488"/>
      <c r="D441" s="488"/>
      <c r="E441" s="488"/>
      <c r="F441" s="488"/>
    </row>
    <row r="442" spans="2:6" x14ac:dyDescent="0.25">
      <c r="B442" s="488"/>
      <c r="C442" s="488"/>
      <c r="D442" s="488"/>
      <c r="E442" s="488"/>
      <c r="F442" s="488"/>
    </row>
    <row r="443" spans="2:6" x14ac:dyDescent="0.25">
      <c r="B443" s="488"/>
      <c r="C443" s="488"/>
      <c r="D443" s="488"/>
      <c r="E443" s="488"/>
      <c r="F443" s="488"/>
    </row>
    <row r="444" spans="2:6" x14ac:dyDescent="0.25">
      <c r="B444" s="488"/>
      <c r="C444" s="488"/>
      <c r="D444" s="488"/>
      <c r="E444" s="488"/>
      <c r="F444" s="488"/>
    </row>
    <row r="445" spans="2:6" x14ac:dyDescent="0.25">
      <c r="B445" s="488"/>
      <c r="C445" s="488"/>
      <c r="D445" s="488"/>
      <c r="E445" s="488"/>
      <c r="F445" s="488"/>
    </row>
    <row r="446" spans="2:6" x14ac:dyDescent="0.25">
      <c r="B446" s="488"/>
      <c r="C446" s="488"/>
      <c r="D446" s="488"/>
      <c r="E446" s="488"/>
      <c r="F446" s="488"/>
    </row>
    <row r="447" spans="2:6" x14ac:dyDescent="0.25">
      <c r="B447" s="488"/>
      <c r="C447" s="488"/>
      <c r="D447" s="488"/>
      <c r="E447" s="488"/>
      <c r="F447" s="488"/>
    </row>
    <row r="448" spans="2:6" x14ac:dyDescent="0.25">
      <c r="B448" s="488"/>
      <c r="C448" s="488"/>
      <c r="D448" s="488"/>
      <c r="E448" s="488"/>
      <c r="F448" s="488"/>
    </row>
    <row r="449" spans="2:6" x14ac:dyDescent="0.25">
      <c r="B449" s="488"/>
      <c r="C449" s="488"/>
      <c r="D449" s="488"/>
      <c r="E449" s="488"/>
      <c r="F449" s="488"/>
    </row>
    <row r="450" spans="2:6" x14ac:dyDescent="0.25">
      <c r="B450" s="488"/>
      <c r="C450" s="488"/>
      <c r="D450" s="488"/>
      <c r="E450" s="488"/>
      <c r="F450" s="488"/>
    </row>
    <row r="451" spans="2:6" x14ac:dyDescent="0.25">
      <c r="B451" s="488"/>
      <c r="C451" s="488"/>
      <c r="D451" s="488"/>
      <c r="E451" s="488"/>
      <c r="F451" s="488"/>
    </row>
    <row r="452" spans="2:6" x14ac:dyDescent="0.25">
      <c r="B452" s="488"/>
      <c r="C452" s="488"/>
      <c r="D452" s="488"/>
      <c r="E452" s="488"/>
      <c r="F452" s="488"/>
    </row>
    <row r="453" spans="2:6" x14ac:dyDescent="0.25">
      <c r="B453" s="488"/>
      <c r="C453" s="488"/>
      <c r="D453" s="488"/>
      <c r="E453" s="488"/>
      <c r="F453" s="488"/>
    </row>
    <row r="454" spans="2:6" x14ac:dyDescent="0.25">
      <c r="B454" s="488"/>
      <c r="C454" s="488"/>
      <c r="D454" s="488"/>
      <c r="E454" s="488"/>
      <c r="F454" s="488"/>
    </row>
    <row r="455" spans="2:6" x14ac:dyDescent="0.25">
      <c r="B455" s="488"/>
      <c r="C455" s="488"/>
      <c r="D455" s="488"/>
      <c r="E455" s="488"/>
      <c r="F455" s="488"/>
    </row>
    <row r="456" spans="2:6" x14ac:dyDescent="0.25">
      <c r="B456" s="488"/>
      <c r="C456" s="488"/>
      <c r="D456" s="488"/>
      <c r="E456" s="488"/>
      <c r="F456" s="488"/>
    </row>
    <row r="457" spans="2:6" x14ac:dyDescent="0.25">
      <c r="B457" s="488"/>
      <c r="C457" s="488"/>
      <c r="D457" s="488"/>
      <c r="E457" s="488"/>
      <c r="F457" s="488"/>
    </row>
    <row r="458" spans="2:6" x14ac:dyDescent="0.25">
      <c r="B458" s="488"/>
      <c r="C458" s="488"/>
      <c r="D458" s="488"/>
      <c r="E458" s="488"/>
      <c r="F458" s="488"/>
    </row>
    <row r="459" spans="2:6" x14ac:dyDescent="0.25">
      <c r="B459" s="488"/>
      <c r="C459" s="488"/>
      <c r="D459" s="488"/>
      <c r="E459" s="488"/>
      <c r="F459" s="488"/>
    </row>
    <row r="460" spans="2:6" x14ac:dyDescent="0.25">
      <c r="B460" s="488"/>
      <c r="C460" s="488"/>
      <c r="D460" s="488"/>
      <c r="E460" s="488"/>
      <c r="F460" s="488"/>
    </row>
    <row r="461" spans="2:6" x14ac:dyDescent="0.25">
      <c r="B461" s="488"/>
      <c r="C461" s="488"/>
      <c r="D461" s="488"/>
      <c r="E461" s="488"/>
      <c r="F461" s="488"/>
    </row>
    <row r="462" spans="2:6" x14ac:dyDescent="0.25">
      <c r="B462" s="488"/>
      <c r="C462" s="488"/>
      <c r="D462" s="488"/>
      <c r="E462" s="488"/>
      <c r="F462" s="488"/>
    </row>
    <row r="463" spans="2:6" x14ac:dyDescent="0.25">
      <c r="B463" s="488"/>
      <c r="C463" s="488"/>
      <c r="D463" s="488"/>
      <c r="E463" s="488"/>
      <c r="F463" s="488"/>
    </row>
    <row r="464" spans="2:6" x14ac:dyDescent="0.25">
      <c r="B464" s="488"/>
      <c r="C464" s="488"/>
      <c r="D464" s="488"/>
      <c r="E464" s="488"/>
      <c r="F464" s="488"/>
    </row>
    <row r="465" spans="2:6" x14ac:dyDescent="0.25">
      <c r="B465" s="488"/>
      <c r="C465" s="488"/>
      <c r="D465" s="488"/>
      <c r="E465" s="488"/>
      <c r="F465" s="488"/>
    </row>
    <row r="466" spans="2:6" x14ac:dyDescent="0.25">
      <c r="B466" s="488"/>
      <c r="C466" s="488"/>
      <c r="D466" s="488"/>
      <c r="E466" s="488"/>
      <c r="F466" s="488"/>
    </row>
    <row r="467" spans="2:6" x14ac:dyDescent="0.25">
      <c r="B467" s="488"/>
      <c r="C467" s="488"/>
      <c r="D467" s="488"/>
      <c r="E467" s="488"/>
      <c r="F467" s="488"/>
    </row>
    <row r="468" spans="2:6" x14ac:dyDescent="0.25">
      <c r="B468" s="488"/>
      <c r="C468" s="488"/>
      <c r="D468" s="488"/>
      <c r="E468" s="488"/>
      <c r="F468" s="488"/>
    </row>
    <row r="469" spans="2:6" x14ac:dyDescent="0.25">
      <c r="B469" s="488"/>
      <c r="C469" s="488"/>
      <c r="D469" s="488"/>
      <c r="E469" s="488"/>
      <c r="F469" s="488"/>
    </row>
    <row r="470" spans="2:6" x14ac:dyDescent="0.25">
      <c r="B470" s="488"/>
      <c r="C470" s="488"/>
      <c r="D470" s="488"/>
      <c r="E470" s="488"/>
      <c r="F470" s="488"/>
    </row>
    <row r="471" spans="2:6" x14ac:dyDescent="0.25">
      <c r="B471" s="488"/>
      <c r="C471" s="488"/>
      <c r="D471" s="488"/>
      <c r="E471" s="488"/>
      <c r="F471" s="488"/>
    </row>
    <row r="472" spans="2:6" x14ac:dyDescent="0.25">
      <c r="B472" s="488"/>
      <c r="C472" s="488"/>
      <c r="D472" s="488"/>
      <c r="E472" s="488"/>
      <c r="F472" s="488"/>
    </row>
    <row r="473" spans="2:6" x14ac:dyDescent="0.25">
      <c r="B473" s="488"/>
      <c r="C473" s="488"/>
      <c r="D473" s="488"/>
      <c r="E473" s="488"/>
      <c r="F473" s="488"/>
    </row>
    <row r="474" spans="2:6" x14ac:dyDescent="0.25">
      <c r="B474" s="488"/>
      <c r="C474" s="488"/>
      <c r="D474" s="488"/>
      <c r="E474" s="488"/>
      <c r="F474" s="488"/>
    </row>
    <row r="475" spans="2:6" x14ac:dyDescent="0.25">
      <c r="B475" s="488"/>
      <c r="C475" s="488"/>
      <c r="D475" s="488"/>
      <c r="E475" s="488"/>
      <c r="F475" s="488"/>
    </row>
    <row r="476" spans="2:6" x14ac:dyDescent="0.25">
      <c r="B476" s="488"/>
      <c r="C476" s="488"/>
      <c r="D476" s="488"/>
      <c r="E476" s="488"/>
      <c r="F476" s="488"/>
    </row>
    <row r="477" spans="2:6" x14ac:dyDescent="0.25">
      <c r="B477" s="488"/>
      <c r="C477" s="488"/>
      <c r="D477" s="488"/>
      <c r="E477" s="488"/>
      <c r="F477" s="488"/>
    </row>
    <row r="478" spans="2:6" x14ac:dyDescent="0.25">
      <c r="B478" s="488"/>
      <c r="C478" s="488"/>
      <c r="D478" s="488"/>
      <c r="E478" s="488"/>
      <c r="F478" s="488"/>
    </row>
    <row r="479" spans="2:6" x14ac:dyDescent="0.25">
      <c r="B479" s="488"/>
      <c r="C479" s="488"/>
      <c r="D479" s="488"/>
      <c r="E479" s="488"/>
      <c r="F479" s="488"/>
    </row>
    <row r="480" spans="2:6" x14ac:dyDescent="0.25">
      <c r="B480" s="488"/>
      <c r="C480" s="488"/>
      <c r="D480" s="488"/>
      <c r="E480" s="488"/>
      <c r="F480" s="488"/>
    </row>
    <row r="481" spans="2:6" x14ac:dyDescent="0.25">
      <c r="B481" s="488"/>
      <c r="C481" s="488"/>
      <c r="D481" s="488"/>
      <c r="E481" s="488"/>
      <c r="F481" s="488"/>
    </row>
    <row r="482" spans="2:6" x14ac:dyDescent="0.25">
      <c r="B482" s="488"/>
      <c r="C482" s="488"/>
      <c r="D482" s="488"/>
      <c r="E482" s="488"/>
      <c r="F482" s="488"/>
    </row>
    <row r="483" spans="2:6" x14ac:dyDescent="0.25">
      <c r="B483" s="488"/>
      <c r="C483" s="488"/>
      <c r="D483" s="488"/>
      <c r="E483" s="488"/>
      <c r="F483" s="488"/>
    </row>
    <row r="484" spans="2:6" x14ac:dyDescent="0.25">
      <c r="B484" s="488"/>
      <c r="C484" s="488"/>
      <c r="D484" s="488"/>
      <c r="E484" s="488"/>
      <c r="F484" s="488"/>
    </row>
    <row r="485" spans="2:6" x14ac:dyDescent="0.25">
      <c r="B485" s="488"/>
      <c r="C485" s="488"/>
      <c r="D485" s="488"/>
      <c r="E485" s="488"/>
      <c r="F485" s="488"/>
    </row>
    <row r="486" spans="2:6" x14ac:dyDescent="0.25">
      <c r="B486" s="488"/>
      <c r="C486" s="488"/>
      <c r="D486" s="488"/>
      <c r="E486" s="488"/>
      <c r="F486" s="488"/>
    </row>
    <row r="487" spans="2:6" x14ac:dyDescent="0.25">
      <c r="B487" s="488"/>
      <c r="C487" s="488"/>
      <c r="D487" s="488"/>
      <c r="E487" s="488"/>
      <c r="F487" s="488"/>
    </row>
    <row r="488" spans="2:6" x14ac:dyDescent="0.25">
      <c r="B488" s="488"/>
      <c r="C488" s="488"/>
      <c r="D488" s="488"/>
      <c r="E488" s="488"/>
      <c r="F488" s="488"/>
    </row>
    <row r="489" spans="2:6" x14ac:dyDescent="0.25">
      <c r="B489" s="488"/>
      <c r="C489" s="488"/>
      <c r="D489" s="488"/>
      <c r="E489" s="488"/>
      <c r="F489" s="488"/>
    </row>
    <row r="490" spans="2:6" x14ac:dyDescent="0.25">
      <c r="B490" s="488"/>
      <c r="C490" s="488"/>
      <c r="D490" s="488"/>
      <c r="E490" s="488"/>
      <c r="F490" s="488"/>
    </row>
    <row r="491" spans="2:6" x14ac:dyDescent="0.25">
      <c r="B491" s="488"/>
      <c r="C491" s="488"/>
      <c r="D491" s="488"/>
      <c r="E491" s="488"/>
      <c r="F491" s="488"/>
    </row>
    <row r="492" spans="2:6" x14ac:dyDescent="0.25">
      <c r="B492" s="488"/>
      <c r="C492" s="488"/>
      <c r="D492" s="488"/>
      <c r="E492" s="488"/>
      <c r="F492" s="488"/>
    </row>
    <row r="493" spans="2:6" x14ac:dyDescent="0.25">
      <c r="B493" s="488"/>
      <c r="C493" s="488"/>
      <c r="D493" s="488"/>
      <c r="E493" s="488"/>
      <c r="F493" s="488"/>
    </row>
    <row r="494" spans="2:6" x14ac:dyDescent="0.25">
      <c r="B494" s="488"/>
      <c r="C494" s="488"/>
      <c r="D494" s="488"/>
      <c r="E494" s="488"/>
      <c r="F494" s="488"/>
    </row>
    <row r="495" spans="2:6" x14ac:dyDescent="0.25">
      <c r="B495" s="488"/>
      <c r="C495" s="488"/>
      <c r="D495" s="488"/>
      <c r="E495" s="488"/>
      <c r="F495" s="488"/>
    </row>
    <row r="496" spans="2:6" x14ac:dyDescent="0.25">
      <c r="B496" s="488"/>
      <c r="C496" s="488"/>
      <c r="D496" s="488"/>
      <c r="E496" s="488"/>
      <c r="F496" s="488"/>
    </row>
    <row r="497" spans="2:6" x14ac:dyDescent="0.25">
      <c r="B497" s="488"/>
      <c r="C497" s="488"/>
      <c r="D497" s="488"/>
      <c r="E497" s="488"/>
      <c r="F497" s="488"/>
    </row>
    <row r="498" spans="2:6" x14ac:dyDescent="0.25">
      <c r="B498" s="488"/>
      <c r="C498" s="488"/>
      <c r="D498" s="488"/>
      <c r="E498" s="488"/>
      <c r="F498" s="488"/>
    </row>
    <row r="499" spans="2:6" x14ac:dyDescent="0.25">
      <c r="B499" s="488"/>
      <c r="C499" s="488"/>
      <c r="D499" s="488"/>
      <c r="E499" s="488"/>
      <c r="F499" s="488"/>
    </row>
    <row r="500" spans="2:6" x14ac:dyDescent="0.25">
      <c r="B500" s="488"/>
      <c r="C500" s="488"/>
      <c r="D500" s="488"/>
      <c r="E500" s="488"/>
      <c r="F500" s="488"/>
    </row>
    <row r="501" spans="2:6" x14ac:dyDescent="0.25">
      <c r="B501" s="488"/>
      <c r="C501" s="488"/>
      <c r="D501" s="488"/>
      <c r="E501" s="488"/>
      <c r="F501" s="488"/>
    </row>
    <row r="502" spans="2:6" x14ac:dyDescent="0.25">
      <c r="B502" s="488"/>
      <c r="C502" s="488"/>
      <c r="D502" s="488"/>
      <c r="E502" s="488"/>
      <c r="F502" s="488"/>
    </row>
    <row r="503" spans="2:6" x14ac:dyDescent="0.25">
      <c r="B503" s="488"/>
      <c r="C503" s="488"/>
      <c r="D503" s="488"/>
      <c r="E503" s="488"/>
      <c r="F503" s="488"/>
    </row>
    <row r="504" spans="2:6" x14ac:dyDescent="0.25">
      <c r="B504" s="488"/>
      <c r="C504" s="488"/>
      <c r="D504" s="488"/>
      <c r="E504" s="488"/>
      <c r="F504" s="488"/>
    </row>
    <row r="505" spans="2:6" x14ac:dyDescent="0.25">
      <c r="B505" s="488"/>
      <c r="C505" s="488"/>
      <c r="D505" s="488"/>
      <c r="E505" s="488"/>
      <c r="F505" s="488"/>
    </row>
    <row r="506" spans="2:6" x14ac:dyDescent="0.25">
      <c r="B506" s="488"/>
      <c r="C506" s="488"/>
      <c r="D506" s="488"/>
      <c r="E506" s="488"/>
      <c r="F506" s="488"/>
    </row>
    <row r="507" spans="2:6" x14ac:dyDescent="0.25">
      <c r="B507" s="488"/>
      <c r="C507" s="488"/>
      <c r="D507" s="488"/>
      <c r="E507" s="488"/>
      <c r="F507" s="488"/>
    </row>
    <row r="508" spans="2:6" x14ac:dyDescent="0.25">
      <c r="B508" s="488"/>
      <c r="C508" s="488"/>
      <c r="D508" s="488"/>
      <c r="E508" s="488"/>
      <c r="F508" s="488"/>
    </row>
    <row r="509" spans="2:6" x14ac:dyDescent="0.25">
      <c r="B509" s="488"/>
      <c r="C509" s="488"/>
      <c r="D509" s="488"/>
      <c r="E509" s="488"/>
      <c r="F509" s="488"/>
    </row>
    <row r="510" spans="2:6" x14ac:dyDescent="0.25">
      <c r="B510" s="488"/>
      <c r="C510" s="488"/>
      <c r="D510" s="488"/>
      <c r="E510" s="488"/>
      <c r="F510" s="488"/>
    </row>
    <row r="511" spans="2:6" x14ac:dyDescent="0.25">
      <c r="B511" s="488"/>
      <c r="C511" s="488"/>
      <c r="D511" s="488"/>
      <c r="E511" s="488"/>
      <c r="F511" s="488"/>
    </row>
    <row r="512" spans="2:6" x14ac:dyDescent="0.25">
      <c r="B512" s="488"/>
      <c r="C512" s="488"/>
      <c r="D512" s="488"/>
      <c r="E512" s="488"/>
      <c r="F512" s="488"/>
    </row>
    <row r="513" spans="2:6" x14ac:dyDescent="0.25">
      <c r="B513" s="488"/>
      <c r="C513" s="488"/>
      <c r="D513" s="488"/>
      <c r="E513" s="488"/>
      <c r="F513" s="488"/>
    </row>
    <row r="514" spans="2:6" x14ac:dyDescent="0.25">
      <c r="B514" s="488"/>
      <c r="C514" s="488"/>
      <c r="D514" s="488"/>
      <c r="E514" s="488"/>
      <c r="F514" s="488"/>
    </row>
    <row r="515" spans="2:6" x14ac:dyDescent="0.25">
      <c r="B515" s="488"/>
      <c r="C515" s="488"/>
      <c r="D515" s="488"/>
      <c r="E515" s="488"/>
      <c r="F515" s="488"/>
    </row>
    <row r="516" spans="2:6" x14ac:dyDescent="0.25">
      <c r="B516" s="488"/>
      <c r="C516" s="488"/>
      <c r="D516" s="488"/>
      <c r="E516" s="488"/>
      <c r="F516" s="488"/>
    </row>
    <row r="517" spans="2:6" x14ac:dyDescent="0.25">
      <c r="B517" s="488"/>
      <c r="C517" s="488"/>
      <c r="D517" s="488"/>
      <c r="E517" s="488"/>
      <c r="F517" s="488"/>
    </row>
    <row r="518" spans="2:6" x14ac:dyDescent="0.25">
      <c r="B518" s="488"/>
      <c r="C518" s="488"/>
      <c r="D518" s="488"/>
      <c r="E518" s="488"/>
      <c r="F518" s="488"/>
    </row>
    <row r="519" spans="2:6" x14ac:dyDescent="0.25">
      <c r="B519" s="488"/>
      <c r="C519" s="488"/>
      <c r="D519" s="488"/>
      <c r="E519" s="488"/>
      <c r="F519" s="488"/>
    </row>
    <row r="520" spans="2:6" x14ac:dyDescent="0.25">
      <c r="B520" s="488"/>
      <c r="C520" s="488"/>
      <c r="D520" s="488"/>
      <c r="E520" s="488"/>
      <c r="F520" s="488"/>
    </row>
    <row r="521" spans="2:6" x14ac:dyDescent="0.25">
      <c r="B521" s="488"/>
      <c r="C521" s="488"/>
      <c r="D521" s="488"/>
      <c r="E521" s="488"/>
      <c r="F521" s="488"/>
    </row>
    <row r="522" spans="2:6" x14ac:dyDescent="0.25">
      <c r="B522" s="488"/>
      <c r="C522" s="488"/>
      <c r="D522" s="488"/>
      <c r="E522" s="488"/>
      <c r="F522" s="488"/>
    </row>
    <row r="523" spans="2:6" x14ac:dyDescent="0.25">
      <c r="B523" s="488"/>
      <c r="C523" s="488"/>
      <c r="D523" s="488"/>
      <c r="E523" s="488"/>
      <c r="F523" s="488"/>
    </row>
    <row r="524" spans="2:6" x14ac:dyDescent="0.25">
      <c r="B524" s="488"/>
      <c r="C524" s="488"/>
      <c r="D524" s="488"/>
      <c r="E524" s="488"/>
      <c r="F524" s="488"/>
    </row>
    <row r="525" spans="2:6" x14ac:dyDescent="0.25">
      <c r="B525" s="488"/>
      <c r="C525" s="488"/>
      <c r="D525" s="488"/>
      <c r="E525" s="488"/>
      <c r="F525" s="488"/>
    </row>
    <row r="526" spans="2:6" x14ac:dyDescent="0.25">
      <c r="B526" s="488"/>
      <c r="C526" s="488"/>
      <c r="D526" s="488"/>
      <c r="E526" s="488"/>
      <c r="F526" s="488"/>
    </row>
    <row r="527" spans="2:6" x14ac:dyDescent="0.25">
      <c r="B527" s="488"/>
      <c r="C527" s="488"/>
      <c r="D527" s="488"/>
      <c r="E527" s="488"/>
      <c r="F527" s="488"/>
    </row>
    <row r="528" spans="2:6" x14ac:dyDescent="0.25">
      <c r="B528" s="488"/>
      <c r="C528" s="488"/>
      <c r="D528" s="488"/>
      <c r="E528" s="488"/>
      <c r="F528" s="488"/>
    </row>
    <row r="529" spans="2:6" x14ac:dyDescent="0.25">
      <c r="B529" s="488"/>
      <c r="C529" s="488"/>
      <c r="D529" s="488"/>
      <c r="E529" s="488"/>
      <c r="F529" s="488"/>
    </row>
    <row r="530" spans="2:6" x14ac:dyDescent="0.25">
      <c r="B530" s="488"/>
      <c r="C530" s="488"/>
      <c r="D530" s="488"/>
      <c r="E530" s="488"/>
      <c r="F530" s="488"/>
    </row>
    <row r="531" spans="2:6" x14ac:dyDescent="0.25">
      <c r="B531" s="488"/>
      <c r="C531" s="488"/>
      <c r="D531" s="488"/>
      <c r="E531" s="488"/>
      <c r="F531" s="488"/>
    </row>
    <row r="532" spans="2:6" x14ac:dyDescent="0.25">
      <c r="B532" s="488"/>
      <c r="C532" s="488"/>
      <c r="D532" s="488"/>
      <c r="E532" s="488"/>
      <c r="F532" s="488"/>
    </row>
    <row r="533" spans="2:6" x14ac:dyDescent="0.25">
      <c r="B533" s="488"/>
      <c r="C533" s="488"/>
      <c r="D533" s="488"/>
      <c r="E533" s="488"/>
      <c r="F533" s="488"/>
    </row>
    <row r="534" spans="2:6" x14ac:dyDescent="0.25">
      <c r="B534" s="488"/>
      <c r="C534" s="488"/>
      <c r="D534" s="488"/>
      <c r="E534" s="488"/>
      <c r="F534" s="488"/>
    </row>
    <row r="535" spans="2:6" x14ac:dyDescent="0.25">
      <c r="B535" s="488"/>
      <c r="C535" s="488"/>
      <c r="D535" s="488"/>
      <c r="E535" s="488"/>
      <c r="F535" s="488"/>
    </row>
    <row r="536" spans="2:6" x14ac:dyDescent="0.25">
      <c r="B536" s="488"/>
      <c r="C536" s="488"/>
      <c r="D536" s="488"/>
      <c r="E536" s="488"/>
      <c r="F536" s="488"/>
    </row>
    <row r="537" spans="2:6" x14ac:dyDescent="0.25">
      <c r="B537" s="488"/>
      <c r="C537" s="488"/>
      <c r="D537" s="488"/>
      <c r="E537" s="488"/>
      <c r="F537" s="488"/>
    </row>
    <row r="538" spans="2:6" x14ac:dyDescent="0.25">
      <c r="B538" s="488"/>
      <c r="C538" s="488"/>
      <c r="D538" s="488"/>
      <c r="E538" s="488"/>
      <c r="F538" s="488"/>
    </row>
    <row r="539" spans="2:6" x14ac:dyDescent="0.25">
      <c r="B539" s="488"/>
      <c r="C539" s="488"/>
      <c r="D539" s="488"/>
      <c r="E539" s="488"/>
      <c r="F539" s="488"/>
    </row>
    <row r="540" spans="2:6" x14ac:dyDescent="0.25">
      <c r="B540" s="488"/>
      <c r="C540" s="488"/>
      <c r="D540" s="488"/>
      <c r="E540" s="488"/>
      <c r="F540" s="488"/>
    </row>
    <row r="541" spans="2:6" x14ac:dyDescent="0.25">
      <c r="B541" s="488"/>
      <c r="C541" s="488"/>
      <c r="D541" s="488"/>
      <c r="E541" s="488"/>
      <c r="F541" s="488"/>
    </row>
    <row r="542" spans="2:6" x14ac:dyDescent="0.25">
      <c r="B542" s="488"/>
      <c r="C542" s="488"/>
      <c r="D542" s="488"/>
      <c r="E542" s="488"/>
      <c r="F542" s="488"/>
    </row>
    <row r="543" spans="2:6" x14ac:dyDescent="0.25">
      <c r="B543" s="488"/>
      <c r="C543" s="488"/>
      <c r="D543" s="488"/>
      <c r="E543" s="488"/>
      <c r="F543" s="488"/>
    </row>
    <row r="544" spans="2:6" x14ac:dyDescent="0.25">
      <c r="B544" s="488"/>
      <c r="C544" s="488"/>
      <c r="D544" s="488"/>
      <c r="E544" s="488"/>
      <c r="F544" s="488"/>
    </row>
    <row r="545" spans="2:6" x14ac:dyDescent="0.25">
      <c r="B545" s="488"/>
      <c r="C545" s="488"/>
      <c r="D545" s="488"/>
      <c r="E545" s="488"/>
      <c r="F545" s="488"/>
    </row>
    <row r="546" spans="2:6" x14ac:dyDescent="0.25">
      <c r="B546" s="488"/>
      <c r="C546" s="488"/>
      <c r="D546" s="488"/>
      <c r="E546" s="488"/>
      <c r="F546" s="488"/>
    </row>
    <row r="547" spans="2:6" x14ac:dyDescent="0.25">
      <c r="B547" s="488"/>
      <c r="C547" s="488"/>
      <c r="D547" s="488"/>
      <c r="E547" s="488"/>
      <c r="F547" s="488"/>
    </row>
    <row r="548" spans="2:6" x14ac:dyDescent="0.25">
      <c r="B548" s="488"/>
      <c r="C548" s="488"/>
      <c r="D548" s="488"/>
      <c r="E548" s="488"/>
      <c r="F548" s="488"/>
    </row>
    <row r="549" spans="2:6" x14ac:dyDescent="0.25">
      <c r="B549" s="488"/>
      <c r="C549" s="488"/>
      <c r="D549" s="488"/>
      <c r="E549" s="488"/>
      <c r="F549" s="488"/>
    </row>
    <row r="550" spans="2:6" x14ac:dyDescent="0.25">
      <c r="B550" s="488"/>
      <c r="C550" s="488"/>
      <c r="D550" s="488"/>
      <c r="E550" s="488"/>
      <c r="F550" s="488"/>
    </row>
    <row r="551" spans="2:6" x14ac:dyDescent="0.25">
      <c r="B551" s="488"/>
      <c r="C551" s="488"/>
      <c r="D551" s="488"/>
      <c r="E551" s="488"/>
      <c r="F551" s="488"/>
    </row>
    <row r="552" spans="2:6" x14ac:dyDescent="0.25">
      <c r="B552" s="488"/>
      <c r="C552" s="488"/>
      <c r="D552" s="488"/>
      <c r="E552" s="488"/>
      <c r="F552" s="488"/>
    </row>
    <row r="553" spans="2:6" x14ac:dyDescent="0.25">
      <c r="B553" s="488"/>
      <c r="C553" s="488"/>
      <c r="D553" s="488"/>
      <c r="E553" s="488"/>
      <c r="F553" s="488"/>
    </row>
    <row r="554" spans="2:6" x14ac:dyDescent="0.25">
      <c r="B554" s="488"/>
      <c r="C554" s="488"/>
      <c r="D554" s="488"/>
      <c r="E554" s="488"/>
      <c r="F554" s="488"/>
    </row>
    <row r="555" spans="2:6" x14ac:dyDescent="0.25">
      <c r="B555" s="488"/>
      <c r="C555" s="488"/>
      <c r="D555" s="488"/>
      <c r="E555" s="488"/>
      <c r="F555" s="488"/>
    </row>
    <row r="556" spans="2:6" x14ac:dyDescent="0.25">
      <c r="B556" s="488"/>
      <c r="C556" s="488"/>
      <c r="D556" s="488"/>
      <c r="E556" s="488"/>
      <c r="F556" s="488"/>
    </row>
    <row r="557" spans="2:6" x14ac:dyDescent="0.25">
      <c r="B557" s="488"/>
      <c r="C557" s="488"/>
      <c r="D557" s="488"/>
      <c r="E557" s="488"/>
      <c r="F557" s="488"/>
    </row>
    <row r="558" spans="2:6" x14ac:dyDescent="0.25">
      <c r="B558" s="488"/>
      <c r="C558" s="488"/>
      <c r="D558" s="488"/>
      <c r="E558" s="488"/>
      <c r="F558" s="488"/>
    </row>
    <row r="559" spans="2:6" x14ac:dyDescent="0.25">
      <c r="B559" s="488"/>
      <c r="C559" s="488"/>
      <c r="D559" s="488"/>
      <c r="E559" s="488"/>
      <c r="F559" s="488"/>
    </row>
    <row r="560" spans="2:6" x14ac:dyDescent="0.25">
      <c r="B560" s="488"/>
      <c r="C560" s="488"/>
      <c r="D560" s="488"/>
      <c r="E560" s="488"/>
      <c r="F560" s="488"/>
    </row>
    <row r="561" spans="2:6" x14ac:dyDescent="0.25">
      <c r="B561" s="488"/>
      <c r="C561" s="488"/>
      <c r="D561" s="488"/>
      <c r="E561" s="488"/>
      <c r="F561" s="488"/>
    </row>
    <row r="562" spans="2:6" x14ac:dyDescent="0.25">
      <c r="B562" s="488"/>
      <c r="C562" s="488"/>
      <c r="D562" s="488"/>
      <c r="E562" s="488"/>
      <c r="F562" s="488"/>
    </row>
    <row r="563" spans="2:6" x14ac:dyDescent="0.25">
      <c r="B563" s="488"/>
      <c r="C563" s="488"/>
      <c r="D563" s="488"/>
      <c r="E563" s="488"/>
      <c r="F563" s="488"/>
    </row>
    <row r="564" spans="2:6" x14ac:dyDescent="0.25">
      <c r="B564" s="488"/>
      <c r="C564" s="488"/>
      <c r="D564" s="488"/>
      <c r="E564" s="488"/>
      <c r="F564" s="488"/>
    </row>
    <row r="565" spans="2:6" x14ac:dyDescent="0.25">
      <c r="B565" s="488"/>
      <c r="C565" s="488"/>
      <c r="D565" s="488"/>
      <c r="E565" s="488"/>
      <c r="F565" s="488"/>
    </row>
    <row r="566" spans="2:6" x14ac:dyDescent="0.25">
      <c r="B566" s="488"/>
      <c r="C566" s="488"/>
      <c r="D566" s="488"/>
      <c r="E566" s="488"/>
      <c r="F566" s="488"/>
    </row>
    <row r="567" spans="2:6" x14ac:dyDescent="0.25">
      <c r="B567" s="488"/>
      <c r="C567" s="488"/>
      <c r="D567" s="488"/>
      <c r="E567" s="488"/>
      <c r="F567" s="488"/>
    </row>
    <row r="568" spans="2:6" x14ac:dyDescent="0.25">
      <c r="B568" s="488"/>
      <c r="C568" s="488"/>
      <c r="D568" s="488"/>
      <c r="E568" s="488"/>
      <c r="F568" s="488"/>
    </row>
    <row r="569" spans="2:6" x14ac:dyDescent="0.25">
      <c r="B569" s="488"/>
      <c r="C569" s="488"/>
      <c r="D569" s="488"/>
      <c r="E569" s="488"/>
      <c r="F569" s="488"/>
    </row>
    <row r="570" spans="2:6" x14ac:dyDescent="0.25">
      <c r="B570" s="488"/>
      <c r="C570" s="488"/>
      <c r="D570" s="488"/>
      <c r="E570" s="488"/>
      <c r="F570" s="488"/>
    </row>
    <row r="571" spans="2:6" x14ac:dyDescent="0.25">
      <c r="B571" s="488"/>
      <c r="C571" s="488"/>
      <c r="D571" s="488"/>
      <c r="E571" s="488"/>
      <c r="F571" s="488"/>
    </row>
    <row r="572" spans="2:6" x14ac:dyDescent="0.25">
      <c r="B572" s="488"/>
      <c r="C572" s="488"/>
      <c r="D572" s="488"/>
      <c r="E572" s="488"/>
      <c r="F572" s="488"/>
    </row>
    <row r="573" spans="2:6" x14ac:dyDescent="0.25">
      <c r="B573" s="488"/>
      <c r="C573" s="488"/>
      <c r="D573" s="488"/>
      <c r="E573" s="488"/>
      <c r="F573" s="488"/>
    </row>
    <row r="574" spans="2:6" x14ac:dyDescent="0.25">
      <c r="B574" s="488"/>
      <c r="C574" s="488"/>
      <c r="D574" s="488"/>
      <c r="E574" s="488"/>
      <c r="F574" s="488"/>
    </row>
    <row r="575" spans="2:6" x14ac:dyDescent="0.25">
      <c r="B575" s="488"/>
      <c r="C575" s="488"/>
      <c r="D575" s="488"/>
      <c r="E575" s="488"/>
      <c r="F575" s="488"/>
    </row>
    <row r="576" spans="2:6" x14ac:dyDescent="0.25">
      <c r="B576" s="488"/>
      <c r="C576" s="488"/>
      <c r="D576" s="488"/>
      <c r="E576" s="488"/>
      <c r="F576" s="488"/>
    </row>
    <row r="577" spans="2:6" x14ac:dyDescent="0.25">
      <c r="B577" s="488"/>
      <c r="C577" s="488"/>
      <c r="D577" s="488"/>
      <c r="E577" s="488"/>
      <c r="F577" s="488"/>
    </row>
    <row r="578" spans="2:6" x14ac:dyDescent="0.25">
      <c r="B578" s="488"/>
      <c r="C578" s="488"/>
      <c r="D578" s="488"/>
      <c r="E578" s="488"/>
      <c r="F578" s="488"/>
    </row>
    <row r="579" spans="2:6" x14ac:dyDescent="0.25">
      <c r="B579" s="488"/>
      <c r="C579" s="488"/>
      <c r="D579" s="488"/>
      <c r="E579" s="488"/>
      <c r="F579" s="488"/>
    </row>
    <row r="580" spans="2:6" x14ac:dyDescent="0.25">
      <c r="B580" s="488"/>
      <c r="C580" s="488"/>
      <c r="D580" s="488"/>
      <c r="E580" s="488"/>
      <c r="F580" s="488"/>
    </row>
    <row r="581" spans="2:6" x14ac:dyDescent="0.25">
      <c r="B581" s="488"/>
      <c r="C581" s="488"/>
      <c r="D581" s="488"/>
      <c r="E581" s="488"/>
      <c r="F581" s="488"/>
    </row>
    <row r="582" spans="2:6" x14ac:dyDescent="0.25">
      <c r="B582" s="488"/>
      <c r="C582" s="488"/>
      <c r="D582" s="488"/>
      <c r="E582" s="488"/>
      <c r="F582" s="488"/>
    </row>
    <row r="583" spans="2:6" x14ac:dyDescent="0.25">
      <c r="B583" s="488"/>
      <c r="C583" s="488"/>
      <c r="D583" s="488"/>
      <c r="E583" s="488"/>
      <c r="F583" s="488"/>
    </row>
    <row r="584" spans="2:6" x14ac:dyDescent="0.25">
      <c r="B584" s="488"/>
      <c r="C584" s="488"/>
      <c r="D584" s="488"/>
      <c r="E584" s="488"/>
      <c r="F584" s="488"/>
    </row>
    <row r="585" spans="2:6" x14ac:dyDescent="0.25">
      <c r="B585" s="488"/>
      <c r="C585" s="488"/>
      <c r="D585" s="488"/>
      <c r="E585" s="488"/>
      <c r="F585" s="488"/>
    </row>
    <row r="586" spans="2:6" x14ac:dyDescent="0.25">
      <c r="B586" s="488"/>
      <c r="C586" s="488"/>
      <c r="D586" s="488"/>
      <c r="E586" s="488"/>
      <c r="F586" s="488"/>
    </row>
    <row r="587" spans="2:6" x14ac:dyDescent="0.25">
      <c r="B587" s="488"/>
      <c r="C587" s="488"/>
      <c r="D587" s="488"/>
      <c r="E587" s="488"/>
      <c r="F587" s="488"/>
    </row>
    <row r="588" spans="2:6" x14ac:dyDescent="0.25">
      <c r="B588" s="488"/>
      <c r="C588" s="488"/>
      <c r="D588" s="488"/>
      <c r="E588" s="488"/>
      <c r="F588" s="488"/>
    </row>
    <row r="589" spans="2:6" x14ac:dyDescent="0.25">
      <c r="B589" s="488"/>
      <c r="C589" s="488"/>
      <c r="D589" s="488"/>
      <c r="E589" s="488"/>
      <c r="F589" s="488"/>
    </row>
    <row r="590" spans="2:6" x14ac:dyDescent="0.25">
      <c r="B590" s="488"/>
      <c r="C590" s="488"/>
      <c r="D590" s="488"/>
      <c r="E590" s="488"/>
      <c r="F590" s="488"/>
    </row>
    <row r="591" spans="2:6" x14ac:dyDescent="0.25">
      <c r="B591" s="488"/>
      <c r="C591" s="488"/>
      <c r="D591" s="488"/>
      <c r="E591" s="488"/>
      <c r="F591" s="488"/>
    </row>
    <row r="592" spans="2:6" x14ac:dyDescent="0.25">
      <c r="B592" s="488"/>
      <c r="C592" s="488"/>
      <c r="D592" s="488"/>
      <c r="E592" s="488"/>
      <c r="F592" s="488"/>
    </row>
    <row r="593" spans="2:6" x14ac:dyDescent="0.25">
      <c r="B593" s="488"/>
      <c r="C593" s="488"/>
      <c r="D593" s="488"/>
      <c r="E593" s="488"/>
      <c r="F593" s="488"/>
    </row>
    <row r="594" spans="2:6" x14ac:dyDescent="0.25">
      <c r="B594" s="488"/>
      <c r="C594" s="488"/>
      <c r="D594" s="488"/>
      <c r="E594" s="488"/>
      <c r="F594" s="488"/>
    </row>
    <row r="595" spans="2:6" x14ac:dyDescent="0.25">
      <c r="B595" s="488"/>
      <c r="C595" s="488"/>
      <c r="D595" s="488"/>
      <c r="E595" s="488"/>
      <c r="F595" s="488"/>
    </row>
    <row r="596" spans="2:6" x14ac:dyDescent="0.25">
      <c r="B596" s="488"/>
      <c r="C596" s="488"/>
      <c r="D596" s="488"/>
      <c r="E596" s="488"/>
      <c r="F596" s="488"/>
    </row>
    <row r="597" spans="2:6" x14ac:dyDescent="0.25">
      <c r="B597" s="488"/>
      <c r="C597" s="488"/>
      <c r="D597" s="488"/>
      <c r="E597" s="488"/>
      <c r="F597" s="488"/>
    </row>
    <row r="598" spans="2:6" x14ac:dyDescent="0.25">
      <c r="B598" s="488"/>
      <c r="C598" s="488"/>
      <c r="D598" s="488"/>
      <c r="E598" s="488"/>
      <c r="F598" s="488"/>
    </row>
    <row r="599" spans="2:6" x14ac:dyDescent="0.25">
      <c r="B599" s="488"/>
      <c r="C599" s="488"/>
      <c r="D599" s="488"/>
      <c r="E599" s="488"/>
      <c r="F599" s="488"/>
    </row>
    <row r="600" spans="2:6" x14ac:dyDescent="0.25">
      <c r="B600" s="488"/>
      <c r="C600" s="488"/>
      <c r="D600" s="488"/>
      <c r="E600" s="488"/>
      <c r="F600" s="488"/>
    </row>
    <row r="601" spans="2:6" x14ac:dyDescent="0.25">
      <c r="B601" s="488"/>
      <c r="C601" s="488"/>
      <c r="D601" s="488"/>
      <c r="E601" s="488"/>
      <c r="F601" s="488"/>
    </row>
    <row r="602" spans="2:6" x14ac:dyDescent="0.25">
      <c r="B602" s="488"/>
      <c r="C602" s="488"/>
      <c r="D602" s="488"/>
      <c r="E602" s="488"/>
      <c r="F602" s="488"/>
    </row>
    <row r="603" spans="2:6" x14ac:dyDescent="0.25">
      <c r="B603" s="488"/>
      <c r="C603" s="488"/>
      <c r="D603" s="488"/>
      <c r="E603" s="488"/>
      <c r="F603" s="488"/>
    </row>
    <row r="604" spans="2:6" x14ac:dyDescent="0.25">
      <c r="B604" s="488"/>
      <c r="C604" s="488"/>
      <c r="D604" s="488"/>
      <c r="E604" s="488"/>
      <c r="F604" s="488"/>
    </row>
    <row r="605" spans="2:6" x14ac:dyDescent="0.25">
      <c r="B605" s="488"/>
      <c r="C605" s="488"/>
      <c r="D605" s="488"/>
      <c r="E605" s="488"/>
      <c r="F605" s="488"/>
    </row>
    <row r="606" spans="2:6" x14ac:dyDescent="0.25">
      <c r="B606" s="488"/>
      <c r="C606" s="488"/>
      <c r="D606" s="488"/>
      <c r="E606" s="488"/>
      <c r="F606" s="488"/>
    </row>
    <row r="607" spans="2:6" x14ac:dyDescent="0.25">
      <c r="B607" s="488"/>
      <c r="C607" s="488"/>
      <c r="D607" s="488"/>
      <c r="E607" s="488"/>
      <c r="F607" s="488"/>
    </row>
    <row r="608" spans="2:6" x14ac:dyDescent="0.25">
      <c r="B608" s="488"/>
      <c r="C608" s="488"/>
      <c r="D608" s="488"/>
      <c r="E608" s="488"/>
      <c r="F608" s="488"/>
    </row>
    <row r="609" spans="2:6" x14ac:dyDescent="0.25">
      <c r="B609" s="488"/>
      <c r="C609" s="488"/>
      <c r="D609" s="488"/>
      <c r="E609" s="488"/>
      <c r="F609" s="488"/>
    </row>
    <row r="610" spans="2:6" x14ac:dyDescent="0.25">
      <c r="B610" s="488"/>
      <c r="C610" s="488"/>
      <c r="D610" s="488"/>
      <c r="E610" s="488"/>
      <c r="F610" s="488"/>
    </row>
    <row r="611" spans="2:6" x14ac:dyDescent="0.25">
      <c r="B611" s="488"/>
      <c r="C611" s="488"/>
      <c r="D611" s="488"/>
      <c r="E611" s="488"/>
      <c r="F611" s="488"/>
    </row>
    <row r="612" spans="2:6" x14ac:dyDescent="0.25">
      <c r="B612" s="488"/>
      <c r="C612" s="488"/>
      <c r="D612" s="488"/>
      <c r="E612" s="488"/>
      <c r="F612" s="488"/>
    </row>
    <row r="613" spans="2:6" x14ac:dyDescent="0.25">
      <c r="B613" s="488"/>
      <c r="C613" s="488"/>
      <c r="D613" s="488"/>
      <c r="E613" s="488"/>
      <c r="F613" s="488"/>
    </row>
    <row r="614" spans="2:6" x14ac:dyDescent="0.25">
      <c r="B614" s="488"/>
      <c r="C614" s="488"/>
      <c r="D614" s="488"/>
      <c r="E614" s="488"/>
      <c r="F614" s="488"/>
    </row>
    <row r="615" spans="2:6" x14ac:dyDescent="0.25">
      <c r="B615" s="488"/>
      <c r="C615" s="488"/>
      <c r="D615" s="488"/>
      <c r="E615" s="488"/>
      <c r="F615" s="488"/>
    </row>
    <row r="616" spans="2:6" x14ac:dyDescent="0.25">
      <c r="B616" s="488"/>
      <c r="C616" s="488"/>
      <c r="D616" s="488"/>
      <c r="E616" s="488"/>
      <c r="F616" s="488"/>
    </row>
    <row r="617" spans="2:6" x14ac:dyDescent="0.25">
      <c r="B617" s="488"/>
      <c r="C617" s="488"/>
      <c r="D617" s="488"/>
      <c r="E617" s="488"/>
      <c r="F617" s="488"/>
    </row>
    <row r="618" spans="2:6" x14ac:dyDescent="0.25">
      <c r="B618" s="488"/>
      <c r="C618" s="488"/>
      <c r="D618" s="488"/>
      <c r="E618" s="488"/>
      <c r="F618" s="488"/>
    </row>
    <row r="619" spans="2:6" x14ac:dyDescent="0.25">
      <c r="B619" s="488"/>
      <c r="C619" s="488"/>
      <c r="D619" s="488"/>
      <c r="E619" s="488"/>
      <c r="F619" s="488"/>
    </row>
    <row r="620" spans="2:6" x14ac:dyDescent="0.25">
      <c r="B620" s="488"/>
      <c r="C620" s="488"/>
      <c r="D620" s="488"/>
      <c r="E620" s="488"/>
      <c r="F620" s="488"/>
    </row>
    <row r="621" spans="2:6" x14ac:dyDescent="0.25">
      <c r="B621" s="488"/>
      <c r="C621" s="488"/>
      <c r="D621" s="488"/>
      <c r="E621" s="488"/>
      <c r="F621" s="488"/>
    </row>
    <row r="622" spans="2:6" x14ac:dyDescent="0.25">
      <c r="B622" s="488"/>
      <c r="C622" s="488"/>
      <c r="D622" s="488"/>
      <c r="E622" s="488"/>
      <c r="F622" s="488"/>
    </row>
    <row r="623" spans="2:6" x14ac:dyDescent="0.25">
      <c r="B623" s="488"/>
      <c r="C623" s="488"/>
      <c r="D623" s="488"/>
      <c r="E623" s="488"/>
      <c r="F623" s="488"/>
    </row>
    <row r="624" spans="2:6" x14ac:dyDescent="0.25">
      <c r="B624" s="488"/>
      <c r="C624" s="488"/>
      <c r="D624" s="488"/>
      <c r="E624" s="488"/>
      <c r="F624" s="488"/>
    </row>
    <row r="625" spans="2:6" x14ac:dyDescent="0.25">
      <c r="B625" s="488"/>
      <c r="C625" s="488"/>
      <c r="D625" s="488"/>
      <c r="E625" s="488"/>
      <c r="F625" s="488"/>
    </row>
    <row r="626" spans="2:6" x14ac:dyDescent="0.25">
      <c r="B626" s="488"/>
      <c r="C626" s="488"/>
      <c r="D626" s="488"/>
      <c r="E626" s="488"/>
      <c r="F626" s="488"/>
    </row>
    <row r="627" spans="2:6" x14ac:dyDescent="0.25">
      <c r="B627" s="488"/>
      <c r="C627" s="488"/>
      <c r="D627" s="488"/>
      <c r="E627" s="488"/>
      <c r="F627" s="488"/>
    </row>
    <row r="628" spans="2:6" x14ac:dyDescent="0.25">
      <c r="B628" s="488"/>
      <c r="C628" s="488"/>
      <c r="D628" s="488"/>
      <c r="E628" s="488"/>
      <c r="F628" s="488"/>
    </row>
    <row r="629" spans="2:6" x14ac:dyDescent="0.25">
      <c r="B629" s="488"/>
      <c r="C629" s="488"/>
      <c r="D629" s="488"/>
      <c r="E629" s="488"/>
      <c r="F629" s="488"/>
    </row>
    <row r="630" spans="2:6" x14ac:dyDescent="0.25">
      <c r="B630" s="488"/>
      <c r="C630" s="488"/>
      <c r="D630" s="488"/>
      <c r="E630" s="488"/>
      <c r="F630" s="488"/>
    </row>
    <row r="631" spans="2:6" x14ac:dyDescent="0.25">
      <c r="B631" s="488"/>
      <c r="C631" s="488"/>
      <c r="D631" s="488"/>
      <c r="E631" s="488"/>
      <c r="F631" s="488"/>
    </row>
    <row r="632" spans="2:6" x14ac:dyDescent="0.25">
      <c r="B632" s="488"/>
      <c r="C632" s="488"/>
      <c r="D632" s="488"/>
      <c r="E632" s="488"/>
      <c r="F632" s="488"/>
    </row>
    <row r="633" spans="2:6" x14ac:dyDescent="0.25">
      <c r="B633" s="488"/>
      <c r="C633" s="488"/>
      <c r="D633" s="488"/>
      <c r="E633" s="488"/>
      <c r="F633" s="488"/>
    </row>
    <row r="634" spans="2:6" x14ac:dyDescent="0.25">
      <c r="B634" s="488"/>
      <c r="C634" s="488"/>
      <c r="D634" s="488"/>
      <c r="E634" s="488"/>
      <c r="F634" s="488"/>
    </row>
    <row r="635" spans="2:6" x14ac:dyDescent="0.25">
      <c r="B635" s="488"/>
      <c r="C635" s="488"/>
      <c r="D635" s="488"/>
      <c r="E635" s="488"/>
      <c r="F635" s="488"/>
    </row>
    <row r="636" spans="2:6" x14ac:dyDescent="0.25">
      <c r="B636" s="488"/>
      <c r="C636" s="488"/>
      <c r="D636" s="488"/>
      <c r="E636" s="488"/>
      <c r="F636" s="488"/>
    </row>
    <row r="637" spans="2:6" x14ac:dyDescent="0.25">
      <c r="B637" s="488"/>
      <c r="C637" s="488"/>
      <c r="D637" s="488"/>
      <c r="E637" s="488"/>
      <c r="F637" s="488"/>
    </row>
    <row r="638" spans="2:6" x14ac:dyDescent="0.25">
      <c r="B638" s="488"/>
      <c r="C638" s="488"/>
      <c r="D638" s="488"/>
      <c r="E638" s="488"/>
      <c r="F638" s="488"/>
    </row>
    <row r="639" spans="2:6" x14ac:dyDescent="0.25">
      <c r="B639" s="488"/>
      <c r="C639" s="488"/>
      <c r="D639" s="488"/>
      <c r="E639" s="488"/>
      <c r="F639" s="488"/>
    </row>
    <row r="640" spans="2:6" x14ac:dyDescent="0.25">
      <c r="B640" s="488"/>
      <c r="C640" s="488"/>
      <c r="D640" s="488"/>
      <c r="E640" s="488"/>
      <c r="F640" s="488"/>
    </row>
    <row r="641" spans="2:6" x14ac:dyDescent="0.25">
      <c r="B641" s="488"/>
      <c r="C641" s="488"/>
      <c r="D641" s="488"/>
      <c r="E641" s="488"/>
      <c r="F641" s="488"/>
    </row>
    <row r="642" spans="2:6" x14ac:dyDescent="0.25">
      <c r="B642" s="488"/>
      <c r="C642" s="488"/>
      <c r="D642" s="488"/>
      <c r="E642" s="488"/>
      <c r="F642" s="488"/>
    </row>
    <row r="643" spans="2:6" x14ac:dyDescent="0.25">
      <c r="B643" s="488"/>
      <c r="C643" s="488"/>
      <c r="D643" s="488"/>
      <c r="E643" s="488"/>
      <c r="F643" s="488"/>
    </row>
    <row r="644" spans="2:6" x14ac:dyDescent="0.25">
      <c r="B644" s="488"/>
      <c r="C644" s="488"/>
      <c r="D644" s="488"/>
      <c r="E644" s="488"/>
      <c r="F644" s="488"/>
    </row>
    <row r="645" spans="2:6" x14ac:dyDescent="0.25">
      <c r="B645" s="488"/>
      <c r="C645" s="488"/>
      <c r="D645" s="488"/>
      <c r="E645" s="488"/>
      <c r="F645" s="488"/>
    </row>
    <row r="646" spans="2:6" x14ac:dyDescent="0.25">
      <c r="B646" s="488"/>
      <c r="C646" s="488"/>
      <c r="D646" s="488"/>
      <c r="E646" s="488"/>
      <c r="F646" s="488"/>
    </row>
    <row r="647" spans="2:6" x14ac:dyDescent="0.25">
      <c r="B647" s="488"/>
      <c r="C647" s="488"/>
      <c r="D647" s="488"/>
      <c r="E647" s="488"/>
      <c r="F647" s="488"/>
    </row>
    <row r="648" spans="2:6" x14ac:dyDescent="0.25">
      <c r="B648" s="488"/>
      <c r="C648" s="488"/>
      <c r="D648" s="488"/>
      <c r="E648" s="488"/>
      <c r="F648" s="488"/>
    </row>
    <row r="649" spans="2:6" x14ac:dyDescent="0.25">
      <c r="B649" s="488"/>
      <c r="C649" s="488"/>
      <c r="D649" s="488"/>
      <c r="E649" s="488"/>
      <c r="F649" s="488"/>
    </row>
    <row r="650" spans="2:6" x14ac:dyDescent="0.25">
      <c r="B650" s="488"/>
      <c r="C650" s="488"/>
      <c r="D650" s="488"/>
      <c r="E650" s="488"/>
      <c r="F650" s="488"/>
    </row>
    <row r="651" spans="2:6" x14ac:dyDescent="0.25">
      <c r="B651" s="488"/>
      <c r="C651" s="488"/>
      <c r="D651" s="488"/>
      <c r="E651" s="488"/>
      <c r="F651" s="488"/>
    </row>
    <row r="652" spans="2:6" x14ac:dyDescent="0.25">
      <c r="B652" s="488"/>
      <c r="C652" s="488"/>
      <c r="D652" s="488"/>
      <c r="E652" s="488"/>
      <c r="F652" s="488"/>
    </row>
    <row r="653" spans="2:6" x14ac:dyDescent="0.25">
      <c r="B653" s="488"/>
      <c r="C653" s="488"/>
      <c r="D653" s="488"/>
      <c r="E653" s="488"/>
      <c r="F653" s="488"/>
    </row>
    <row r="654" spans="2:6" x14ac:dyDescent="0.25">
      <c r="B654" s="488"/>
      <c r="C654" s="488"/>
      <c r="D654" s="488"/>
      <c r="E654" s="488"/>
      <c r="F654" s="488"/>
    </row>
    <row r="655" spans="2:6" x14ac:dyDescent="0.25">
      <c r="B655" s="488"/>
      <c r="C655" s="488"/>
      <c r="D655" s="488"/>
      <c r="E655" s="488"/>
      <c r="F655" s="488"/>
    </row>
    <row r="656" spans="2:6" x14ac:dyDescent="0.25">
      <c r="B656" s="488"/>
      <c r="C656" s="488"/>
      <c r="D656" s="488"/>
      <c r="E656" s="488"/>
      <c r="F656" s="488"/>
    </row>
    <row r="657" spans="2:6" x14ac:dyDescent="0.25">
      <c r="B657" s="488"/>
      <c r="C657" s="488"/>
      <c r="D657" s="488"/>
      <c r="E657" s="488"/>
      <c r="F657" s="488"/>
    </row>
    <row r="658" spans="2:6" x14ac:dyDescent="0.25">
      <c r="B658" s="488"/>
      <c r="C658" s="488"/>
      <c r="D658" s="488"/>
      <c r="E658" s="488"/>
      <c r="F658" s="488"/>
    </row>
    <row r="659" spans="2:6" x14ac:dyDescent="0.25">
      <c r="B659" s="488"/>
      <c r="C659" s="488"/>
      <c r="D659" s="488"/>
      <c r="E659" s="488"/>
      <c r="F659" s="488"/>
    </row>
    <row r="660" spans="2:6" x14ac:dyDescent="0.25">
      <c r="B660" s="488"/>
      <c r="C660" s="488"/>
      <c r="D660" s="488"/>
      <c r="E660" s="488"/>
      <c r="F660" s="488"/>
    </row>
    <row r="661" spans="2:6" x14ac:dyDescent="0.25">
      <c r="B661" s="488"/>
      <c r="C661" s="488"/>
      <c r="D661" s="488"/>
      <c r="E661" s="488"/>
      <c r="F661" s="488"/>
    </row>
    <row r="662" spans="2:6" x14ac:dyDescent="0.25">
      <c r="B662" s="488"/>
      <c r="C662" s="488"/>
      <c r="D662" s="488"/>
      <c r="E662" s="488"/>
      <c r="F662" s="488"/>
    </row>
    <row r="663" spans="2:6" x14ac:dyDescent="0.25">
      <c r="B663" s="488"/>
      <c r="C663" s="488"/>
      <c r="D663" s="488"/>
      <c r="E663" s="488"/>
      <c r="F663" s="488"/>
    </row>
    <row r="664" spans="2:6" x14ac:dyDescent="0.25">
      <c r="B664" s="488"/>
      <c r="C664" s="488"/>
      <c r="D664" s="488"/>
      <c r="E664" s="488"/>
      <c r="F664" s="488"/>
    </row>
    <row r="665" spans="2:6" x14ac:dyDescent="0.25">
      <c r="B665" s="488"/>
      <c r="C665" s="488"/>
      <c r="D665" s="488"/>
      <c r="E665" s="488"/>
      <c r="F665" s="488"/>
    </row>
    <row r="666" spans="2:6" x14ac:dyDescent="0.25">
      <c r="B666" s="488"/>
      <c r="C666" s="488"/>
      <c r="D666" s="488"/>
      <c r="E666" s="488"/>
      <c r="F666" s="488"/>
    </row>
    <row r="667" spans="2:6" x14ac:dyDescent="0.25">
      <c r="B667" s="488"/>
      <c r="C667" s="488"/>
      <c r="D667" s="488"/>
      <c r="E667" s="488"/>
      <c r="F667" s="488"/>
    </row>
    <row r="668" spans="2:6" x14ac:dyDescent="0.25">
      <c r="B668" s="488"/>
      <c r="C668" s="488"/>
      <c r="D668" s="488"/>
      <c r="E668" s="488"/>
      <c r="F668" s="488"/>
    </row>
    <row r="669" spans="2:6" x14ac:dyDescent="0.25">
      <c r="B669" s="488"/>
      <c r="C669" s="488"/>
      <c r="D669" s="488"/>
      <c r="E669" s="488"/>
      <c r="F669" s="488"/>
    </row>
    <row r="670" spans="2:6" x14ac:dyDescent="0.25">
      <c r="B670" s="488"/>
      <c r="C670" s="488"/>
      <c r="D670" s="488"/>
      <c r="E670" s="488"/>
      <c r="F670" s="488"/>
    </row>
    <row r="671" spans="2:6" x14ac:dyDescent="0.25">
      <c r="B671" s="488"/>
      <c r="C671" s="488"/>
      <c r="D671" s="488"/>
      <c r="E671" s="488"/>
      <c r="F671" s="488"/>
    </row>
    <row r="672" spans="2:6" x14ac:dyDescent="0.25">
      <c r="B672" s="488"/>
      <c r="C672" s="488"/>
      <c r="D672" s="488"/>
      <c r="E672" s="488"/>
      <c r="F672" s="488"/>
    </row>
    <row r="673" spans="2:6" x14ac:dyDescent="0.25">
      <c r="B673" s="488"/>
      <c r="C673" s="488"/>
      <c r="D673" s="488"/>
      <c r="E673" s="488"/>
      <c r="F673" s="488"/>
    </row>
    <row r="674" spans="2:6" x14ac:dyDescent="0.25">
      <c r="B674" s="488"/>
      <c r="C674" s="488"/>
      <c r="D674" s="488"/>
      <c r="E674" s="488"/>
      <c r="F674" s="488"/>
    </row>
    <row r="675" spans="2:6" x14ac:dyDescent="0.25">
      <c r="B675" s="488"/>
      <c r="C675" s="488"/>
      <c r="D675" s="488"/>
      <c r="E675" s="488"/>
      <c r="F675" s="488"/>
    </row>
    <row r="676" spans="2:6" x14ac:dyDescent="0.25">
      <c r="B676" s="488"/>
      <c r="C676" s="488"/>
      <c r="D676" s="488"/>
      <c r="E676" s="488"/>
      <c r="F676" s="488"/>
    </row>
    <row r="677" spans="2:6" x14ac:dyDescent="0.25">
      <c r="B677" s="488"/>
      <c r="C677" s="488"/>
      <c r="D677" s="488"/>
      <c r="E677" s="488"/>
      <c r="F677" s="488"/>
    </row>
    <row r="678" spans="2:6" x14ac:dyDescent="0.25">
      <c r="B678" s="488"/>
      <c r="C678" s="488"/>
      <c r="D678" s="488"/>
      <c r="E678" s="488"/>
      <c r="F678" s="488"/>
    </row>
    <row r="679" spans="2:6" x14ac:dyDescent="0.25">
      <c r="B679" s="488"/>
      <c r="C679" s="488"/>
      <c r="D679" s="488"/>
      <c r="E679" s="488"/>
      <c r="F679" s="488"/>
    </row>
    <row r="680" spans="2:6" x14ac:dyDescent="0.25">
      <c r="B680" s="488"/>
      <c r="C680" s="488"/>
      <c r="D680" s="488"/>
      <c r="E680" s="488"/>
      <c r="F680" s="488"/>
    </row>
    <row r="681" spans="2:6" x14ac:dyDescent="0.25">
      <c r="B681" s="488"/>
      <c r="C681" s="488"/>
      <c r="D681" s="488"/>
      <c r="E681" s="488"/>
      <c r="F681" s="488"/>
    </row>
    <row r="682" spans="2:6" x14ac:dyDescent="0.25">
      <c r="B682" s="488"/>
      <c r="C682" s="488"/>
      <c r="D682" s="488"/>
      <c r="E682" s="488"/>
      <c r="F682" s="488"/>
    </row>
    <row r="683" spans="2:6" x14ac:dyDescent="0.25">
      <c r="B683" s="488"/>
      <c r="C683" s="488"/>
      <c r="D683" s="488"/>
      <c r="E683" s="488"/>
      <c r="F683" s="488"/>
    </row>
    <row r="684" spans="2:6" x14ac:dyDescent="0.25">
      <c r="B684" s="488"/>
      <c r="C684" s="488"/>
      <c r="D684" s="488"/>
      <c r="E684" s="488"/>
      <c r="F684" s="488"/>
    </row>
    <row r="685" spans="2:6" x14ac:dyDescent="0.25">
      <c r="B685" s="488"/>
      <c r="C685" s="488"/>
      <c r="D685" s="488"/>
      <c r="E685" s="488"/>
      <c r="F685" s="488"/>
    </row>
    <row r="686" spans="2:6" x14ac:dyDescent="0.25">
      <c r="B686" s="488"/>
      <c r="C686" s="488"/>
      <c r="D686" s="488"/>
      <c r="E686" s="488"/>
      <c r="F686" s="488"/>
    </row>
    <row r="687" spans="2:6" x14ac:dyDescent="0.25">
      <c r="B687" s="488"/>
      <c r="C687" s="488"/>
      <c r="D687" s="488"/>
      <c r="E687" s="488"/>
      <c r="F687" s="488"/>
    </row>
    <row r="688" spans="2:6" x14ac:dyDescent="0.25">
      <c r="B688" s="488"/>
      <c r="C688" s="488"/>
      <c r="D688" s="488"/>
      <c r="E688" s="488"/>
      <c r="F688" s="488"/>
    </row>
    <row r="689" spans="2:6" x14ac:dyDescent="0.25">
      <c r="B689" s="488"/>
      <c r="C689" s="488"/>
      <c r="D689" s="488"/>
      <c r="E689" s="488"/>
      <c r="F689" s="488"/>
    </row>
    <row r="690" spans="2:6" x14ac:dyDescent="0.25">
      <c r="B690" s="488"/>
      <c r="C690" s="488"/>
      <c r="D690" s="488"/>
      <c r="E690" s="488"/>
      <c r="F690" s="488"/>
    </row>
    <row r="691" spans="2:6" x14ac:dyDescent="0.25">
      <c r="B691" s="488"/>
      <c r="C691" s="488"/>
      <c r="D691" s="488"/>
      <c r="E691" s="488"/>
      <c r="F691" s="488"/>
    </row>
    <row r="692" spans="2:6" x14ac:dyDescent="0.25">
      <c r="B692" s="488"/>
      <c r="C692" s="488"/>
      <c r="D692" s="488"/>
      <c r="E692" s="488"/>
      <c r="F692" s="488"/>
    </row>
    <row r="693" spans="2:6" x14ac:dyDescent="0.25">
      <c r="B693" s="488"/>
      <c r="C693" s="488"/>
      <c r="D693" s="488"/>
      <c r="E693" s="488"/>
      <c r="F693" s="488"/>
    </row>
    <row r="694" spans="2:6" x14ac:dyDescent="0.25">
      <c r="B694" s="488"/>
      <c r="C694" s="488"/>
      <c r="D694" s="488"/>
      <c r="E694" s="488"/>
      <c r="F694" s="488"/>
    </row>
    <row r="695" spans="2:6" x14ac:dyDescent="0.25">
      <c r="B695" s="488"/>
      <c r="C695" s="488"/>
      <c r="D695" s="488"/>
      <c r="E695" s="488"/>
      <c r="F695" s="488"/>
    </row>
    <row r="696" spans="2:6" x14ac:dyDescent="0.25">
      <c r="B696" s="488"/>
      <c r="C696" s="488"/>
      <c r="D696" s="488"/>
      <c r="E696" s="488"/>
      <c r="F696" s="488"/>
    </row>
    <row r="697" spans="2:6" x14ac:dyDescent="0.25">
      <c r="B697" s="488"/>
      <c r="C697" s="488"/>
      <c r="D697" s="488"/>
      <c r="E697" s="488"/>
      <c r="F697" s="488"/>
    </row>
    <row r="698" spans="2:6" x14ac:dyDescent="0.25">
      <c r="B698" s="488"/>
      <c r="C698" s="488"/>
      <c r="D698" s="488"/>
      <c r="E698" s="488"/>
      <c r="F698" s="488"/>
    </row>
    <row r="699" spans="2:6" x14ac:dyDescent="0.25">
      <c r="B699" s="488"/>
      <c r="C699" s="488"/>
      <c r="D699" s="488"/>
      <c r="E699" s="488"/>
      <c r="F699" s="488"/>
    </row>
    <row r="700" spans="2:6" x14ac:dyDescent="0.25">
      <c r="B700" s="488"/>
      <c r="C700" s="488"/>
      <c r="D700" s="488"/>
      <c r="E700" s="488"/>
      <c r="F700" s="488"/>
    </row>
    <row r="701" spans="2:6" x14ac:dyDescent="0.25">
      <c r="B701" s="488"/>
      <c r="C701" s="488"/>
      <c r="D701" s="488"/>
      <c r="E701" s="488"/>
      <c r="F701" s="488"/>
    </row>
    <row r="702" spans="2:6" x14ac:dyDescent="0.25">
      <c r="B702" s="488"/>
      <c r="C702" s="488"/>
      <c r="D702" s="488"/>
      <c r="E702" s="488"/>
      <c r="F702" s="488"/>
    </row>
    <row r="703" spans="2:6" x14ac:dyDescent="0.25">
      <c r="B703" s="488"/>
      <c r="C703" s="488"/>
      <c r="D703" s="488"/>
      <c r="E703" s="488"/>
      <c r="F703" s="488"/>
    </row>
    <row r="704" spans="2:6" x14ac:dyDescent="0.25">
      <c r="B704" s="488"/>
      <c r="C704" s="488"/>
      <c r="D704" s="488"/>
      <c r="E704" s="488"/>
      <c r="F704" s="488"/>
    </row>
    <row r="705" spans="2:6" x14ac:dyDescent="0.25">
      <c r="B705" s="488"/>
      <c r="C705" s="488"/>
      <c r="D705" s="488"/>
      <c r="E705" s="488"/>
      <c r="F705" s="488"/>
    </row>
    <row r="706" spans="2:6" x14ac:dyDescent="0.25">
      <c r="B706" s="488"/>
      <c r="C706" s="488"/>
      <c r="D706" s="488"/>
      <c r="E706" s="488"/>
      <c r="F706" s="488"/>
    </row>
    <row r="707" spans="2:6" x14ac:dyDescent="0.25">
      <c r="B707" s="488"/>
      <c r="C707" s="488"/>
      <c r="D707" s="488"/>
      <c r="E707" s="488"/>
      <c r="F707" s="488"/>
    </row>
    <row r="708" spans="2:6" x14ac:dyDescent="0.25">
      <c r="B708" s="488"/>
      <c r="C708" s="488"/>
      <c r="D708" s="488"/>
      <c r="E708" s="488"/>
      <c r="F708" s="488"/>
    </row>
    <row r="709" spans="2:6" x14ac:dyDescent="0.25">
      <c r="B709" s="488"/>
      <c r="C709" s="488"/>
      <c r="D709" s="488"/>
      <c r="E709" s="488"/>
      <c r="F709" s="488"/>
    </row>
    <row r="710" spans="2:6" x14ac:dyDescent="0.25">
      <c r="B710" s="488"/>
      <c r="C710" s="488"/>
      <c r="D710" s="488"/>
      <c r="E710" s="488"/>
      <c r="F710" s="488"/>
    </row>
    <row r="711" spans="2:6" x14ac:dyDescent="0.25">
      <c r="B711" s="488"/>
      <c r="C711" s="488"/>
      <c r="D711" s="488"/>
      <c r="E711" s="488"/>
      <c r="F711" s="488"/>
    </row>
    <row r="712" spans="2:6" x14ac:dyDescent="0.25">
      <c r="B712" s="488"/>
      <c r="C712" s="488"/>
      <c r="D712" s="488"/>
      <c r="E712" s="488"/>
      <c r="F712" s="488"/>
    </row>
    <row r="713" spans="2:6" x14ac:dyDescent="0.25">
      <c r="B713" s="488"/>
      <c r="C713" s="488"/>
      <c r="D713" s="488"/>
      <c r="E713" s="488"/>
      <c r="F713" s="488"/>
    </row>
    <row r="714" spans="2:6" x14ac:dyDescent="0.25">
      <c r="B714" s="488"/>
      <c r="C714" s="488"/>
      <c r="D714" s="488"/>
      <c r="E714" s="488"/>
      <c r="F714" s="488"/>
    </row>
    <row r="715" spans="2:6" x14ac:dyDescent="0.25">
      <c r="B715" s="488"/>
      <c r="C715" s="488"/>
      <c r="D715" s="488"/>
      <c r="E715" s="488"/>
      <c r="F715" s="488"/>
    </row>
    <row r="716" spans="2:6" x14ac:dyDescent="0.25">
      <c r="B716" s="488"/>
      <c r="C716" s="488"/>
      <c r="D716" s="488"/>
      <c r="E716" s="488"/>
      <c r="F716" s="488"/>
    </row>
    <row r="717" spans="2:6" x14ac:dyDescent="0.25">
      <c r="B717" s="488"/>
      <c r="C717" s="488"/>
      <c r="D717" s="488"/>
      <c r="E717" s="488"/>
      <c r="F717" s="488"/>
    </row>
    <row r="718" spans="2:6" x14ac:dyDescent="0.25">
      <c r="B718" s="488"/>
      <c r="C718" s="488"/>
      <c r="D718" s="488"/>
      <c r="E718" s="488"/>
      <c r="F718" s="488"/>
    </row>
    <row r="719" spans="2:6" x14ac:dyDescent="0.25">
      <c r="B719" s="488"/>
      <c r="C719" s="488"/>
      <c r="D719" s="488"/>
      <c r="E719" s="488"/>
      <c r="F719" s="488"/>
    </row>
    <row r="720" spans="2:6" x14ac:dyDescent="0.25">
      <c r="B720" s="488"/>
      <c r="C720" s="488"/>
      <c r="D720" s="488"/>
      <c r="E720" s="488"/>
      <c r="F720" s="488"/>
    </row>
    <row r="721" spans="2:6" x14ac:dyDescent="0.25">
      <c r="B721" s="488"/>
      <c r="C721" s="488"/>
      <c r="D721" s="488"/>
      <c r="E721" s="488"/>
      <c r="F721" s="488"/>
    </row>
  </sheetData>
  <mergeCells count="2">
    <mergeCell ref="A1:K1"/>
    <mergeCell ref="B12:F12"/>
  </mergeCells>
  <printOptions horizontalCentered="1"/>
  <pageMargins left="0.25" right="0.25" top="0.54" bottom="0.53" header="0.5" footer="0.5"/>
  <pageSetup scale="90" orientation="portrait" r:id="rId1"/>
  <headerFooter alignWithMargins="0">
    <oddHeader>&amp;CMulti MBG</oddHeader>
    <oddFooter>&amp;CMulti MBG</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Q99"/>
  <sheetViews>
    <sheetView zoomScaleNormal="100" zoomScaleSheetLayoutView="100" workbookViewId="0">
      <selection sqref="A1:XFD1048576"/>
    </sheetView>
  </sheetViews>
  <sheetFormatPr defaultColWidth="9.109375" defaultRowHeight="13.2" x14ac:dyDescent="0.25"/>
  <cols>
    <col min="1" max="1" width="7.109375" style="120" customWidth="1"/>
    <col min="2" max="2" width="6.88671875" style="120" bestFit="1" customWidth="1"/>
    <col min="3" max="5" width="6.109375" style="120" bestFit="1" customWidth="1"/>
    <col min="6" max="10" width="6.88671875" style="120" bestFit="1" customWidth="1"/>
    <col min="11" max="12" width="7.33203125" style="120" bestFit="1" customWidth="1"/>
    <col min="13" max="13" width="6.88671875" style="120" bestFit="1" customWidth="1"/>
    <col min="14" max="14" width="7.44140625" style="120" bestFit="1" customWidth="1"/>
    <col min="15" max="15" width="6.88671875" style="120" bestFit="1" customWidth="1"/>
    <col min="16" max="16" width="7.44140625" style="120" bestFit="1" customWidth="1"/>
    <col min="17" max="17" width="6.88671875" style="120" bestFit="1" customWidth="1"/>
    <col min="18" max="16384" width="9.109375" style="120"/>
  </cols>
  <sheetData>
    <row r="1" spans="1:17" x14ac:dyDescent="0.25">
      <c r="B1" s="831"/>
      <c r="C1" s="831"/>
      <c r="D1" s="109"/>
      <c r="E1" s="109"/>
      <c r="F1" s="109"/>
      <c r="G1" s="109"/>
      <c r="H1" s="109"/>
      <c r="I1" s="109"/>
      <c r="J1" s="109"/>
      <c r="K1" s="109"/>
      <c r="L1" s="109"/>
      <c r="M1" s="109"/>
      <c r="N1" s="109"/>
      <c r="O1" s="109"/>
      <c r="P1" s="109"/>
      <c r="Q1" s="109"/>
    </row>
    <row r="2" spans="1:17" ht="15.6" x14ac:dyDescent="0.3">
      <c r="A2" s="109"/>
      <c r="B2" s="832" t="s">
        <v>152</v>
      </c>
      <c r="C2" s="832"/>
      <c r="D2" s="832"/>
      <c r="E2" s="832"/>
      <c r="F2" s="832"/>
      <c r="G2" s="832"/>
      <c r="H2" s="832"/>
      <c r="I2" s="832"/>
      <c r="J2" s="832"/>
      <c r="K2" s="832"/>
      <c r="L2" s="832"/>
      <c r="M2" s="832"/>
      <c r="N2" s="832"/>
      <c r="O2" s="832"/>
      <c r="P2" s="832"/>
      <c r="Q2" s="832"/>
    </row>
    <row r="3" spans="1:17" ht="13.8" x14ac:dyDescent="0.25">
      <c r="A3" s="109"/>
      <c r="B3" s="833" t="s">
        <v>14</v>
      </c>
      <c r="C3" s="833"/>
      <c r="D3" s="833"/>
      <c r="E3" s="833"/>
      <c r="F3" s="833"/>
      <c r="G3" s="833"/>
      <c r="H3" s="833"/>
      <c r="I3" s="833"/>
      <c r="J3" s="833"/>
      <c r="K3" s="833"/>
      <c r="L3" s="833"/>
      <c r="M3" s="833"/>
      <c r="N3" s="833"/>
      <c r="O3" s="833"/>
      <c r="P3" s="833"/>
      <c r="Q3" s="833"/>
    </row>
    <row r="4" spans="1:17" ht="13.8" x14ac:dyDescent="0.3">
      <c r="A4" s="109"/>
      <c r="B4" s="834"/>
      <c r="C4" s="834"/>
      <c r="D4" s="834"/>
      <c r="E4" s="834"/>
      <c r="F4" s="834"/>
      <c r="G4" s="834"/>
      <c r="H4" s="834"/>
      <c r="I4" s="834"/>
      <c r="J4" s="834"/>
      <c r="K4" s="834"/>
      <c r="L4" s="834"/>
      <c r="M4" s="834"/>
      <c r="N4" s="834"/>
      <c r="O4" s="834"/>
      <c r="P4" s="834"/>
      <c r="Q4" s="834"/>
    </row>
    <row r="5" spans="1:17" x14ac:dyDescent="0.25">
      <c r="A5" s="109"/>
      <c r="B5" s="835" t="s">
        <v>12</v>
      </c>
      <c r="C5" s="836" t="s">
        <v>29</v>
      </c>
      <c r="D5" s="836" t="s">
        <v>28</v>
      </c>
      <c r="E5" s="836" t="s">
        <v>27</v>
      </c>
      <c r="F5" s="836" t="s">
        <v>26</v>
      </c>
      <c r="G5" s="836" t="s">
        <v>25</v>
      </c>
      <c r="H5" s="836" t="s">
        <v>24</v>
      </c>
      <c r="I5" s="836" t="s">
        <v>23</v>
      </c>
      <c r="J5" s="836" t="s">
        <v>22</v>
      </c>
      <c r="K5" s="836" t="s">
        <v>21</v>
      </c>
      <c r="L5" s="836" t="s">
        <v>20</v>
      </c>
      <c r="M5" s="836" t="s">
        <v>19</v>
      </c>
      <c r="N5" s="836" t="s">
        <v>153</v>
      </c>
      <c r="O5" s="836" t="s">
        <v>18</v>
      </c>
      <c r="P5" s="836" t="s">
        <v>154</v>
      </c>
      <c r="Q5" s="836" t="s">
        <v>17</v>
      </c>
    </row>
    <row r="6" spans="1:17" x14ac:dyDescent="0.25">
      <c r="A6" s="109"/>
      <c r="B6" s="837" t="s">
        <v>32</v>
      </c>
      <c r="C6" s="838">
        <v>17.64</v>
      </c>
      <c r="D6" s="838">
        <v>18.309999999999999</v>
      </c>
      <c r="E6" s="838">
        <v>18.95</v>
      </c>
      <c r="F6" s="838">
        <v>24.55</v>
      </c>
      <c r="G6" s="838">
        <v>28.04</v>
      </c>
      <c r="H6" s="838">
        <v>28.36</v>
      </c>
      <c r="I6" s="838">
        <v>29.18</v>
      </c>
      <c r="J6" s="838">
        <v>35.56</v>
      </c>
      <c r="K6" s="838">
        <v>54.18</v>
      </c>
      <c r="L6" s="838">
        <v>54.01</v>
      </c>
      <c r="M6" s="838">
        <v>23.53</v>
      </c>
      <c r="N6" s="838">
        <v>28.36</v>
      </c>
      <c r="O6" s="838">
        <v>27.67</v>
      </c>
      <c r="P6" s="838">
        <v>25.17</v>
      </c>
      <c r="Q6" s="838">
        <v>22.44</v>
      </c>
    </row>
    <row r="7" spans="1:17" x14ac:dyDescent="0.25">
      <c r="A7" s="839"/>
      <c r="B7" s="840" t="s">
        <v>31</v>
      </c>
      <c r="C7" s="841">
        <v>25.62</v>
      </c>
      <c r="D7" s="842">
        <v>26.22</v>
      </c>
      <c r="E7" s="843">
        <v>26.58</v>
      </c>
      <c r="F7" s="842">
        <v>30.71</v>
      </c>
      <c r="G7" s="843">
        <v>36.04</v>
      </c>
      <c r="H7" s="842">
        <v>33.42</v>
      </c>
      <c r="I7" s="843">
        <v>39.81</v>
      </c>
      <c r="J7" s="842">
        <v>38.380000000000003</v>
      </c>
      <c r="K7" s="843">
        <v>75.900000000000006</v>
      </c>
      <c r="L7" s="842">
        <v>61.51</v>
      </c>
      <c r="M7" s="843">
        <v>30.71</v>
      </c>
      <c r="N7" s="842">
        <v>33.42</v>
      </c>
      <c r="O7" s="843">
        <v>33.42</v>
      </c>
      <c r="P7" s="842">
        <v>30.71</v>
      </c>
      <c r="Q7" s="842">
        <v>32.94</v>
      </c>
    </row>
    <row r="8" spans="1:17" x14ac:dyDescent="0.25">
      <c r="A8" s="839"/>
      <c r="B8" s="844" t="s">
        <v>30</v>
      </c>
      <c r="C8" s="845">
        <v>27.17</v>
      </c>
      <c r="D8" s="846">
        <v>28.37</v>
      </c>
      <c r="E8" s="847">
        <v>27.42</v>
      </c>
      <c r="F8" s="846">
        <v>31.46</v>
      </c>
      <c r="G8" s="847">
        <v>36.04</v>
      </c>
      <c r="H8" s="846">
        <v>35.75</v>
      </c>
      <c r="I8" s="847">
        <v>41.21</v>
      </c>
      <c r="J8" s="846">
        <v>46.56</v>
      </c>
      <c r="K8" s="847">
        <v>75.900000000000006</v>
      </c>
      <c r="L8" s="846">
        <v>68.290000000000006</v>
      </c>
      <c r="M8" s="847">
        <v>30.71</v>
      </c>
      <c r="N8" s="846">
        <v>35.75</v>
      </c>
      <c r="O8" s="847">
        <v>35.64</v>
      </c>
      <c r="P8" s="846">
        <v>30.71</v>
      </c>
      <c r="Q8" s="846">
        <v>32.94</v>
      </c>
    </row>
    <row r="9" spans="1:17" x14ac:dyDescent="0.25">
      <c r="A9" s="839"/>
      <c r="B9" s="848">
        <v>1</v>
      </c>
      <c r="C9" s="841">
        <v>28.04</v>
      </c>
      <c r="D9" s="842">
        <v>28.65</v>
      </c>
      <c r="E9" s="841">
        <v>28.65</v>
      </c>
      <c r="F9" s="842">
        <v>35.42</v>
      </c>
      <c r="G9" s="841">
        <v>44.43</v>
      </c>
      <c r="H9" s="842">
        <v>41.21</v>
      </c>
      <c r="I9" s="841">
        <v>41.21</v>
      </c>
      <c r="J9" s="842">
        <v>46.12</v>
      </c>
      <c r="K9" s="841">
        <v>75.900000000000006</v>
      </c>
      <c r="L9" s="842">
        <v>69.56</v>
      </c>
      <c r="M9" s="841">
        <v>35.42</v>
      </c>
      <c r="N9" s="842">
        <v>41.21</v>
      </c>
      <c r="O9" s="841">
        <v>41.21</v>
      </c>
      <c r="P9" s="842">
        <v>35.409999999999997</v>
      </c>
      <c r="Q9" s="842">
        <v>32.94</v>
      </c>
    </row>
    <row r="10" spans="1:17" x14ac:dyDescent="0.25">
      <c r="A10" s="109"/>
      <c r="B10" s="849">
        <v>2</v>
      </c>
      <c r="C10" s="850">
        <v>29.34</v>
      </c>
      <c r="D10" s="851">
        <v>30.82</v>
      </c>
      <c r="E10" s="850">
        <v>30.82</v>
      </c>
      <c r="F10" s="851">
        <v>37.89</v>
      </c>
      <c r="G10" s="850">
        <v>44.43</v>
      </c>
      <c r="H10" s="851">
        <v>41.21</v>
      </c>
      <c r="I10" s="850">
        <v>41.21</v>
      </c>
      <c r="J10" s="851">
        <v>49.61</v>
      </c>
      <c r="K10" s="850">
        <v>75.900000000000006</v>
      </c>
      <c r="L10" s="851">
        <v>69.56</v>
      </c>
      <c r="M10" s="850">
        <v>35.42</v>
      </c>
      <c r="N10" s="851">
        <v>41.21</v>
      </c>
      <c r="O10" s="850">
        <v>41.21</v>
      </c>
      <c r="P10" s="851">
        <v>36.83</v>
      </c>
      <c r="Q10" s="851">
        <v>32.94</v>
      </c>
    </row>
    <row r="11" spans="1:17" x14ac:dyDescent="0.25">
      <c r="A11" s="109"/>
      <c r="B11" s="849">
        <v>3</v>
      </c>
      <c r="C11" s="850">
        <v>31.36</v>
      </c>
      <c r="D11" s="851">
        <v>32.78</v>
      </c>
      <c r="E11" s="850">
        <v>34.229999999999997</v>
      </c>
      <c r="F11" s="851">
        <v>41.3</v>
      </c>
      <c r="G11" s="850">
        <v>49.1</v>
      </c>
      <c r="H11" s="851">
        <v>44.42</v>
      </c>
      <c r="I11" s="850">
        <v>44.86</v>
      </c>
      <c r="J11" s="851">
        <v>59.31</v>
      </c>
      <c r="K11" s="850">
        <v>77.42</v>
      </c>
      <c r="L11" s="851">
        <v>76.489999999999995</v>
      </c>
      <c r="M11" s="850">
        <v>40.56</v>
      </c>
      <c r="N11" s="851">
        <v>44.42</v>
      </c>
      <c r="O11" s="850">
        <v>43.92</v>
      </c>
      <c r="P11" s="851">
        <v>43.25</v>
      </c>
      <c r="Q11" s="851">
        <v>35.9</v>
      </c>
    </row>
    <row r="12" spans="1:17" x14ac:dyDescent="0.25">
      <c r="A12" s="109"/>
      <c r="B12" s="849">
        <v>4</v>
      </c>
      <c r="C12" s="850">
        <v>34.07</v>
      </c>
      <c r="D12" s="851">
        <v>36.409999999999997</v>
      </c>
      <c r="E12" s="850">
        <v>37.19</v>
      </c>
      <c r="F12" s="851">
        <v>47.09</v>
      </c>
      <c r="G12" s="850">
        <v>54.48</v>
      </c>
      <c r="H12" s="851">
        <v>49.95</v>
      </c>
      <c r="I12" s="850">
        <v>50.34</v>
      </c>
      <c r="J12" s="851">
        <v>69.239999999999995</v>
      </c>
      <c r="K12" s="850">
        <v>87.66</v>
      </c>
      <c r="L12" s="851">
        <v>86.6</v>
      </c>
      <c r="M12" s="850">
        <v>46.29</v>
      </c>
      <c r="N12" s="851">
        <v>49.95</v>
      </c>
      <c r="O12" s="850">
        <v>47.35</v>
      </c>
      <c r="P12" s="851">
        <v>49.37</v>
      </c>
      <c r="Q12" s="851">
        <v>41.02</v>
      </c>
    </row>
    <row r="13" spans="1:17" x14ac:dyDescent="0.25">
      <c r="A13" s="109"/>
      <c r="B13" s="852">
        <v>5</v>
      </c>
      <c r="C13" s="845">
        <v>35.479999999999997</v>
      </c>
      <c r="D13" s="846">
        <v>38.96</v>
      </c>
      <c r="E13" s="845">
        <v>41.71</v>
      </c>
      <c r="F13" s="846">
        <v>52.43</v>
      </c>
      <c r="G13" s="845">
        <v>58.34</v>
      </c>
      <c r="H13" s="846">
        <v>55.32</v>
      </c>
      <c r="I13" s="845">
        <v>55.99</v>
      </c>
      <c r="J13" s="846">
        <v>79.02</v>
      </c>
      <c r="K13" s="845">
        <v>98.1</v>
      </c>
      <c r="L13" s="846">
        <v>96.96</v>
      </c>
      <c r="M13" s="845">
        <v>51.54</v>
      </c>
      <c r="N13" s="846">
        <v>55.32</v>
      </c>
      <c r="O13" s="845">
        <v>52.06</v>
      </c>
      <c r="P13" s="846">
        <v>54.95</v>
      </c>
      <c r="Q13" s="846">
        <v>46.07</v>
      </c>
    </row>
    <row r="14" spans="1:17" x14ac:dyDescent="0.25">
      <c r="A14" s="109"/>
      <c r="B14" s="848">
        <v>6</v>
      </c>
      <c r="C14" s="841">
        <v>36.659999999999997</v>
      </c>
      <c r="D14" s="842">
        <v>40.71</v>
      </c>
      <c r="E14" s="841">
        <v>45.36</v>
      </c>
      <c r="F14" s="842">
        <v>56.09</v>
      </c>
      <c r="G14" s="841">
        <v>62.68</v>
      </c>
      <c r="H14" s="842">
        <v>60.64</v>
      </c>
      <c r="I14" s="841">
        <v>61.13</v>
      </c>
      <c r="J14" s="842">
        <v>88.94</v>
      </c>
      <c r="K14" s="841">
        <v>104.55</v>
      </c>
      <c r="L14" s="842">
        <v>103.32</v>
      </c>
      <c r="M14" s="841">
        <v>54.52</v>
      </c>
      <c r="N14" s="842">
        <v>60.64</v>
      </c>
      <c r="O14" s="841">
        <v>57.23</v>
      </c>
      <c r="P14" s="842">
        <v>58.1</v>
      </c>
      <c r="Q14" s="842">
        <v>52.15</v>
      </c>
    </row>
    <row r="15" spans="1:17" x14ac:dyDescent="0.25">
      <c r="A15" s="109"/>
      <c r="B15" s="849">
        <v>7</v>
      </c>
      <c r="C15" s="850">
        <v>37.799999999999997</v>
      </c>
      <c r="D15" s="851">
        <v>42.79</v>
      </c>
      <c r="E15" s="850">
        <v>49.29</v>
      </c>
      <c r="F15" s="851">
        <v>59.13</v>
      </c>
      <c r="G15" s="850">
        <v>66.16</v>
      </c>
      <c r="H15" s="851">
        <v>65.900000000000006</v>
      </c>
      <c r="I15" s="850">
        <v>66</v>
      </c>
      <c r="J15" s="851">
        <v>98.89</v>
      </c>
      <c r="K15" s="850">
        <v>113.26</v>
      </c>
      <c r="L15" s="851">
        <v>112</v>
      </c>
      <c r="M15" s="850">
        <v>57.66</v>
      </c>
      <c r="N15" s="851">
        <v>65.900000000000006</v>
      </c>
      <c r="O15" s="850">
        <v>62.5</v>
      </c>
      <c r="P15" s="851">
        <v>61.52</v>
      </c>
      <c r="Q15" s="851">
        <v>56.38</v>
      </c>
    </row>
    <row r="16" spans="1:17" x14ac:dyDescent="0.25">
      <c r="A16" s="109"/>
      <c r="B16" s="849">
        <v>8</v>
      </c>
      <c r="C16" s="850">
        <v>39.630000000000003</v>
      </c>
      <c r="D16" s="851">
        <v>45.45</v>
      </c>
      <c r="E16" s="850">
        <v>53.55</v>
      </c>
      <c r="F16" s="851">
        <v>62.19</v>
      </c>
      <c r="G16" s="850">
        <v>70.930000000000007</v>
      </c>
      <c r="H16" s="851">
        <v>71.22</v>
      </c>
      <c r="I16" s="850">
        <v>71.36</v>
      </c>
      <c r="J16" s="851">
        <v>107.94</v>
      </c>
      <c r="K16" s="850">
        <v>121.57</v>
      </c>
      <c r="L16" s="851">
        <v>120.19</v>
      </c>
      <c r="M16" s="850">
        <v>61.56</v>
      </c>
      <c r="N16" s="851">
        <v>71.22</v>
      </c>
      <c r="O16" s="850">
        <v>67.06</v>
      </c>
      <c r="P16" s="851">
        <v>65.709999999999994</v>
      </c>
      <c r="Q16" s="851">
        <v>62.37</v>
      </c>
    </row>
    <row r="17" spans="1:17" x14ac:dyDescent="0.25">
      <c r="A17" s="109"/>
      <c r="B17" s="849">
        <v>9</v>
      </c>
      <c r="C17" s="850">
        <v>41.04</v>
      </c>
      <c r="D17" s="851">
        <v>47.33</v>
      </c>
      <c r="E17" s="850">
        <v>55.91</v>
      </c>
      <c r="F17" s="851">
        <v>65.66</v>
      </c>
      <c r="G17" s="850">
        <v>76.08</v>
      </c>
      <c r="H17" s="851">
        <v>76</v>
      </c>
      <c r="I17" s="850">
        <v>76.59</v>
      </c>
      <c r="J17" s="851">
        <v>116.8</v>
      </c>
      <c r="K17" s="850">
        <v>129.16</v>
      </c>
      <c r="L17" s="851">
        <v>127.69</v>
      </c>
      <c r="M17" s="850">
        <v>64.31</v>
      </c>
      <c r="N17" s="851">
        <v>76</v>
      </c>
      <c r="O17" s="850">
        <v>72.27</v>
      </c>
      <c r="P17" s="851">
        <v>68.540000000000006</v>
      </c>
      <c r="Q17" s="851">
        <v>66.349999999999994</v>
      </c>
    </row>
    <row r="18" spans="1:17" x14ac:dyDescent="0.25">
      <c r="A18" s="109"/>
      <c r="B18" s="852">
        <v>10</v>
      </c>
      <c r="C18" s="845">
        <v>42.54</v>
      </c>
      <c r="D18" s="846">
        <v>49.59</v>
      </c>
      <c r="E18" s="845">
        <v>58.5</v>
      </c>
      <c r="F18" s="846">
        <v>69.44</v>
      </c>
      <c r="G18" s="845">
        <v>79.819999999999993</v>
      </c>
      <c r="H18" s="846">
        <v>81.16</v>
      </c>
      <c r="I18" s="845">
        <v>81.709999999999994</v>
      </c>
      <c r="J18" s="846">
        <v>125.75</v>
      </c>
      <c r="K18" s="845">
        <v>132.74</v>
      </c>
      <c r="L18" s="846">
        <v>131.07</v>
      </c>
      <c r="M18" s="845">
        <v>66.709999999999994</v>
      </c>
      <c r="N18" s="846">
        <v>81.16</v>
      </c>
      <c r="O18" s="845">
        <v>77.42</v>
      </c>
      <c r="P18" s="846">
        <v>69.989999999999995</v>
      </c>
      <c r="Q18" s="846">
        <v>68.39</v>
      </c>
    </row>
    <row r="19" spans="1:17" x14ac:dyDescent="0.25">
      <c r="A19" s="109"/>
      <c r="B19" s="848">
        <v>11</v>
      </c>
      <c r="C19" s="841">
        <v>44.02</v>
      </c>
      <c r="D19" s="842">
        <v>50.52</v>
      </c>
      <c r="E19" s="841">
        <v>61.72</v>
      </c>
      <c r="F19" s="842">
        <v>70.489999999999995</v>
      </c>
      <c r="G19" s="841">
        <v>84.46</v>
      </c>
      <c r="H19" s="842">
        <v>86.36</v>
      </c>
      <c r="I19" s="841">
        <v>86.34</v>
      </c>
      <c r="J19" s="842">
        <v>133.79</v>
      </c>
      <c r="K19" s="841">
        <v>138.19999999999999</v>
      </c>
      <c r="L19" s="842">
        <v>137.66999999999999</v>
      </c>
      <c r="M19" s="841">
        <v>68.39</v>
      </c>
      <c r="N19" s="842">
        <v>86.36</v>
      </c>
      <c r="O19" s="841">
        <v>80.45</v>
      </c>
      <c r="P19" s="842">
        <v>70.27</v>
      </c>
      <c r="Q19" s="842">
        <v>71.13</v>
      </c>
    </row>
    <row r="20" spans="1:17" x14ac:dyDescent="0.25">
      <c r="A20" s="109"/>
      <c r="B20" s="849">
        <v>12</v>
      </c>
      <c r="C20" s="850">
        <v>44.25</v>
      </c>
      <c r="D20" s="851">
        <v>51.38</v>
      </c>
      <c r="E20" s="850">
        <v>63.64</v>
      </c>
      <c r="F20" s="851">
        <v>72.56</v>
      </c>
      <c r="G20" s="850">
        <v>87.05</v>
      </c>
      <c r="H20" s="851">
        <v>91.35</v>
      </c>
      <c r="I20" s="850">
        <v>91.67</v>
      </c>
      <c r="J20" s="851">
        <v>142.78</v>
      </c>
      <c r="K20" s="850">
        <v>144.51</v>
      </c>
      <c r="L20" s="851">
        <v>143.52000000000001</v>
      </c>
      <c r="M20" s="850">
        <v>70.97</v>
      </c>
      <c r="N20" s="851">
        <v>91.35</v>
      </c>
      <c r="O20" s="850">
        <v>83.28</v>
      </c>
      <c r="P20" s="851">
        <v>70.64</v>
      </c>
      <c r="Q20" s="851">
        <v>75.09</v>
      </c>
    </row>
    <row r="21" spans="1:17" x14ac:dyDescent="0.25">
      <c r="A21" s="109"/>
      <c r="B21" s="849">
        <v>13</v>
      </c>
      <c r="C21" s="850">
        <v>48.13</v>
      </c>
      <c r="D21" s="851">
        <v>55.55</v>
      </c>
      <c r="E21" s="850">
        <v>66.33</v>
      </c>
      <c r="F21" s="851">
        <v>77.37</v>
      </c>
      <c r="G21" s="850">
        <v>90.35</v>
      </c>
      <c r="H21" s="851">
        <v>96.51</v>
      </c>
      <c r="I21" s="850">
        <v>96.91</v>
      </c>
      <c r="J21" s="851">
        <v>151.6</v>
      </c>
      <c r="K21" s="850">
        <v>162.06</v>
      </c>
      <c r="L21" s="851">
        <v>160.19999999999999</v>
      </c>
      <c r="M21" s="850">
        <v>74.41</v>
      </c>
      <c r="N21" s="851">
        <v>96.51</v>
      </c>
      <c r="O21" s="850">
        <v>90.22</v>
      </c>
      <c r="P21" s="851">
        <v>77.98</v>
      </c>
      <c r="Q21" s="851">
        <v>78.36</v>
      </c>
    </row>
    <row r="22" spans="1:17" x14ac:dyDescent="0.25">
      <c r="A22" s="109"/>
      <c r="B22" s="849">
        <v>14</v>
      </c>
      <c r="C22" s="850">
        <v>50.22</v>
      </c>
      <c r="D22" s="851">
        <v>57.95</v>
      </c>
      <c r="E22" s="850">
        <v>68.63</v>
      </c>
      <c r="F22" s="851">
        <v>81.34</v>
      </c>
      <c r="G22" s="850">
        <v>93.91</v>
      </c>
      <c r="H22" s="851">
        <v>101.25</v>
      </c>
      <c r="I22" s="850">
        <v>101.85</v>
      </c>
      <c r="J22" s="851">
        <v>159.38</v>
      </c>
      <c r="K22" s="850">
        <v>170.1</v>
      </c>
      <c r="L22" s="851">
        <v>168.17</v>
      </c>
      <c r="M22" s="850">
        <v>76.91</v>
      </c>
      <c r="N22" s="851">
        <v>101.25</v>
      </c>
      <c r="O22" s="850">
        <v>93.1</v>
      </c>
      <c r="P22" s="851">
        <v>80.14</v>
      </c>
      <c r="Q22" s="851">
        <v>81.510000000000005</v>
      </c>
    </row>
    <row r="23" spans="1:17" x14ac:dyDescent="0.25">
      <c r="A23" s="109"/>
      <c r="B23" s="852">
        <v>15</v>
      </c>
      <c r="C23" s="845">
        <v>52.13</v>
      </c>
      <c r="D23" s="846">
        <v>59.87</v>
      </c>
      <c r="E23" s="845">
        <v>70.91</v>
      </c>
      <c r="F23" s="846">
        <v>84.23</v>
      </c>
      <c r="G23" s="845">
        <v>97.04</v>
      </c>
      <c r="H23" s="846">
        <v>106.45</v>
      </c>
      <c r="I23" s="845">
        <v>106.84</v>
      </c>
      <c r="J23" s="846">
        <v>167.48</v>
      </c>
      <c r="K23" s="845">
        <v>178.41</v>
      </c>
      <c r="L23" s="846">
        <v>176.34</v>
      </c>
      <c r="M23" s="845">
        <v>81.040000000000006</v>
      </c>
      <c r="N23" s="846">
        <v>106.45</v>
      </c>
      <c r="O23" s="845">
        <v>97.69</v>
      </c>
      <c r="P23" s="846">
        <v>86.19</v>
      </c>
      <c r="Q23" s="846">
        <v>84.71</v>
      </c>
    </row>
    <row r="24" spans="1:17" x14ac:dyDescent="0.25">
      <c r="A24" s="109"/>
      <c r="B24" s="848">
        <v>16</v>
      </c>
      <c r="C24" s="841">
        <v>54.12</v>
      </c>
      <c r="D24" s="842">
        <v>61.78</v>
      </c>
      <c r="E24" s="841">
        <v>73.760000000000005</v>
      </c>
      <c r="F24" s="842">
        <v>87.17</v>
      </c>
      <c r="G24" s="841">
        <v>101.9</v>
      </c>
      <c r="H24" s="842">
        <v>110.37</v>
      </c>
      <c r="I24" s="841">
        <v>110.98</v>
      </c>
      <c r="J24" s="842">
        <v>175.25</v>
      </c>
      <c r="K24" s="841">
        <v>186.47</v>
      </c>
      <c r="L24" s="842">
        <v>184.31</v>
      </c>
      <c r="M24" s="841">
        <v>83.93</v>
      </c>
      <c r="N24" s="842">
        <v>110.37</v>
      </c>
      <c r="O24" s="841">
        <v>101.82</v>
      </c>
      <c r="P24" s="842">
        <v>89.37</v>
      </c>
      <c r="Q24" s="842">
        <v>88.74</v>
      </c>
    </row>
    <row r="25" spans="1:17" x14ac:dyDescent="0.25">
      <c r="A25" s="109"/>
      <c r="B25" s="849">
        <v>17</v>
      </c>
      <c r="C25" s="850">
        <v>55.64</v>
      </c>
      <c r="D25" s="851">
        <v>63.6</v>
      </c>
      <c r="E25" s="850">
        <v>76.510000000000005</v>
      </c>
      <c r="F25" s="851">
        <v>90.17</v>
      </c>
      <c r="G25" s="850">
        <v>105.25</v>
      </c>
      <c r="H25" s="851">
        <v>114.27</v>
      </c>
      <c r="I25" s="850">
        <v>115.03</v>
      </c>
      <c r="J25" s="851">
        <v>182.44</v>
      </c>
      <c r="K25" s="850">
        <v>194.97</v>
      </c>
      <c r="L25" s="851">
        <v>192.71</v>
      </c>
      <c r="M25" s="850">
        <v>86.78</v>
      </c>
      <c r="N25" s="851">
        <v>114.27</v>
      </c>
      <c r="O25" s="850">
        <v>106.69</v>
      </c>
      <c r="P25" s="851">
        <v>92.39</v>
      </c>
      <c r="Q25" s="851">
        <v>91.71</v>
      </c>
    </row>
    <row r="26" spans="1:17" x14ac:dyDescent="0.25">
      <c r="A26" s="109"/>
      <c r="B26" s="849">
        <v>18</v>
      </c>
      <c r="C26" s="850">
        <v>57.64</v>
      </c>
      <c r="D26" s="851">
        <v>66.19</v>
      </c>
      <c r="E26" s="850">
        <v>78.78</v>
      </c>
      <c r="F26" s="851">
        <v>93.5</v>
      </c>
      <c r="G26" s="850">
        <v>108.73</v>
      </c>
      <c r="H26" s="851">
        <v>118.7</v>
      </c>
      <c r="I26" s="850">
        <v>119.1</v>
      </c>
      <c r="J26" s="851">
        <v>188.8</v>
      </c>
      <c r="K26" s="850">
        <v>203.71</v>
      </c>
      <c r="L26" s="851">
        <v>202.79</v>
      </c>
      <c r="M26" s="850">
        <v>89.92</v>
      </c>
      <c r="N26" s="851">
        <v>118.7</v>
      </c>
      <c r="O26" s="850">
        <v>110.27</v>
      </c>
      <c r="P26" s="851">
        <v>95.25</v>
      </c>
      <c r="Q26" s="851">
        <v>94.9</v>
      </c>
    </row>
    <row r="27" spans="1:17" x14ac:dyDescent="0.25">
      <c r="A27" s="109"/>
      <c r="B27" s="849">
        <v>19</v>
      </c>
      <c r="C27" s="850">
        <v>59.33</v>
      </c>
      <c r="D27" s="851">
        <v>68.34</v>
      </c>
      <c r="E27" s="850">
        <v>80.260000000000005</v>
      </c>
      <c r="F27" s="851">
        <v>96.22</v>
      </c>
      <c r="G27" s="850">
        <v>110.88</v>
      </c>
      <c r="H27" s="851">
        <v>122.59</v>
      </c>
      <c r="I27" s="850">
        <v>123.22</v>
      </c>
      <c r="J27" s="851">
        <v>195.26</v>
      </c>
      <c r="K27" s="850">
        <v>211.96</v>
      </c>
      <c r="L27" s="851">
        <v>211.03</v>
      </c>
      <c r="M27" s="850">
        <v>92.64</v>
      </c>
      <c r="N27" s="851">
        <v>122.59</v>
      </c>
      <c r="O27" s="850">
        <v>113.81</v>
      </c>
      <c r="P27" s="851">
        <v>98.27</v>
      </c>
      <c r="Q27" s="851">
        <v>98.05</v>
      </c>
    </row>
    <row r="28" spans="1:17" x14ac:dyDescent="0.25">
      <c r="A28" s="109"/>
      <c r="B28" s="852">
        <v>20</v>
      </c>
      <c r="C28" s="845">
        <v>61.56</v>
      </c>
      <c r="D28" s="846">
        <v>70.61</v>
      </c>
      <c r="E28" s="845">
        <v>81.61</v>
      </c>
      <c r="F28" s="846">
        <v>99.53</v>
      </c>
      <c r="G28" s="845">
        <v>114.91</v>
      </c>
      <c r="H28" s="846">
        <v>127.22</v>
      </c>
      <c r="I28" s="845">
        <v>127.22</v>
      </c>
      <c r="J28" s="846">
        <v>201.84</v>
      </c>
      <c r="K28" s="845">
        <v>220.25</v>
      </c>
      <c r="L28" s="846">
        <v>219.3</v>
      </c>
      <c r="M28" s="845">
        <v>95.09</v>
      </c>
      <c r="N28" s="846">
        <v>127.22</v>
      </c>
      <c r="O28" s="845">
        <v>117.65</v>
      </c>
      <c r="P28" s="846">
        <v>99.58</v>
      </c>
      <c r="Q28" s="846">
        <v>100.89</v>
      </c>
    </row>
    <row r="29" spans="1:17" x14ac:dyDescent="0.25">
      <c r="A29" s="109"/>
      <c r="B29" s="848">
        <v>21</v>
      </c>
      <c r="C29" s="841">
        <v>63.55</v>
      </c>
      <c r="D29" s="842">
        <v>72.58</v>
      </c>
      <c r="E29" s="841">
        <v>82.77</v>
      </c>
      <c r="F29" s="842">
        <v>102.71</v>
      </c>
      <c r="G29" s="841">
        <v>118.7</v>
      </c>
      <c r="H29" s="842">
        <v>130.38</v>
      </c>
      <c r="I29" s="841">
        <v>131.18</v>
      </c>
      <c r="J29" s="842">
        <v>209.05</v>
      </c>
      <c r="K29" s="841">
        <v>230.1</v>
      </c>
      <c r="L29" s="842">
        <v>227.01</v>
      </c>
      <c r="M29" s="841">
        <v>99.08</v>
      </c>
      <c r="N29" s="842">
        <v>130.38</v>
      </c>
      <c r="O29" s="841">
        <v>121.2</v>
      </c>
      <c r="P29" s="842">
        <v>103.42</v>
      </c>
      <c r="Q29" s="842">
        <v>104.07</v>
      </c>
    </row>
    <row r="30" spans="1:17" x14ac:dyDescent="0.25">
      <c r="A30" s="109"/>
      <c r="B30" s="849">
        <v>22</v>
      </c>
      <c r="C30" s="850">
        <v>65.19</v>
      </c>
      <c r="D30" s="851">
        <v>74.510000000000005</v>
      </c>
      <c r="E30" s="850">
        <v>82.9</v>
      </c>
      <c r="F30" s="851">
        <v>104.98</v>
      </c>
      <c r="G30" s="850">
        <v>120.84</v>
      </c>
      <c r="H30" s="851">
        <v>135.30000000000001</v>
      </c>
      <c r="I30" s="850">
        <v>135.08000000000001</v>
      </c>
      <c r="J30" s="851">
        <v>215.98</v>
      </c>
      <c r="K30" s="850">
        <v>237.85</v>
      </c>
      <c r="L30" s="851">
        <v>234.67</v>
      </c>
      <c r="M30" s="850">
        <v>103.09</v>
      </c>
      <c r="N30" s="851">
        <v>135.30000000000001</v>
      </c>
      <c r="O30" s="850">
        <v>121.95</v>
      </c>
      <c r="P30" s="851">
        <v>107.71</v>
      </c>
      <c r="Q30" s="851">
        <v>107.12</v>
      </c>
    </row>
    <row r="31" spans="1:17" x14ac:dyDescent="0.25">
      <c r="A31" s="109"/>
      <c r="B31" s="849">
        <v>23</v>
      </c>
      <c r="C31" s="850">
        <v>66.88</v>
      </c>
      <c r="D31" s="851">
        <v>76.099999999999994</v>
      </c>
      <c r="E31" s="850">
        <v>84.23</v>
      </c>
      <c r="F31" s="851">
        <v>107.88</v>
      </c>
      <c r="G31" s="850">
        <v>124</v>
      </c>
      <c r="H31" s="851">
        <v>138.49</v>
      </c>
      <c r="I31" s="850">
        <v>139.28</v>
      </c>
      <c r="J31" s="851">
        <v>221</v>
      </c>
      <c r="K31" s="850">
        <v>242.23</v>
      </c>
      <c r="L31" s="851">
        <v>241.18</v>
      </c>
      <c r="M31" s="850">
        <v>104.59</v>
      </c>
      <c r="N31" s="851">
        <v>138.49</v>
      </c>
      <c r="O31" s="850">
        <v>125.56</v>
      </c>
      <c r="P31" s="851">
        <v>109.54</v>
      </c>
      <c r="Q31" s="851">
        <v>109.42</v>
      </c>
    </row>
    <row r="32" spans="1:17" x14ac:dyDescent="0.25">
      <c r="A32" s="109"/>
      <c r="B32" s="849">
        <v>24</v>
      </c>
      <c r="C32" s="850">
        <v>67.650000000000006</v>
      </c>
      <c r="D32" s="851">
        <v>76.95</v>
      </c>
      <c r="E32" s="850">
        <v>85.12</v>
      </c>
      <c r="F32" s="851">
        <v>110.86</v>
      </c>
      <c r="G32" s="850">
        <v>126.72</v>
      </c>
      <c r="H32" s="851">
        <v>142.38</v>
      </c>
      <c r="I32" s="850">
        <v>142.94999999999999</v>
      </c>
      <c r="J32" s="851">
        <v>227.62</v>
      </c>
      <c r="K32" s="850">
        <v>249.95</v>
      </c>
      <c r="L32" s="851">
        <v>246.98</v>
      </c>
      <c r="M32" s="850">
        <v>105.45</v>
      </c>
      <c r="N32" s="851">
        <v>142.38</v>
      </c>
      <c r="O32" s="850">
        <v>128.97</v>
      </c>
      <c r="P32" s="851">
        <v>109.73</v>
      </c>
      <c r="Q32" s="851">
        <v>112.69</v>
      </c>
    </row>
    <row r="33" spans="1:17" x14ac:dyDescent="0.25">
      <c r="A33" s="109"/>
      <c r="B33" s="852">
        <v>25</v>
      </c>
      <c r="C33" s="845">
        <v>68.34</v>
      </c>
      <c r="D33" s="846">
        <v>77.989999999999995</v>
      </c>
      <c r="E33" s="845">
        <v>86.89</v>
      </c>
      <c r="F33" s="846">
        <v>113.51</v>
      </c>
      <c r="G33" s="845">
        <v>129.97999999999999</v>
      </c>
      <c r="H33" s="846">
        <v>146.21</v>
      </c>
      <c r="I33" s="845">
        <v>147.13</v>
      </c>
      <c r="J33" s="846">
        <v>234.47</v>
      </c>
      <c r="K33" s="845">
        <v>256.07</v>
      </c>
      <c r="L33" s="846">
        <v>254.34</v>
      </c>
      <c r="M33" s="845">
        <v>107.19</v>
      </c>
      <c r="N33" s="846">
        <v>146.21</v>
      </c>
      <c r="O33" s="845">
        <v>133.25</v>
      </c>
      <c r="P33" s="846">
        <v>109.99</v>
      </c>
      <c r="Q33" s="846">
        <v>116.31</v>
      </c>
    </row>
    <row r="34" spans="1:17" x14ac:dyDescent="0.25">
      <c r="A34" s="109"/>
      <c r="B34" s="848">
        <v>26</v>
      </c>
      <c r="C34" s="841">
        <v>71.930000000000007</v>
      </c>
      <c r="D34" s="842">
        <v>82.62</v>
      </c>
      <c r="E34" s="841">
        <v>90.24</v>
      </c>
      <c r="F34" s="842">
        <v>116.72</v>
      </c>
      <c r="G34" s="841">
        <v>133.09</v>
      </c>
      <c r="H34" s="842">
        <v>148.96</v>
      </c>
      <c r="I34" s="841">
        <v>151.22999999999999</v>
      </c>
      <c r="J34" s="842">
        <v>240.63</v>
      </c>
      <c r="K34" s="841">
        <v>265.64999999999998</v>
      </c>
      <c r="L34" s="842">
        <v>264.66000000000003</v>
      </c>
      <c r="M34" s="841">
        <v>110.14</v>
      </c>
      <c r="N34" s="842">
        <v>148.96</v>
      </c>
      <c r="O34" s="841">
        <v>137.97</v>
      </c>
      <c r="P34" s="842">
        <v>115.07</v>
      </c>
      <c r="Q34" s="842">
        <v>119.01</v>
      </c>
    </row>
    <row r="35" spans="1:17" x14ac:dyDescent="0.25">
      <c r="A35" s="109"/>
      <c r="B35" s="849">
        <v>27</v>
      </c>
      <c r="C35" s="850">
        <v>75.12</v>
      </c>
      <c r="D35" s="851">
        <v>86.91</v>
      </c>
      <c r="E35" s="850">
        <v>93.84</v>
      </c>
      <c r="F35" s="851">
        <v>119.21</v>
      </c>
      <c r="G35" s="850">
        <v>135.72999999999999</v>
      </c>
      <c r="H35" s="851">
        <v>152.72999999999999</v>
      </c>
      <c r="I35" s="850">
        <v>155.28</v>
      </c>
      <c r="J35" s="851">
        <v>246.96</v>
      </c>
      <c r="K35" s="850">
        <v>273.07</v>
      </c>
      <c r="L35" s="851">
        <v>272.08999999999997</v>
      </c>
      <c r="M35" s="850">
        <v>115.96</v>
      </c>
      <c r="N35" s="851">
        <v>152.72999999999999</v>
      </c>
      <c r="O35" s="850">
        <v>141.41999999999999</v>
      </c>
      <c r="P35" s="851">
        <v>123.89</v>
      </c>
      <c r="Q35" s="851">
        <v>121.77</v>
      </c>
    </row>
    <row r="36" spans="1:17" x14ac:dyDescent="0.25">
      <c r="A36" s="109"/>
      <c r="B36" s="849">
        <v>28</v>
      </c>
      <c r="C36" s="850">
        <v>78.19</v>
      </c>
      <c r="D36" s="851">
        <v>88.11</v>
      </c>
      <c r="E36" s="850">
        <v>96.1</v>
      </c>
      <c r="F36" s="851">
        <v>122.06</v>
      </c>
      <c r="G36" s="850">
        <v>138.97999999999999</v>
      </c>
      <c r="H36" s="851">
        <v>156.66</v>
      </c>
      <c r="I36" s="850">
        <v>159.26</v>
      </c>
      <c r="J36" s="851">
        <v>253.22</v>
      </c>
      <c r="K36" s="850">
        <v>280.5</v>
      </c>
      <c r="L36" s="851">
        <v>279.43</v>
      </c>
      <c r="M36" s="850">
        <v>118.79</v>
      </c>
      <c r="N36" s="851">
        <v>156.66</v>
      </c>
      <c r="O36" s="850">
        <v>145.06</v>
      </c>
      <c r="P36" s="851">
        <v>126.93</v>
      </c>
      <c r="Q36" s="851">
        <v>124.82</v>
      </c>
    </row>
    <row r="37" spans="1:17" x14ac:dyDescent="0.25">
      <c r="A37" s="109"/>
      <c r="B37" s="849">
        <v>29</v>
      </c>
      <c r="C37" s="850">
        <v>79.59</v>
      </c>
      <c r="D37" s="851">
        <v>89.17</v>
      </c>
      <c r="E37" s="850">
        <v>97.52</v>
      </c>
      <c r="F37" s="851">
        <v>124.52</v>
      </c>
      <c r="G37" s="850">
        <v>141.99</v>
      </c>
      <c r="H37" s="851">
        <v>160.62</v>
      </c>
      <c r="I37" s="850">
        <v>163.27000000000001</v>
      </c>
      <c r="J37" s="851">
        <v>258.58999999999997</v>
      </c>
      <c r="K37" s="850">
        <v>287.51</v>
      </c>
      <c r="L37" s="851">
        <v>286.47000000000003</v>
      </c>
      <c r="M37" s="850">
        <v>121.14</v>
      </c>
      <c r="N37" s="851">
        <v>160.62</v>
      </c>
      <c r="O37" s="850">
        <v>148.79</v>
      </c>
      <c r="P37" s="851">
        <v>129.32</v>
      </c>
      <c r="Q37" s="851">
        <v>127.94</v>
      </c>
    </row>
    <row r="38" spans="1:17" x14ac:dyDescent="0.25">
      <c r="A38" s="109"/>
      <c r="B38" s="852">
        <v>30</v>
      </c>
      <c r="C38" s="845">
        <v>81.14</v>
      </c>
      <c r="D38" s="846">
        <v>90.74</v>
      </c>
      <c r="E38" s="845">
        <v>98.71</v>
      </c>
      <c r="F38" s="846">
        <v>126.93</v>
      </c>
      <c r="G38" s="845">
        <v>146.32</v>
      </c>
      <c r="H38" s="846">
        <v>164.73</v>
      </c>
      <c r="I38" s="845">
        <v>167.34</v>
      </c>
      <c r="J38" s="846">
        <v>264.07</v>
      </c>
      <c r="K38" s="845">
        <v>294.95999999999998</v>
      </c>
      <c r="L38" s="846">
        <v>293.87</v>
      </c>
      <c r="M38" s="845">
        <v>123.98</v>
      </c>
      <c r="N38" s="846">
        <v>164.73</v>
      </c>
      <c r="O38" s="845">
        <v>152.46</v>
      </c>
      <c r="P38" s="846">
        <v>131.81</v>
      </c>
      <c r="Q38" s="846">
        <v>130.76</v>
      </c>
    </row>
    <row r="39" spans="1:17" x14ac:dyDescent="0.25">
      <c r="A39" s="109"/>
      <c r="B39" s="848">
        <v>31</v>
      </c>
      <c r="C39" s="841">
        <v>82.28</v>
      </c>
      <c r="D39" s="842">
        <v>92.18</v>
      </c>
      <c r="E39" s="841">
        <v>99.79</v>
      </c>
      <c r="F39" s="842">
        <v>129.63999999999999</v>
      </c>
      <c r="G39" s="841">
        <v>149.31</v>
      </c>
      <c r="H39" s="842">
        <v>168.54</v>
      </c>
      <c r="I39" s="841">
        <v>171.34</v>
      </c>
      <c r="J39" s="842">
        <v>269.20999999999998</v>
      </c>
      <c r="K39" s="841">
        <v>302.04000000000002</v>
      </c>
      <c r="L39" s="842">
        <v>300.95</v>
      </c>
      <c r="M39" s="841">
        <v>126.28</v>
      </c>
      <c r="N39" s="842">
        <v>168.54</v>
      </c>
      <c r="O39" s="841">
        <v>156.07</v>
      </c>
      <c r="P39" s="842">
        <v>134.88</v>
      </c>
      <c r="Q39" s="842">
        <v>134.13999999999999</v>
      </c>
    </row>
    <row r="40" spans="1:17" x14ac:dyDescent="0.25">
      <c r="A40" s="109"/>
      <c r="B40" s="849">
        <v>32</v>
      </c>
      <c r="C40" s="850">
        <v>84.04</v>
      </c>
      <c r="D40" s="851">
        <v>93.8</v>
      </c>
      <c r="E40" s="850">
        <v>100.22</v>
      </c>
      <c r="F40" s="851">
        <v>133.51</v>
      </c>
      <c r="G40" s="850">
        <v>152.65</v>
      </c>
      <c r="H40" s="851">
        <v>172.38</v>
      </c>
      <c r="I40" s="850">
        <v>175.29</v>
      </c>
      <c r="J40" s="851">
        <v>274.64</v>
      </c>
      <c r="K40" s="850">
        <v>309.56</v>
      </c>
      <c r="L40" s="851">
        <v>308.38</v>
      </c>
      <c r="M40" s="850">
        <v>130.34</v>
      </c>
      <c r="N40" s="851">
        <v>172.38</v>
      </c>
      <c r="O40" s="850">
        <v>159.74</v>
      </c>
      <c r="P40" s="851">
        <v>135.18</v>
      </c>
      <c r="Q40" s="851">
        <v>137.19999999999999</v>
      </c>
    </row>
    <row r="41" spans="1:17" x14ac:dyDescent="0.25">
      <c r="A41" s="109"/>
      <c r="B41" s="849">
        <v>33</v>
      </c>
      <c r="C41" s="850">
        <v>85.75</v>
      </c>
      <c r="D41" s="851">
        <v>95.73</v>
      </c>
      <c r="E41" s="850">
        <v>101.4</v>
      </c>
      <c r="F41" s="851">
        <v>135.33000000000001</v>
      </c>
      <c r="G41" s="850">
        <v>155.76</v>
      </c>
      <c r="H41" s="851">
        <v>176.28</v>
      </c>
      <c r="I41" s="850">
        <v>179.41</v>
      </c>
      <c r="J41" s="851">
        <v>280.04000000000002</v>
      </c>
      <c r="K41" s="850">
        <v>316.43</v>
      </c>
      <c r="L41" s="851">
        <v>315.20999999999998</v>
      </c>
      <c r="M41" s="850">
        <v>132.19</v>
      </c>
      <c r="N41" s="851">
        <v>176.28</v>
      </c>
      <c r="O41" s="850">
        <v>163.41</v>
      </c>
      <c r="P41" s="851">
        <v>141.30000000000001</v>
      </c>
      <c r="Q41" s="851">
        <v>140.26</v>
      </c>
    </row>
    <row r="42" spans="1:17" x14ac:dyDescent="0.25">
      <c r="A42" s="109"/>
      <c r="B42" s="849">
        <v>34</v>
      </c>
      <c r="C42" s="850">
        <v>87.4</v>
      </c>
      <c r="D42" s="851">
        <v>97.17</v>
      </c>
      <c r="E42" s="850">
        <v>102.05</v>
      </c>
      <c r="F42" s="851">
        <v>138.91</v>
      </c>
      <c r="G42" s="850">
        <v>158.96</v>
      </c>
      <c r="H42" s="851">
        <v>180.25</v>
      </c>
      <c r="I42" s="850">
        <v>183.07</v>
      </c>
      <c r="J42" s="851">
        <v>285.25</v>
      </c>
      <c r="K42" s="850">
        <v>323.5</v>
      </c>
      <c r="L42" s="851">
        <v>322.27999999999997</v>
      </c>
      <c r="M42" s="850">
        <v>134.93</v>
      </c>
      <c r="N42" s="851">
        <v>180.25</v>
      </c>
      <c r="O42" s="850">
        <v>166.87</v>
      </c>
      <c r="P42" s="851">
        <v>144.16999999999999</v>
      </c>
      <c r="Q42" s="851">
        <v>143.18</v>
      </c>
    </row>
    <row r="43" spans="1:17" x14ac:dyDescent="0.25">
      <c r="A43" s="109"/>
      <c r="B43" s="852">
        <v>35</v>
      </c>
      <c r="C43" s="845">
        <v>88.87</v>
      </c>
      <c r="D43" s="846">
        <v>98.81</v>
      </c>
      <c r="E43" s="845">
        <v>103.13</v>
      </c>
      <c r="F43" s="846">
        <v>141.68</v>
      </c>
      <c r="G43" s="845">
        <v>162</v>
      </c>
      <c r="H43" s="846">
        <v>184.13</v>
      </c>
      <c r="I43" s="845">
        <v>187.08</v>
      </c>
      <c r="J43" s="846">
        <v>290.39999999999998</v>
      </c>
      <c r="K43" s="845">
        <v>330.39</v>
      </c>
      <c r="L43" s="846">
        <v>329.1</v>
      </c>
      <c r="M43" s="845">
        <v>137.57</v>
      </c>
      <c r="N43" s="846">
        <v>184.13</v>
      </c>
      <c r="O43" s="845">
        <v>170.52</v>
      </c>
      <c r="P43" s="846">
        <v>144.47999999999999</v>
      </c>
      <c r="Q43" s="846">
        <v>146.36000000000001</v>
      </c>
    </row>
    <row r="44" spans="1:17" x14ac:dyDescent="0.25">
      <c r="A44" s="109"/>
      <c r="B44" s="848">
        <v>36</v>
      </c>
      <c r="C44" s="841">
        <v>90</v>
      </c>
      <c r="D44" s="842">
        <v>100.22</v>
      </c>
      <c r="E44" s="841">
        <v>103.82</v>
      </c>
      <c r="F44" s="842">
        <v>144.26</v>
      </c>
      <c r="G44" s="841">
        <v>165.04</v>
      </c>
      <c r="H44" s="842">
        <v>187.89</v>
      </c>
      <c r="I44" s="841">
        <v>190.76</v>
      </c>
      <c r="J44" s="842">
        <v>295.74</v>
      </c>
      <c r="K44" s="841">
        <v>337.03</v>
      </c>
      <c r="L44" s="842">
        <v>335.85</v>
      </c>
      <c r="M44" s="841">
        <v>140.13999999999999</v>
      </c>
      <c r="N44" s="842">
        <v>187.89</v>
      </c>
      <c r="O44" s="841">
        <v>174.25</v>
      </c>
      <c r="P44" s="842">
        <v>149.91999999999999</v>
      </c>
      <c r="Q44" s="842">
        <v>149.25</v>
      </c>
    </row>
    <row r="45" spans="1:17" x14ac:dyDescent="0.25">
      <c r="A45" s="109"/>
      <c r="B45" s="849">
        <v>37</v>
      </c>
      <c r="C45" s="850">
        <v>91.81</v>
      </c>
      <c r="D45" s="851">
        <v>102.21</v>
      </c>
      <c r="E45" s="850">
        <v>105.05</v>
      </c>
      <c r="F45" s="851">
        <v>146.93</v>
      </c>
      <c r="G45" s="850">
        <v>168.05</v>
      </c>
      <c r="H45" s="851">
        <v>191.41</v>
      </c>
      <c r="I45" s="850">
        <v>194.61</v>
      </c>
      <c r="J45" s="851">
        <v>300.83999999999997</v>
      </c>
      <c r="K45" s="850">
        <v>343.53</v>
      </c>
      <c r="L45" s="851">
        <v>340.95</v>
      </c>
      <c r="M45" s="850">
        <v>142.72</v>
      </c>
      <c r="N45" s="851">
        <v>191.41</v>
      </c>
      <c r="O45" s="850">
        <v>177.93</v>
      </c>
      <c r="P45" s="851">
        <v>152.79</v>
      </c>
      <c r="Q45" s="851">
        <v>152.43</v>
      </c>
    </row>
    <row r="46" spans="1:17" x14ac:dyDescent="0.25">
      <c r="A46" s="109"/>
      <c r="B46" s="849">
        <v>38</v>
      </c>
      <c r="C46" s="850">
        <v>92.97</v>
      </c>
      <c r="D46" s="851">
        <v>103.47</v>
      </c>
      <c r="E46" s="850">
        <v>106.21</v>
      </c>
      <c r="F46" s="851">
        <v>149.36000000000001</v>
      </c>
      <c r="G46" s="850">
        <v>171.06</v>
      </c>
      <c r="H46" s="851">
        <v>194.65</v>
      </c>
      <c r="I46" s="850">
        <v>198.26</v>
      </c>
      <c r="J46" s="851">
        <v>305.99</v>
      </c>
      <c r="K46" s="850">
        <v>349.85</v>
      </c>
      <c r="L46" s="851">
        <v>348.61</v>
      </c>
      <c r="M46" s="850">
        <v>145.08000000000001</v>
      </c>
      <c r="N46" s="851">
        <v>194.65</v>
      </c>
      <c r="O46" s="850">
        <v>181.52</v>
      </c>
      <c r="P46" s="851">
        <v>155.51</v>
      </c>
      <c r="Q46" s="851">
        <v>155.54</v>
      </c>
    </row>
    <row r="47" spans="1:17" x14ac:dyDescent="0.25">
      <c r="A47" s="109"/>
      <c r="B47" s="849">
        <v>39</v>
      </c>
      <c r="C47" s="850">
        <v>94.66</v>
      </c>
      <c r="D47" s="851">
        <v>104.88</v>
      </c>
      <c r="E47" s="850">
        <v>107.51</v>
      </c>
      <c r="F47" s="851">
        <v>152.35</v>
      </c>
      <c r="G47" s="850">
        <v>174.09</v>
      </c>
      <c r="H47" s="851">
        <v>198.22</v>
      </c>
      <c r="I47" s="850">
        <v>202.14</v>
      </c>
      <c r="J47" s="851">
        <v>311.43</v>
      </c>
      <c r="K47" s="850">
        <v>356.51</v>
      </c>
      <c r="L47" s="851">
        <v>355.19</v>
      </c>
      <c r="M47" s="850">
        <v>148.05000000000001</v>
      </c>
      <c r="N47" s="851">
        <v>198.22</v>
      </c>
      <c r="O47" s="850">
        <v>185.12</v>
      </c>
      <c r="P47" s="851">
        <v>158.38</v>
      </c>
      <c r="Q47" s="851">
        <v>158.38999999999999</v>
      </c>
    </row>
    <row r="48" spans="1:17" x14ac:dyDescent="0.25">
      <c r="A48" s="109"/>
      <c r="B48" s="852">
        <v>40</v>
      </c>
      <c r="C48" s="845">
        <v>96.47</v>
      </c>
      <c r="D48" s="846">
        <v>106.35</v>
      </c>
      <c r="E48" s="845">
        <v>109.58</v>
      </c>
      <c r="F48" s="846">
        <v>154.77000000000001</v>
      </c>
      <c r="G48" s="845">
        <v>177.08</v>
      </c>
      <c r="H48" s="846">
        <v>201.52</v>
      </c>
      <c r="I48" s="845">
        <v>205.78</v>
      </c>
      <c r="J48" s="846">
        <v>316.60000000000002</v>
      </c>
      <c r="K48" s="845">
        <v>362.28</v>
      </c>
      <c r="L48" s="846">
        <v>360.9</v>
      </c>
      <c r="M48" s="845">
        <v>150.32</v>
      </c>
      <c r="N48" s="846">
        <v>201.52</v>
      </c>
      <c r="O48" s="845">
        <v>188.74</v>
      </c>
      <c r="P48" s="846">
        <v>158.63999999999999</v>
      </c>
      <c r="Q48" s="846">
        <v>161.63</v>
      </c>
    </row>
    <row r="49" spans="1:17" x14ac:dyDescent="0.25">
      <c r="A49" s="109"/>
      <c r="B49" s="848">
        <v>41</v>
      </c>
      <c r="C49" s="841">
        <v>98.3</v>
      </c>
      <c r="D49" s="842">
        <v>107.92</v>
      </c>
      <c r="E49" s="841">
        <v>110.84</v>
      </c>
      <c r="F49" s="842">
        <v>157.29</v>
      </c>
      <c r="G49" s="841">
        <v>180.14</v>
      </c>
      <c r="H49" s="842">
        <v>207.25</v>
      </c>
      <c r="I49" s="841">
        <v>210.8</v>
      </c>
      <c r="J49" s="842">
        <v>321.81</v>
      </c>
      <c r="K49" s="841">
        <v>367.86</v>
      </c>
      <c r="L49" s="842">
        <v>366.5</v>
      </c>
      <c r="M49" s="841">
        <v>150.71</v>
      </c>
      <c r="N49" s="842">
        <v>207.25</v>
      </c>
      <c r="O49" s="841">
        <v>192.29</v>
      </c>
      <c r="P49" s="842">
        <v>160.91</v>
      </c>
      <c r="Q49" s="842">
        <v>165</v>
      </c>
    </row>
    <row r="50" spans="1:17" x14ac:dyDescent="0.25">
      <c r="A50" s="109"/>
      <c r="B50" s="849">
        <v>42</v>
      </c>
      <c r="C50" s="850">
        <v>99.87</v>
      </c>
      <c r="D50" s="851">
        <v>109.61</v>
      </c>
      <c r="E50" s="850">
        <v>112.55</v>
      </c>
      <c r="F50" s="851">
        <v>159.66</v>
      </c>
      <c r="G50" s="850">
        <v>183.47</v>
      </c>
      <c r="H50" s="851">
        <v>211.15</v>
      </c>
      <c r="I50" s="850">
        <v>214.76</v>
      </c>
      <c r="J50" s="851">
        <v>326.94</v>
      </c>
      <c r="K50" s="850">
        <v>373.76</v>
      </c>
      <c r="L50" s="851">
        <v>372.46</v>
      </c>
      <c r="M50" s="850">
        <v>153.68</v>
      </c>
      <c r="N50" s="851">
        <v>211.15</v>
      </c>
      <c r="O50" s="850">
        <v>196.09</v>
      </c>
      <c r="P50" s="851">
        <v>166.08</v>
      </c>
      <c r="Q50" s="851">
        <v>167.99</v>
      </c>
    </row>
    <row r="51" spans="1:17" x14ac:dyDescent="0.25">
      <c r="A51" s="109"/>
      <c r="B51" s="849">
        <v>43</v>
      </c>
      <c r="C51" s="850">
        <v>101.29</v>
      </c>
      <c r="D51" s="851">
        <v>111.94</v>
      </c>
      <c r="E51" s="850">
        <v>113.85</v>
      </c>
      <c r="F51" s="851">
        <v>162.53</v>
      </c>
      <c r="G51" s="850">
        <v>186.57</v>
      </c>
      <c r="H51" s="851">
        <v>214.9</v>
      </c>
      <c r="I51" s="850">
        <v>218.66</v>
      </c>
      <c r="J51" s="851">
        <v>332.14</v>
      </c>
      <c r="K51" s="850">
        <v>379.46</v>
      </c>
      <c r="L51" s="851">
        <v>378.09</v>
      </c>
      <c r="M51" s="850">
        <v>156.4</v>
      </c>
      <c r="N51" s="851">
        <v>214.9</v>
      </c>
      <c r="O51" s="850">
        <v>199.7</v>
      </c>
      <c r="P51" s="851">
        <v>168.8</v>
      </c>
      <c r="Q51" s="851">
        <v>171.55</v>
      </c>
    </row>
    <row r="52" spans="1:17" x14ac:dyDescent="0.25">
      <c r="A52" s="109"/>
      <c r="B52" s="849">
        <v>44</v>
      </c>
      <c r="C52" s="850">
        <v>102.68</v>
      </c>
      <c r="D52" s="851">
        <v>113.66</v>
      </c>
      <c r="E52" s="850">
        <v>115.5</v>
      </c>
      <c r="F52" s="851">
        <v>164.75</v>
      </c>
      <c r="G52" s="850">
        <v>189.96</v>
      </c>
      <c r="H52" s="851">
        <v>218.64</v>
      </c>
      <c r="I52" s="850">
        <v>222.59</v>
      </c>
      <c r="J52" s="851">
        <v>337.38</v>
      </c>
      <c r="K52" s="850">
        <v>385.08</v>
      </c>
      <c r="L52" s="851">
        <v>383.53</v>
      </c>
      <c r="M52" s="850">
        <v>160.13999999999999</v>
      </c>
      <c r="N52" s="851">
        <v>218.64</v>
      </c>
      <c r="O52" s="850">
        <v>203.4</v>
      </c>
      <c r="P52" s="851">
        <v>171.35</v>
      </c>
      <c r="Q52" s="851">
        <v>174.58</v>
      </c>
    </row>
    <row r="53" spans="1:17" x14ac:dyDescent="0.25">
      <c r="A53" s="109"/>
      <c r="B53" s="852">
        <v>45</v>
      </c>
      <c r="C53" s="845">
        <v>104.19</v>
      </c>
      <c r="D53" s="846">
        <v>115.05</v>
      </c>
      <c r="E53" s="845">
        <v>116.78</v>
      </c>
      <c r="F53" s="846">
        <v>167.36</v>
      </c>
      <c r="G53" s="845">
        <v>192.88</v>
      </c>
      <c r="H53" s="846">
        <v>222.49</v>
      </c>
      <c r="I53" s="845">
        <v>226.58</v>
      </c>
      <c r="J53" s="846">
        <v>342.51</v>
      </c>
      <c r="K53" s="845">
        <v>390.71</v>
      </c>
      <c r="L53" s="846">
        <v>389.32</v>
      </c>
      <c r="M53" s="845">
        <v>162.57</v>
      </c>
      <c r="N53" s="846">
        <v>222.49</v>
      </c>
      <c r="O53" s="845">
        <v>205.31</v>
      </c>
      <c r="P53" s="846">
        <v>174.07</v>
      </c>
      <c r="Q53" s="846">
        <v>178.29</v>
      </c>
    </row>
    <row r="54" spans="1:17" x14ac:dyDescent="0.25">
      <c r="A54" s="109"/>
      <c r="B54" s="848">
        <v>46</v>
      </c>
      <c r="C54" s="841">
        <v>105.33</v>
      </c>
      <c r="D54" s="842">
        <v>117.5</v>
      </c>
      <c r="E54" s="841">
        <v>118.36</v>
      </c>
      <c r="F54" s="842">
        <v>169.76</v>
      </c>
      <c r="G54" s="841">
        <v>195.99</v>
      </c>
      <c r="H54" s="842">
        <v>225.97</v>
      </c>
      <c r="I54" s="841">
        <v>230.33</v>
      </c>
      <c r="J54" s="842">
        <v>346.75</v>
      </c>
      <c r="K54" s="841">
        <v>396.42</v>
      </c>
      <c r="L54" s="842">
        <v>394.99</v>
      </c>
      <c r="M54" s="841">
        <v>164.98</v>
      </c>
      <c r="N54" s="842">
        <v>225.97</v>
      </c>
      <c r="O54" s="841">
        <v>208.91</v>
      </c>
      <c r="P54" s="842">
        <v>175.88</v>
      </c>
      <c r="Q54" s="842">
        <v>181.81</v>
      </c>
    </row>
    <row r="55" spans="1:17" x14ac:dyDescent="0.25">
      <c r="A55" s="109"/>
      <c r="B55" s="849">
        <v>47</v>
      </c>
      <c r="C55" s="850">
        <v>106.94</v>
      </c>
      <c r="D55" s="851">
        <v>118.66</v>
      </c>
      <c r="E55" s="850">
        <v>120.33</v>
      </c>
      <c r="F55" s="851">
        <v>172.59</v>
      </c>
      <c r="G55" s="850">
        <v>199.05</v>
      </c>
      <c r="H55" s="851">
        <v>229.89</v>
      </c>
      <c r="I55" s="850">
        <v>234.42</v>
      </c>
      <c r="J55" s="851">
        <v>352.02</v>
      </c>
      <c r="K55" s="850">
        <v>402.28</v>
      </c>
      <c r="L55" s="851">
        <v>400.78</v>
      </c>
      <c r="M55" s="850">
        <v>167.69</v>
      </c>
      <c r="N55" s="851">
        <v>229.89</v>
      </c>
      <c r="O55" s="850">
        <v>214.31</v>
      </c>
      <c r="P55" s="851">
        <v>178.75</v>
      </c>
      <c r="Q55" s="851">
        <v>185.41</v>
      </c>
    </row>
    <row r="56" spans="1:17" x14ac:dyDescent="0.25">
      <c r="A56" s="109"/>
      <c r="B56" s="849">
        <v>48</v>
      </c>
      <c r="C56" s="850">
        <v>108.42</v>
      </c>
      <c r="D56" s="851">
        <v>120.98</v>
      </c>
      <c r="E56" s="850">
        <v>121.79</v>
      </c>
      <c r="F56" s="851">
        <v>175.2</v>
      </c>
      <c r="G56" s="850">
        <v>201.96</v>
      </c>
      <c r="H56" s="851">
        <v>233.72</v>
      </c>
      <c r="I56" s="850">
        <v>238.35</v>
      </c>
      <c r="J56" s="851">
        <v>357.16</v>
      </c>
      <c r="K56" s="850">
        <v>408.04</v>
      </c>
      <c r="L56" s="851">
        <v>403.22</v>
      </c>
      <c r="M56" s="850">
        <v>170.27</v>
      </c>
      <c r="N56" s="851">
        <v>233.72</v>
      </c>
      <c r="O56" s="850">
        <v>218.07</v>
      </c>
      <c r="P56" s="851">
        <v>181.48</v>
      </c>
      <c r="Q56" s="851">
        <v>189.12</v>
      </c>
    </row>
    <row r="57" spans="1:17" x14ac:dyDescent="0.25">
      <c r="A57" s="109"/>
      <c r="B57" s="849">
        <v>49</v>
      </c>
      <c r="C57" s="850">
        <v>109.61</v>
      </c>
      <c r="D57" s="851">
        <v>122.08</v>
      </c>
      <c r="E57" s="850">
        <v>123.77</v>
      </c>
      <c r="F57" s="851">
        <v>177.82</v>
      </c>
      <c r="G57" s="850">
        <v>205.13</v>
      </c>
      <c r="H57" s="851">
        <v>237.53</v>
      </c>
      <c r="I57" s="850">
        <v>242.25</v>
      </c>
      <c r="J57" s="851">
        <v>362.24</v>
      </c>
      <c r="K57" s="850">
        <v>413.54</v>
      </c>
      <c r="L57" s="851">
        <v>408.83</v>
      </c>
      <c r="M57" s="850">
        <v>172.83</v>
      </c>
      <c r="N57" s="851">
        <v>237.53</v>
      </c>
      <c r="O57" s="850">
        <v>221.61</v>
      </c>
      <c r="P57" s="851">
        <v>184.33</v>
      </c>
      <c r="Q57" s="851">
        <v>192.69</v>
      </c>
    </row>
    <row r="58" spans="1:17" x14ac:dyDescent="0.25">
      <c r="A58" s="109"/>
      <c r="B58" s="852">
        <v>50</v>
      </c>
      <c r="C58" s="845">
        <v>111.17</v>
      </c>
      <c r="D58" s="846">
        <v>123.6</v>
      </c>
      <c r="E58" s="845">
        <v>125.05</v>
      </c>
      <c r="F58" s="846">
        <v>180.52</v>
      </c>
      <c r="G58" s="845">
        <v>207.82</v>
      </c>
      <c r="H58" s="846">
        <v>241.5</v>
      </c>
      <c r="I58" s="845">
        <v>245.88</v>
      </c>
      <c r="J58" s="846">
        <v>367.46</v>
      </c>
      <c r="K58" s="845">
        <v>419.19</v>
      </c>
      <c r="L58" s="846">
        <v>414.43</v>
      </c>
      <c r="M58" s="845">
        <v>175.27</v>
      </c>
      <c r="N58" s="846">
        <v>241.5</v>
      </c>
      <c r="O58" s="845">
        <v>222.41</v>
      </c>
      <c r="P58" s="846">
        <v>186.95</v>
      </c>
      <c r="Q58" s="846">
        <v>196.32</v>
      </c>
    </row>
    <row r="59" spans="1:17" x14ac:dyDescent="0.25">
      <c r="A59" s="109"/>
      <c r="B59" s="848">
        <v>52</v>
      </c>
      <c r="C59" s="841">
        <v>113.75</v>
      </c>
      <c r="D59" s="842">
        <v>125.89</v>
      </c>
      <c r="E59" s="841">
        <v>127.73</v>
      </c>
      <c r="F59" s="842">
        <v>185.08</v>
      </c>
      <c r="G59" s="841">
        <v>214.19</v>
      </c>
      <c r="H59" s="842">
        <v>251.01</v>
      </c>
      <c r="I59" s="841">
        <v>253.67</v>
      </c>
      <c r="J59" s="842">
        <v>377.83</v>
      </c>
      <c r="K59" s="841">
        <v>430.77</v>
      </c>
      <c r="L59" s="842">
        <v>425.8</v>
      </c>
      <c r="M59" s="841">
        <v>179.68</v>
      </c>
      <c r="N59" s="842">
        <v>251.01</v>
      </c>
      <c r="O59" s="841">
        <v>229.84</v>
      </c>
      <c r="P59" s="842">
        <v>194.42</v>
      </c>
      <c r="Q59" s="842">
        <v>203.52</v>
      </c>
    </row>
    <row r="60" spans="1:17" x14ac:dyDescent="0.25">
      <c r="A60" s="109"/>
      <c r="B60" s="849">
        <v>54</v>
      </c>
      <c r="C60" s="850">
        <v>115.47</v>
      </c>
      <c r="D60" s="851">
        <v>127.83</v>
      </c>
      <c r="E60" s="850">
        <v>130.34</v>
      </c>
      <c r="F60" s="851">
        <v>191.04</v>
      </c>
      <c r="G60" s="850">
        <v>217.34</v>
      </c>
      <c r="H60" s="851">
        <v>259.12</v>
      </c>
      <c r="I60" s="850">
        <v>262.64</v>
      </c>
      <c r="J60" s="851">
        <v>388.35</v>
      </c>
      <c r="K60" s="850">
        <v>437.92</v>
      </c>
      <c r="L60" s="851">
        <v>436.96</v>
      </c>
      <c r="M60" s="850">
        <v>182.23</v>
      </c>
      <c r="N60" s="851">
        <v>259.12</v>
      </c>
      <c r="O60" s="850">
        <v>237.11</v>
      </c>
      <c r="P60" s="851">
        <v>201.91</v>
      </c>
      <c r="Q60" s="851">
        <v>210.17</v>
      </c>
    </row>
    <row r="61" spans="1:17" x14ac:dyDescent="0.25">
      <c r="A61" s="109"/>
      <c r="B61" s="849">
        <v>56</v>
      </c>
      <c r="C61" s="850">
        <v>118.23</v>
      </c>
      <c r="D61" s="851">
        <v>130.31</v>
      </c>
      <c r="E61" s="850">
        <v>132.88</v>
      </c>
      <c r="F61" s="851">
        <v>196.46</v>
      </c>
      <c r="G61" s="850">
        <v>223.87</v>
      </c>
      <c r="H61" s="851">
        <v>266.94</v>
      </c>
      <c r="I61" s="850">
        <v>270.86</v>
      </c>
      <c r="J61" s="851">
        <v>398.61</v>
      </c>
      <c r="K61" s="850">
        <v>449.26</v>
      </c>
      <c r="L61" s="851">
        <v>448.27</v>
      </c>
      <c r="M61" s="850">
        <v>187.35</v>
      </c>
      <c r="N61" s="851">
        <v>266.94</v>
      </c>
      <c r="O61" s="850">
        <v>245.02</v>
      </c>
      <c r="P61" s="851">
        <v>209.38</v>
      </c>
      <c r="Q61" s="851">
        <v>217.16</v>
      </c>
    </row>
    <row r="62" spans="1:17" x14ac:dyDescent="0.25">
      <c r="A62" s="109"/>
      <c r="B62" s="849">
        <v>58</v>
      </c>
      <c r="C62" s="850">
        <v>120.33</v>
      </c>
      <c r="D62" s="851">
        <v>132.74</v>
      </c>
      <c r="E62" s="850">
        <v>135.47</v>
      </c>
      <c r="F62" s="851">
        <v>202.16</v>
      </c>
      <c r="G62" s="850">
        <v>230.37</v>
      </c>
      <c r="H62" s="851">
        <v>274.69</v>
      </c>
      <c r="I62" s="850">
        <v>279.02999999999997</v>
      </c>
      <c r="J62" s="851">
        <v>409.16</v>
      </c>
      <c r="K62" s="850">
        <v>460.58</v>
      </c>
      <c r="L62" s="851">
        <v>459.48</v>
      </c>
      <c r="M62" s="850">
        <v>192.82</v>
      </c>
      <c r="N62" s="851">
        <v>274.69</v>
      </c>
      <c r="O62" s="850">
        <v>252.34</v>
      </c>
      <c r="P62" s="851">
        <v>216.86</v>
      </c>
      <c r="Q62" s="851">
        <v>224.09</v>
      </c>
    </row>
    <row r="63" spans="1:17" x14ac:dyDescent="0.25">
      <c r="A63" s="109"/>
      <c r="B63" s="852">
        <v>60</v>
      </c>
      <c r="C63" s="845">
        <v>124.04</v>
      </c>
      <c r="D63" s="846">
        <v>135.71</v>
      </c>
      <c r="E63" s="845">
        <v>138.22999999999999</v>
      </c>
      <c r="F63" s="846">
        <v>208.77</v>
      </c>
      <c r="G63" s="845">
        <v>241.26</v>
      </c>
      <c r="H63" s="846">
        <v>283.48</v>
      </c>
      <c r="I63" s="845">
        <v>285.99</v>
      </c>
      <c r="J63" s="846">
        <v>419.41</v>
      </c>
      <c r="K63" s="845">
        <v>476.61</v>
      </c>
      <c r="L63" s="846">
        <v>471.1</v>
      </c>
      <c r="M63" s="845">
        <v>199.54</v>
      </c>
      <c r="N63" s="846">
        <v>283.48</v>
      </c>
      <c r="O63" s="845">
        <v>259.55</v>
      </c>
      <c r="P63" s="846">
        <v>224.35</v>
      </c>
      <c r="Q63" s="846">
        <v>230.79</v>
      </c>
    </row>
    <row r="64" spans="1:17" x14ac:dyDescent="0.25">
      <c r="A64" s="109"/>
      <c r="B64" s="848">
        <v>62</v>
      </c>
      <c r="C64" s="841">
        <v>126.51</v>
      </c>
      <c r="D64" s="842">
        <v>138.19999999999999</v>
      </c>
      <c r="E64" s="841">
        <v>140.66999999999999</v>
      </c>
      <c r="F64" s="842">
        <v>215.05</v>
      </c>
      <c r="G64" s="841">
        <v>247.74</v>
      </c>
      <c r="H64" s="842">
        <v>290.79000000000002</v>
      </c>
      <c r="I64" s="841">
        <v>293.70999999999998</v>
      </c>
      <c r="J64" s="842">
        <v>429.94</v>
      </c>
      <c r="K64" s="841">
        <v>487.98</v>
      </c>
      <c r="L64" s="842">
        <v>482.39</v>
      </c>
      <c r="M64" s="841">
        <v>205.1</v>
      </c>
      <c r="N64" s="842">
        <v>290.79000000000002</v>
      </c>
      <c r="O64" s="841">
        <v>264.41000000000003</v>
      </c>
      <c r="P64" s="842">
        <v>231.82</v>
      </c>
      <c r="Q64" s="842">
        <v>237.85</v>
      </c>
    </row>
    <row r="65" spans="1:17" x14ac:dyDescent="0.25">
      <c r="A65" s="109"/>
      <c r="B65" s="849">
        <v>64</v>
      </c>
      <c r="C65" s="850">
        <v>128.63</v>
      </c>
      <c r="D65" s="851">
        <v>140.07</v>
      </c>
      <c r="E65" s="850">
        <v>143.26</v>
      </c>
      <c r="F65" s="851">
        <v>220.65</v>
      </c>
      <c r="G65" s="850">
        <v>254.24</v>
      </c>
      <c r="H65" s="851">
        <v>297.94</v>
      </c>
      <c r="I65" s="850">
        <v>301.77</v>
      </c>
      <c r="J65" s="851">
        <v>440.26</v>
      </c>
      <c r="K65" s="850">
        <v>499.23</v>
      </c>
      <c r="L65" s="851">
        <v>498.22</v>
      </c>
      <c r="M65" s="850">
        <v>210.42</v>
      </c>
      <c r="N65" s="851">
        <v>297.94</v>
      </c>
      <c r="O65" s="850">
        <v>273.12</v>
      </c>
      <c r="P65" s="851">
        <v>239.3</v>
      </c>
      <c r="Q65" s="851">
        <v>244.71</v>
      </c>
    </row>
    <row r="66" spans="1:17" x14ac:dyDescent="0.25">
      <c r="A66" s="109"/>
      <c r="B66" s="849">
        <v>66</v>
      </c>
      <c r="C66" s="850">
        <v>130.15</v>
      </c>
      <c r="D66" s="851">
        <v>142.15</v>
      </c>
      <c r="E66" s="850">
        <v>145.97</v>
      </c>
      <c r="F66" s="851">
        <v>226.28</v>
      </c>
      <c r="G66" s="850">
        <v>260.64</v>
      </c>
      <c r="H66" s="851">
        <v>305.8</v>
      </c>
      <c r="I66" s="850">
        <v>309.66000000000003</v>
      </c>
      <c r="J66" s="851">
        <v>450.68</v>
      </c>
      <c r="K66" s="850">
        <v>510.78</v>
      </c>
      <c r="L66" s="851">
        <v>509.84</v>
      </c>
      <c r="M66" s="850">
        <v>215.78</v>
      </c>
      <c r="N66" s="851">
        <v>305.8</v>
      </c>
      <c r="O66" s="850">
        <v>282.62</v>
      </c>
      <c r="P66" s="851">
        <v>246.78</v>
      </c>
      <c r="Q66" s="851">
        <v>251.52</v>
      </c>
    </row>
    <row r="67" spans="1:17" x14ac:dyDescent="0.25">
      <c r="A67" s="109"/>
      <c r="B67" s="849">
        <v>68</v>
      </c>
      <c r="C67" s="850">
        <v>132.6</v>
      </c>
      <c r="D67" s="851">
        <v>144.59</v>
      </c>
      <c r="E67" s="850">
        <v>148.55000000000001</v>
      </c>
      <c r="F67" s="851">
        <v>231.79</v>
      </c>
      <c r="G67" s="850">
        <v>267.3</v>
      </c>
      <c r="H67" s="851">
        <v>313.83999999999997</v>
      </c>
      <c r="I67" s="850">
        <v>317.87</v>
      </c>
      <c r="J67" s="851">
        <v>460.97</v>
      </c>
      <c r="K67" s="850">
        <v>522.03</v>
      </c>
      <c r="L67" s="851">
        <v>520.97</v>
      </c>
      <c r="M67" s="850">
        <v>221.27</v>
      </c>
      <c r="N67" s="851">
        <v>313.83999999999997</v>
      </c>
      <c r="O67" s="850">
        <v>286.95999999999998</v>
      </c>
      <c r="P67" s="851">
        <v>254.26</v>
      </c>
      <c r="Q67" s="851">
        <v>258.51</v>
      </c>
    </row>
    <row r="68" spans="1:17" x14ac:dyDescent="0.25">
      <c r="A68" s="109"/>
      <c r="B68" s="852">
        <v>70</v>
      </c>
      <c r="C68" s="845">
        <v>136.68</v>
      </c>
      <c r="D68" s="846">
        <v>146.80000000000001</v>
      </c>
      <c r="E68" s="845">
        <v>150.71</v>
      </c>
      <c r="F68" s="846">
        <v>239.75</v>
      </c>
      <c r="G68" s="845">
        <v>273.77999999999997</v>
      </c>
      <c r="H68" s="846">
        <v>322.01</v>
      </c>
      <c r="I68" s="845">
        <v>326.17</v>
      </c>
      <c r="J68" s="846">
        <v>471.26</v>
      </c>
      <c r="K68" s="845">
        <v>533.51</v>
      </c>
      <c r="L68" s="846">
        <v>532.5</v>
      </c>
      <c r="M68" s="845">
        <v>226.44</v>
      </c>
      <c r="N68" s="846">
        <v>322.01</v>
      </c>
      <c r="O68" s="845">
        <v>296.02</v>
      </c>
      <c r="P68" s="846">
        <v>261.73</v>
      </c>
      <c r="Q68" s="846">
        <v>265.13</v>
      </c>
    </row>
    <row r="69" spans="1:17" x14ac:dyDescent="0.25">
      <c r="A69" s="109"/>
      <c r="B69" s="848">
        <v>72</v>
      </c>
      <c r="C69" s="841">
        <v>137.66999999999999</v>
      </c>
      <c r="D69" s="842">
        <v>149.61000000000001</v>
      </c>
      <c r="E69" s="841">
        <v>153.26</v>
      </c>
      <c r="F69" s="842">
        <v>244.14</v>
      </c>
      <c r="G69" s="841">
        <v>279.52999999999997</v>
      </c>
      <c r="H69" s="842">
        <v>329.61</v>
      </c>
      <c r="I69" s="841">
        <v>334.06</v>
      </c>
      <c r="J69" s="842">
        <v>481.75</v>
      </c>
      <c r="K69" s="841">
        <v>544.99</v>
      </c>
      <c r="L69" s="842">
        <v>543.95000000000005</v>
      </c>
      <c r="M69" s="841">
        <v>228.33</v>
      </c>
      <c r="N69" s="842">
        <v>329.61</v>
      </c>
      <c r="O69" s="841">
        <v>300.48</v>
      </c>
      <c r="P69" s="842">
        <v>269.2</v>
      </c>
      <c r="Q69" s="842">
        <v>272.41000000000003</v>
      </c>
    </row>
    <row r="70" spans="1:17" x14ac:dyDescent="0.25">
      <c r="A70" s="109"/>
      <c r="B70" s="849">
        <v>74</v>
      </c>
      <c r="C70" s="850">
        <v>141.87</v>
      </c>
      <c r="D70" s="851">
        <v>154.04</v>
      </c>
      <c r="E70" s="850">
        <v>155.56</v>
      </c>
      <c r="F70" s="851">
        <v>249.22</v>
      </c>
      <c r="G70" s="850">
        <v>285.83999999999997</v>
      </c>
      <c r="H70" s="851">
        <v>337.99</v>
      </c>
      <c r="I70" s="850">
        <v>342.21</v>
      </c>
      <c r="J70" s="851">
        <v>492.18</v>
      </c>
      <c r="K70" s="850">
        <v>555.59</v>
      </c>
      <c r="L70" s="851">
        <v>559.95000000000005</v>
      </c>
      <c r="M70" s="850">
        <v>232.41</v>
      </c>
      <c r="N70" s="851">
        <v>337.99</v>
      </c>
      <c r="O70" s="850">
        <v>313.10000000000002</v>
      </c>
      <c r="P70" s="851">
        <v>276.69</v>
      </c>
      <c r="Q70" s="851">
        <v>279.17</v>
      </c>
    </row>
    <row r="71" spans="1:17" x14ac:dyDescent="0.25">
      <c r="A71" s="109"/>
      <c r="B71" s="849">
        <v>76</v>
      </c>
      <c r="C71" s="850">
        <v>143.88</v>
      </c>
      <c r="D71" s="851">
        <v>156.46</v>
      </c>
      <c r="E71" s="850">
        <v>157.93</v>
      </c>
      <c r="F71" s="851">
        <v>254.89</v>
      </c>
      <c r="G71" s="850">
        <v>292.67</v>
      </c>
      <c r="H71" s="851">
        <v>345.78</v>
      </c>
      <c r="I71" s="850">
        <v>350.3</v>
      </c>
      <c r="J71" s="851">
        <v>501.76</v>
      </c>
      <c r="K71" s="850">
        <v>567.79999999999995</v>
      </c>
      <c r="L71" s="851">
        <v>572.16999999999996</v>
      </c>
      <c r="M71" s="850">
        <v>238.92</v>
      </c>
      <c r="N71" s="851">
        <v>345.78</v>
      </c>
      <c r="O71" s="850">
        <v>314.54000000000002</v>
      </c>
      <c r="P71" s="851">
        <v>284.17</v>
      </c>
      <c r="Q71" s="851">
        <v>285.83999999999997</v>
      </c>
    </row>
    <row r="72" spans="1:17" x14ac:dyDescent="0.25">
      <c r="A72" s="109"/>
      <c r="B72" s="849">
        <v>78</v>
      </c>
      <c r="C72" s="850">
        <v>144.65</v>
      </c>
      <c r="D72" s="851">
        <v>157.01</v>
      </c>
      <c r="E72" s="850">
        <v>159.94999999999999</v>
      </c>
      <c r="F72" s="851">
        <v>260.86</v>
      </c>
      <c r="G72" s="850">
        <v>299.2</v>
      </c>
      <c r="H72" s="851">
        <v>353.48</v>
      </c>
      <c r="I72" s="850">
        <v>358.23</v>
      </c>
      <c r="J72" s="851">
        <v>511.63</v>
      </c>
      <c r="K72" s="850">
        <v>579.25</v>
      </c>
      <c r="L72" s="851">
        <v>583.77</v>
      </c>
      <c r="M72" s="850">
        <v>244.22</v>
      </c>
      <c r="N72" s="851">
        <v>353.48</v>
      </c>
      <c r="O72" s="850">
        <v>320.69</v>
      </c>
      <c r="P72" s="851">
        <v>291.64999999999998</v>
      </c>
      <c r="Q72" s="851">
        <v>293.24</v>
      </c>
    </row>
    <row r="73" spans="1:17" x14ac:dyDescent="0.25">
      <c r="A73" s="109"/>
      <c r="B73" s="852">
        <v>80</v>
      </c>
      <c r="C73" s="845">
        <v>145.97</v>
      </c>
      <c r="D73" s="846">
        <v>157.82</v>
      </c>
      <c r="E73" s="845">
        <v>162.43</v>
      </c>
      <c r="F73" s="846">
        <v>261.45</v>
      </c>
      <c r="G73" s="845">
        <v>305.64</v>
      </c>
      <c r="H73" s="846">
        <v>361.56</v>
      </c>
      <c r="I73" s="845">
        <v>366.38</v>
      </c>
      <c r="J73" s="846">
        <v>521.30999999999995</v>
      </c>
      <c r="K73" s="845">
        <v>590.6</v>
      </c>
      <c r="L73" s="846">
        <v>595.21</v>
      </c>
      <c r="M73" s="845">
        <v>249.41</v>
      </c>
      <c r="N73" s="846">
        <v>361.56</v>
      </c>
      <c r="O73" s="845">
        <v>329.93</v>
      </c>
      <c r="P73" s="846">
        <v>299.13</v>
      </c>
      <c r="Q73" s="846">
        <v>299.75</v>
      </c>
    </row>
    <row r="74" spans="1:17" x14ac:dyDescent="0.25">
      <c r="A74" s="109"/>
      <c r="B74" s="848">
        <v>82</v>
      </c>
      <c r="C74" s="841">
        <v>147.44</v>
      </c>
      <c r="D74" s="842">
        <v>160.11000000000001</v>
      </c>
      <c r="E74" s="841">
        <v>164.37</v>
      </c>
      <c r="F74" s="842">
        <v>270.47000000000003</v>
      </c>
      <c r="G74" s="841">
        <v>311.98</v>
      </c>
      <c r="H74" s="842">
        <v>366.99</v>
      </c>
      <c r="I74" s="841">
        <v>372.51</v>
      </c>
      <c r="J74" s="842">
        <v>528.57000000000005</v>
      </c>
      <c r="K74" s="841">
        <v>601.80999999999995</v>
      </c>
      <c r="L74" s="842">
        <v>606.42999999999995</v>
      </c>
      <c r="M74" s="841">
        <v>253.73</v>
      </c>
      <c r="N74" s="842">
        <v>366.99</v>
      </c>
      <c r="O74" s="841">
        <v>333.93</v>
      </c>
      <c r="P74" s="842">
        <v>306.60000000000002</v>
      </c>
      <c r="Q74" s="842">
        <v>305.52999999999997</v>
      </c>
    </row>
    <row r="75" spans="1:17" x14ac:dyDescent="0.25">
      <c r="A75" s="109"/>
      <c r="B75" s="849">
        <v>84</v>
      </c>
      <c r="C75" s="850">
        <v>151.19</v>
      </c>
      <c r="D75" s="851">
        <v>164.77</v>
      </c>
      <c r="E75" s="850">
        <v>166.08</v>
      </c>
      <c r="F75" s="851">
        <v>275.38</v>
      </c>
      <c r="G75" s="850">
        <v>315.07</v>
      </c>
      <c r="H75" s="851">
        <v>375</v>
      </c>
      <c r="I75" s="850">
        <v>380.66</v>
      </c>
      <c r="J75" s="851">
        <v>533.11</v>
      </c>
      <c r="K75" s="850">
        <v>613.54</v>
      </c>
      <c r="L75" s="851">
        <v>615.38</v>
      </c>
      <c r="M75" s="850">
        <v>257.94</v>
      </c>
      <c r="N75" s="851">
        <v>375</v>
      </c>
      <c r="O75" s="850">
        <v>340.36</v>
      </c>
      <c r="P75" s="851">
        <v>314.08</v>
      </c>
      <c r="Q75" s="851">
        <v>313.52</v>
      </c>
    </row>
    <row r="76" spans="1:17" x14ac:dyDescent="0.25">
      <c r="A76" s="109"/>
      <c r="B76" s="849">
        <v>86</v>
      </c>
      <c r="C76" s="850">
        <v>153.53</v>
      </c>
      <c r="D76" s="851">
        <v>168.94</v>
      </c>
      <c r="E76" s="850">
        <v>168.26</v>
      </c>
      <c r="F76" s="851">
        <v>278.35000000000002</v>
      </c>
      <c r="G76" s="850">
        <v>323.62</v>
      </c>
      <c r="H76" s="851">
        <v>386.28</v>
      </c>
      <c r="I76" s="850">
        <v>389.55</v>
      </c>
      <c r="J76" s="851">
        <v>538</v>
      </c>
      <c r="K76" s="850">
        <v>624.87</v>
      </c>
      <c r="L76" s="851">
        <v>629.83000000000004</v>
      </c>
      <c r="M76" s="850">
        <v>259.83999999999997</v>
      </c>
      <c r="N76" s="851">
        <v>386.28</v>
      </c>
      <c r="O76" s="850">
        <v>344.62</v>
      </c>
      <c r="P76" s="851">
        <v>321.55</v>
      </c>
      <c r="Q76" s="851">
        <v>320.06</v>
      </c>
    </row>
    <row r="77" spans="1:17" x14ac:dyDescent="0.25">
      <c r="A77" s="109"/>
      <c r="B77" s="849">
        <v>88</v>
      </c>
      <c r="C77" s="850">
        <v>154.66999999999999</v>
      </c>
      <c r="D77" s="851">
        <v>170.19</v>
      </c>
      <c r="E77" s="850">
        <v>169.17</v>
      </c>
      <c r="F77" s="851">
        <v>283.64</v>
      </c>
      <c r="G77" s="850">
        <v>328.62</v>
      </c>
      <c r="H77" s="851">
        <v>393.07</v>
      </c>
      <c r="I77" s="850">
        <v>397.28</v>
      </c>
      <c r="J77" s="851">
        <v>542.54</v>
      </c>
      <c r="K77" s="850">
        <v>636.39</v>
      </c>
      <c r="L77" s="851">
        <v>641.36</v>
      </c>
      <c r="M77" s="850">
        <v>264.73</v>
      </c>
      <c r="N77" s="851">
        <v>393.07</v>
      </c>
      <c r="O77" s="850">
        <v>350.32</v>
      </c>
      <c r="P77" s="851">
        <v>329.04</v>
      </c>
      <c r="Q77" s="851">
        <v>325.88</v>
      </c>
    </row>
    <row r="78" spans="1:17" x14ac:dyDescent="0.25">
      <c r="A78" s="109"/>
      <c r="B78" s="852">
        <v>90</v>
      </c>
      <c r="C78" s="845">
        <v>156.03</v>
      </c>
      <c r="D78" s="846">
        <v>172.91</v>
      </c>
      <c r="E78" s="845">
        <v>171.2</v>
      </c>
      <c r="F78" s="846">
        <v>286.92</v>
      </c>
      <c r="G78" s="845">
        <v>338.02</v>
      </c>
      <c r="H78" s="846">
        <v>397.58</v>
      </c>
      <c r="I78" s="845">
        <v>409.41</v>
      </c>
      <c r="J78" s="846">
        <v>552.53</v>
      </c>
      <c r="K78" s="845">
        <v>654.04999999999995</v>
      </c>
      <c r="L78" s="846">
        <v>652.59</v>
      </c>
      <c r="M78" s="845">
        <v>271.54000000000002</v>
      </c>
      <c r="N78" s="846">
        <v>397.58</v>
      </c>
      <c r="O78" s="845">
        <v>359.18</v>
      </c>
      <c r="P78" s="846">
        <v>336.51</v>
      </c>
      <c r="Q78" s="846">
        <v>331.17</v>
      </c>
    </row>
    <row r="79" spans="1:17" x14ac:dyDescent="0.25">
      <c r="A79" s="109"/>
      <c r="B79" s="848">
        <v>92</v>
      </c>
      <c r="C79" s="841">
        <v>156.5</v>
      </c>
      <c r="D79" s="842">
        <v>173.66</v>
      </c>
      <c r="E79" s="841">
        <v>173.82</v>
      </c>
      <c r="F79" s="842">
        <v>291.04000000000002</v>
      </c>
      <c r="G79" s="841">
        <v>345.78</v>
      </c>
      <c r="H79" s="842">
        <v>405.25</v>
      </c>
      <c r="I79" s="841">
        <v>417.44</v>
      </c>
      <c r="J79" s="842">
        <v>557.29999999999995</v>
      </c>
      <c r="K79" s="841">
        <v>665.73</v>
      </c>
      <c r="L79" s="842">
        <v>670.9</v>
      </c>
      <c r="M79" s="841">
        <v>275.35000000000002</v>
      </c>
      <c r="N79" s="842">
        <v>405.25</v>
      </c>
      <c r="O79" s="841">
        <v>367.14</v>
      </c>
      <c r="P79" s="842">
        <v>344</v>
      </c>
      <c r="Q79" s="842">
        <v>338.37</v>
      </c>
    </row>
    <row r="80" spans="1:17" x14ac:dyDescent="0.25">
      <c r="A80" s="109"/>
      <c r="B80" s="849">
        <v>94</v>
      </c>
      <c r="C80" s="850">
        <v>157.19</v>
      </c>
      <c r="D80" s="851">
        <v>176</v>
      </c>
      <c r="E80" s="850">
        <v>175.35</v>
      </c>
      <c r="F80" s="851">
        <v>296.77999999999997</v>
      </c>
      <c r="G80" s="850">
        <v>352.09</v>
      </c>
      <c r="H80" s="851">
        <v>412.79</v>
      </c>
      <c r="I80" s="850">
        <v>425.25</v>
      </c>
      <c r="J80" s="851">
        <v>561.95000000000005</v>
      </c>
      <c r="K80" s="850">
        <v>679.61</v>
      </c>
      <c r="L80" s="851">
        <v>673.23</v>
      </c>
      <c r="M80" s="850">
        <v>280.82</v>
      </c>
      <c r="N80" s="851">
        <v>412.79</v>
      </c>
      <c r="O80" s="850">
        <v>375.47</v>
      </c>
      <c r="P80" s="851">
        <v>351.48</v>
      </c>
      <c r="Q80" s="851">
        <v>346.69</v>
      </c>
    </row>
    <row r="81" spans="1:17" x14ac:dyDescent="0.25">
      <c r="A81" s="109"/>
      <c r="B81" s="849">
        <v>96</v>
      </c>
      <c r="C81" s="850">
        <v>158.28</v>
      </c>
      <c r="D81" s="851">
        <v>176.75</v>
      </c>
      <c r="E81" s="850">
        <v>176.95</v>
      </c>
      <c r="F81" s="851">
        <v>302.13</v>
      </c>
      <c r="G81" s="850">
        <v>357.1</v>
      </c>
      <c r="H81" s="851">
        <v>420.32</v>
      </c>
      <c r="I81" s="850">
        <v>433.21</v>
      </c>
      <c r="J81" s="851">
        <v>567.21</v>
      </c>
      <c r="K81" s="850">
        <v>700.72</v>
      </c>
      <c r="L81" s="851">
        <v>694.1</v>
      </c>
      <c r="M81" s="850">
        <v>284.14999999999998</v>
      </c>
      <c r="N81" s="851">
        <v>420.32</v>
      </c>
      <c r="O81" s="850">
        <v>382.37</v>
      </c>
      <c r="P81" s="851">
        <v>358.95</v>
      </c>
      <c r="Q81" s="851">
        <v>350.77</v>
      </c>
    </row>
    <row r="82" spans="1:17" x14ac:dyDescent="0.25">
      <c r="A82" s="109"/>
      <c r="B82" s="849">
        <v>98</v>
      </c>
      <c r="C82" s="850">
        <v>160.22999999999999</v>
      </c>
      <c r="D82" s="851">
        <v>177.36</v>
      </c>
      <c r="E82" s="850">
        <v>178.74</v>
      </c>
      <c r="F82" s="851">
        <v>307.73</v>
      </c>
      <c r="G82" s="850">
        <v>363.07</v>
      </c>
      <c r="H82" s="851">
        <v>427.84</v>
      </c>
      <c r="I82" s="850">
        <v>440.79</v>
      </c>
      <c r="J82" s="851">
        <v>573.74</v>
      </c>
      <c r="K82" s="850">
        <v>712.22</v>
      </c>
      <c r="L82" s="851">
        <v>705.5</v>
      </c>
      <c r="M82" s="850">
        <v>294.89999999999998</v>
      </c>
      <c r="N82" s="851">
        <v>427.84</v>
      </c>
      <c r="O82" s="850">
        <v>385.49</v>
      </c>
      <c r="P82" s="851">
        <v>366.43</v>
      </c>
      <c r="Q82" s="851">
        <v>361.58</v>
      </c>
    </row>
    <row r="83" spans="1:17" x14ac:dyDescent="0.25">
      <c r="A83" s="109"/>
      <c r="B83" s="852">
        <v>100</v>
      </c>
      <c r="C83" s="845">
        <v>161.91</v>
      </c>
      <c r="D83" s="846">
        <v>178.94</v>
      </c>
      <c r="E83" s="845">
        <v>180.59</v>
      </c>
      <c r="F83" s="846">
        <v>312.02</v>
      </c>
      <c r="G83" s="845">
        <v>366.91</v>
      </c>
      <c r="H83" s="846">
        <v>435.42</v>
      </c>
      <c r="I83" s="845">
        <v>448.23</v>
      </c>
      <c r="J83" s="846">
        <v>580.79999999999995</v>
      </c>
      <c r="K83" s="845">
        <v>723.23</v>
      </c>
      <c r="L83" s="846">
        <v>716.41</v>
      </c>
      <c r="M83" s="845">
        <v>300.48</v>
      </c>
      <c r="N83" s="846">
        <v>435.42</v>
      </c>
      <c r="O83" s="845">
        <v>388.41</v>
      </c>
      <c r="P83" s="846">
        <v>373.9</v>
      </c>
      <c r="Q83" s="846">
        <v>368.34</v>
      </c>
    </row>
    <row r="84" spans="1:17" x14ac:dyDescent="0.25">
      <c r="A84" s="109"/>
      <c r="B84" s="848">
        <v>105</v>
      </c>
      <c r="C84" s="841">
        <v>168.01</v>
      </c>
      <c r="D84" s="842">
        <v>183.81</v>
      </c>
      <c r="E84" s="841">
        <v>189.25</v>
      </c>
      <c r="F84" s="842">
        <v>318.42</v>
      </c>
      <c r="G84" s="841">
        <v>385.24</v>
      </c>
      <c r="H84" s="842">
        <v>448.17</v>
      </c>
      <c r="I84" s="841">
        <v>470.59</v>
      </c>
      <c r="J84" s="842">
        <v>601.87</v>
      </c>
      <c r="K84" s="841">
        <v>755.81</v>
      </c>
      <c r="L84" s="842">
        <v>752.26</v>
      </c>
      <c r="M84" s="841">
        <v>313.87</v>
      </c>
      <c r="N84" s="842">
        <v>448.17</v>
      </c>
      <c r="O84" s="841">
        <v>402.35</v>
      </c>
      <c r="P84" s="842">
        <v>392.61</v>
      </c>
      <c r="Q84" s="842">
        <v>387.08</v>
      </c>
    </row>
    <row r="85" spans="1:17" x14ac:dyDescent="0.25">
      <c r="A85" s="109"/>
      <c r="B85" s="849">
        <v>110</v>
      </c>
      <c r="C85" s="850">
        <v>176.05</v>
      </c>
      <c r="D85" s="851">
        <v>192.51</v>
      </c>
      <c r="E85" s="850">
        <v>198.22</v>
      </c>
      <c r="F85" s="851">
        <v>333.49</v>
      </c>
      <c r="G85" s="850">
        <v>404.62</v>
      </c>
      <c r="H85" s="851">
        <v>475.83</v>
      </c>
      <c r="I85" s="850">
        <v>488.57</v>
      </c>
      <c r="J85" s="851">
        <v>637.91999999999996</v>
      </c>
      <c r="K85" s="850">
        <v>790.8</v>
      </c>
      <c r="L85" s="851">
        <v>788.02</v>
      </c>
      <c r="M85" s="850">
        <v>328.86</v>
      </c>
      <c r="N85" s="851">
        <v>475.83</v>
      </c>
      <c r="O85" s="850">
        <v>419.86</v>
      </c>
      <c r="P85" s="851">
        <v>411.3</v>
      </c>
      <c r="Q85" s="851">
        <v>405.6</v>
      </c>
    </row>
    <row r="86" spans="1:17" x14ac:dyDescent="0.25">
      <c r="A86" s="109"/>
      <c r="B86" s="849">
        <v>115</v>
      </c>
      <c r="C86" s="850">
        <v>184.06</v>
      </c>
      <c r="D86" s="851">
        <v>202.4</v>
      </c>
      <c r="E86" s="850">
        <v>207.25</v>
      </c>
      <c r="F86" s="851">
        <v>347.07</v>
      </c>
      <c r="G86" s="850">
        <v>422.07</v>
      </c>
      <c r="H86" s="851">
        <v>497.55</v>
      </c>
      <c r="I86" s="850">
        <v>510.76</v>
      </c>
      <c r="J86" s="851">
        <v>666.77</v>
      </c>
      <c r="K86" s="850">
        <v>826.76</v>
      </c>
      <c r="L86" s="851">
        <v>823.93</v>
      </c>
      <c r="M86" s="850">
        <v>343.8</v>
      </c>
      <c r="N86" s="851">
        <v>497.55</v>
      </c>
      <c r="O86" s="850">
        <v>437.54</v>
      </c>
      <c r="P86" s="851">
        <v>430</v>
      </c>
      <c r="Q86" s="851">
        <v>424</v>
      </c>
    </row>
    <row r="87" spans="1:17" x14ac:dyDescent="0.25">
      <c r="A87" s="109"/>
      <c r="B87" s="849">
        <v>120</v>
      </c>
      <c r="C87" s="850">
        <v>192.02</v>
      </c>
      <c r="D87" s="851">
        <v>211.15</v>
      </c>
      <c r="E87" s="850">
        <v>216.28</v>
      </c>
      <c r="F87" s="851">
        <v>365.37</v>
      </c>
      <c r="G87" s="850">
        <v>440.85</v>
      </c>
      <c r="H87" s="851">
        <v>519.21</v>
      </c>
      <c r="I87" s="850">
        <v>532.91999999999996</v>
      </c>
      <c r="J87" s="851">
        <v>695.68</v>
      </c>
      <c r="K87" s="850">
        <v>862.64</v>
      </c>
      <c r="L87" s="851">
        <v>859.67</v>
      </c>
      <c r="M87" s="850">
        <v>358.71</v>
      </c>
      <c r="N87" s="851">
        <v>519.21</v>
      </c>
      <c r="O87" s="850">
        <v>455.17</v>
      </c>
      <c r="P87" s="851">
        <v>448.68</v>
      </c>
      <c r="Q87" s="851">
        <v>442.29</v>
      </c>
    </row>
    <row r="88" spans="1:17" x14ac:dyDescent="0.25">
      <c r="A88" s="109"/>
      <c r="B88" s="852">
        <v>125</v>
      </c>
      <c r="C88" s="845">
        <v>200.04</v>
      </c>
      <c r="D88" s="846">
        <v>219.99</v>
      </c>
      <c r="E88" s="845">
        <v>225.21</v>
      </c>
      <c r="F88" s="846">
        <v>382.52</v>
      </c>
      <c r="G88" s="845">
        <v>459.7</v>
      </c>
      <c r="H88" s="846">
        <v>540.77</v>
      </c>
      <c r="I88" s="845">
        <v>555.14</v>
      </c>
      <c r="J88" s="846">
        <v>725.91</v>
      </c>
      <c r="K88" s="845">
        <v>898.62</v>
      </c>
      <c r="L88" s="846">
        <v>895.47</v>
      </c>
      <c r="M88" s="845">
        <v>373.72</v>
      </c>
      <c r="N88" s="846">
        <v>540.77</v>
      </c>
      <c r="O88" s="845">
        <v>472.9</v>
      </c>
      <c r="P88" s="846">
        <v>467.4</v>
      </c>
      <c r="Q88" s="846">
        <v>457.82</v>
      </c>
    </row>
    <row r="89" spans="1:17" x14ac:dyDescent="0.25">
      <c r="A89" s="109"/>
      <c r="B89" s="848">
        <v>130</v>
      </c>
      <c r="C89" s="841">
        <v>208.06</v>
      </c>
      <c r="D89" s="842">
        <v>228.74</v>
      </c>
      <c r="E89" s="841">
        <v>234.24</v>
      </c>
      <c r="F89" s="842">
        <v>397.78</v>
      </c>
      <c r="G89" s="841">
        <v>477.64</v>
      </c>
      <c r="H89" s="842">
        <v>562.38</v>
      </c>
      <c r="I89" s="841">
        <v>577.25</v>
      </c>
      <c r="J89" s="842">
        <v>750.92</v>
      </c>
      <c r="K89" s="841">
        <v>934.61</v>
      </c>
      <c r="L89" s="842">
        <v>931.36</v>
      </c>
      <c r="M89" s="841">
        <v>388.63</v>
      </c>
      <c r="N89" s="842">
        <v>562.38</v>
      </c>
      <c r="O89" s="841">
        <v>490.47</v>
      </c>
      <c r="P89" s="842">
        <v>486.08</v>
      </c>
      <c r="Q89" s="842">
        <v>475.52</v>
      </c>
    </row>
    <row r="90" spans="1:17" x14ac:dyDescent="0.25">
      <c r="A90" s="109"/>
      <c r="B90" s="849">
        <v>135</v>
      </c>
      <c r="C90" s="850">
        <v>216.15</v>
      </c>
      <c r="D90" s="851">
        <v>237.64</v>
      </c>
      <c r="E90" s="850">
        <v>243.23</v>
      </c>
      <c r="F90" s="851">
        <v>413.06</v>
      </c>
      <c r="G90" s="850">
        <v>495.02</v>
      </c>
      <c r="H90" s="851">
        <v>584.05999999999995</v>
      </c>
      <c r="I90" s="850">
        <v>599.44000000000005</v>
      </c>
      <c r="J90" s="851">
        <v>773.12</v>
      </c>
      <c r="K90" s="850">
        <v>970.47</v>
      </c>
      <c r="L90" s="851">
        <v>967.09</v>
      </c>
      <c r="M90" s="850">
        <v>403.58</v>
      </c>
      <c r="N90" s="851">
        <v>584.05999999999995</v>
      </c>
      <c r="O90" s="850">
        <v>508.13</v>
      </c>
      <c r="P90" s="851">
        <v>504.78</v>
      </c>
      <c r="Q90" s="851">
        <v>492.79</v>
      </c>
    </row>
    <row r="91" spans="1:17" x14ac:dyDescent="0.25">
      <c r="A91" s="109"/>
      <c r="B91" s="849">
        <v>140</v>
      </c>
      <c r="C91" s="850">
        <v>224.05</v>
      </c>
      <c r="D91" s="851">
        <v>246.3</v>
      </c>
      <c r="E91" s="850">
        <v>252.28</v>
      </c>
      <c r="F91" s="851">
        <v>428.16</v>
      </c>
      <c r="G91" s="850">
        <v>512.47</v>
      </c>
      <c r="H91" s="851">
        <v>605.66</v>
      </c>
      <c r="I91" s="850">
        <v>621.61</v>
      </c>
      <c r="J91" s="851">
        <v>802.79</v>
      </c>
      <c r="K91" s="850">
        <v>1006.44</v>
      </c>
      <c r="L91" s="851">
        <v>1002.97</v>
      </c>
      <c r="M91" s="850">
        <v>418.32</v>
      </c>
      <c r="N91" s="851">
        <v>605.66</v>
      </c>
      <c r="O91" s="850">
        <v>525.65</v>
      </c>
      <c r="P91" s="851">
        <v>523.46</v>
      </c>
      <c r="Q91" s="851">
        <v>510.47</v>
      </c>
    </row>
    <row r="92" spans="1:17" x14ac:dyDescent="0.25">
      <c r="A92" s="109"/>
      <c r="B92" s="849">
        <v>145</v>
      </c>
      <c r="C92" s="850">
        <v>232.04</v>
      </c>
      <c r="D92" s="851">
        <v>255.17</v>
      </c>
      <c r="E92" s="850">
        <v>261.20999999999998</v>
      </c>
      <c r="F92" s="851">
        <v>443.55</v>
      </c>
      <c r="G92" s="850">
        <v>531.99</v>
      </c>
      <c r="H92" s="851">
        <v>627.32000000000005</v>
      </c>
      <c r="I92" s="850">
        <v>643.85</v>
      </c>
      <c r="J92" s="851">
        <v>825.29</v>
      </c>
      <c r="K92" s="850">
        <v>1042.4000000000001</v>
      </c>
      <c r="L92" s="851">
        <v>1038.82</v>
      </c>
      <c r="M92" s="850">
        <v>433.34</v>
      </c>
      <c r="N92" s="851">
        <v>627.32000000000005</v>
      </c>
      <c r="O92" s="850">
        <v>543.34</v>
      </c>
      <c r="P92" s="851">
        <v>542.16999999999996</v>
      </c>
      <c r="Q92" s="851">
        <v>527.88</v>
      </c>
    </row>
    <row r="93" spans="1:17" x14ac:dyDescent="0.25">
      <c r="A93" s="109"/>
      <c r="B93" s="852">
        <v>150</v>
      </c>
      <c r="C93" s="845">
        <v>239.98</v>
      </c>
      <c r="D93" s="846">
        <v>263.88</v>
      </c>
      <c r="E93" s="845">
        <v>270.27</v>
      </c>
      <c r="F93" s="846">
        <v>458.79</v>
      </c>
      <c r="G93" s="845">
        <v>549.55999999999995</v>
      </c>
      <c r="H93" s="846">
        <v>648.92999999999995</v>
      </c>
      <c r="I93" s="845">
        <v>665.9</v>
      </c>
      <c r="J93" s="846">
        <v>853.78</v>
      </c>
      <c r="K93" s="845">
        <v>1078.33</v>
      </c>
      <c r="L93" s="846">
        <v>1074.56</v>
      </c>
      <c r="M93" s="845">
        <v>448.34</v>
      </c>
      <c r="N93" s="846">
        <v>648.92999999999995</v>
      </c>
      <c r="O93" s="845">
        <v>560.94000000000005</v>
      </c>
      <c r="P93" s="846">
        <v>560.86</v>
      </c>
      <c r="Q93" s="846">
        <v>544.80999999999995</v>
      </c>
    </row>
    <row r="94" spans="1:17" x14ac:dyDescent="0.25">
      <c r="A94" s="109"/>
      <c r="B94" s="853" t="s">
        <v>16</v>
      </c>
      <c r="C94" s="838">
        <v>1.5923</v>
      </c>
      <c r="D94" s="838">
        <v>1.7612000000000001</v>
      </c>
      <c r="E94" s="838">
        <v>1.8032999999999999</v>
      </c>
      <c r="F94" s="838">
        <v>3.0581999999999998</v>
      </c>
      <c r="G94" s="838">
        <v>3.6593</v>
      </c>
      <c r="H94" s="838">
        <v>4.3132000000000001</v>
      </c>
      <c r="I94" s="838">
        <v>4.4291999999999998</v>
      </c>
      <c r="J94" s="838">
        <v>5.6840999999999999</v>
      </c>
      <c r="K94" s="838">
        <v>7.1920999999999999</v>
      </c>
      <c r="L94" s="838">
        <v>7.1604000000000001</v>
      </c>
      <c r="M94" s="838">
        <v>2.9843999999999999</v>
      </c>
      <c r="N94" s="838">
        <v>4.3132000000000001</v>
      </c>
      <c r="O94" s="838">
        <v>3.7437</v>
      </c>
      <c r="P94" s="838">
        <v>3.7437</v>
      </c>
      <c r="Q94" s="838">
        <v>3.6381999999999999</v>
      </c>
    </row>
    <row r="95" spans="1:17" x14ac:dyDescent="0.25">
      <c r="A95" s="109"/>
      <c r="B95" s="854" t="s">
        <v>0</v>
      </c>
      <c r="C95" s="838">
        <v>231.86</v>
      </c>
      <c r="D95" s="838">
        <v>254.96</v>
      </c>
      <c r="E95" s="838">
        <v>261.13</v>
      </c>
      <c r="F95" s="838">
        <v>443.28</v>
      </c>
      <c r="G95" s="838">
        <v>530.98</v>
      </c>
      <c r="H95" s="838">
        <v>626.99</v>
      </c>
      <c r="I95" s="838">
        <v>643.38</v>
      </c>
      <c r="J95" s="838">
        <v>824.91</v>
      </c>
      <c r="K95" s="838">
        <v>1041.8599999999999</v>
      </c>
      <c r="L95" s="838">
        <v>1038.22</v>
      </c>
      <c r="M95" s="838">
        <v>433.18</v>
      </c>
      <c r="N95" s="838">
        <v>626.99</v>
      </c>
      <c r="O95" s="838">
        <v>541.97</v>
      </c>
      <c r="P95" s="838">
        <v>541.89</v>
      </c>
      <c r="Q95" s="838">
        <v>526.39</v>
      </c>
    </row>
    <row r="96" spans="1:17" x14ac:dyDescent="0.25">
      <c r="A96" s="855" t="s">
        <v>5</v>
      </c>
      <c r="B96" s="856"/>
      <c r="C96" s="856"/>
      <c r="D96" s="856"/>
      <c r="E96" s="856"/>
      <c r="F96" s="856"/>
      <c r="G96" s="856"/>
      <c r="H96" s="856"/>
      <c r="I96" s="856"/>
      <c r="J96" s="856"/>
      <c r="K96" s="856"/>
      <c r="L96" s="856"/>
      <c r="M96" s="856"/>
      <c r="N96" s="856"/>
    </row>
    <row r="97" spans="1:15" x14ac:dyDescent="0.25">
      <c r="A97" s="857"/>
      <c r="B97" s="857"/>
      <c r="C97" s="857"/>
      <c r="D97" s="857"/>
      <c r="E97" s="857"/>
      <c r="F97" s="857"/>
      <c r="G97" s="857"/>
      <c r="H97" s="857"/>
      <c r="I97" s="857"/>
      <c r="J97" s="857"/>
      <c r="K97" s="857"/>
      <c r="L97" s="857"/>
      <c r="M97" s="857"/>
      <c r="N97" s="857"/>
      <c r="O97" s="401"/>
    </row>
    <row r="98" spans="1:15" x14ac:dyDescent="0.25">
      <c r="A98" s="857"/>
      <c r="B98" s="857"/>
      <c r="C98" s="857"/>
      <c r="D98" s="857"/>
      <c r="E98" s="857"/>
      <c r="F98" s="857"/>
      <c r="G98" s="857"/>
      <c r="H98" s="857"/>
      <c r="I98" s="857"/>
      <c r="J98" s="857"/>
      <c r="K98" s="857"/>
      <c r="L98" s="857"/>
      <c r="M98" s="857"/>
      <c r="N98" s="857"/>
      <c r="O98" s="401"/>
    </row>
    <row r="99" spans="1:15" x14ac:dyDescent="0.25">
      <c r="A99" s="693"/>
      <c r="B99" s="693"/>
      <c r="C99" s="693"/>
      <c r="D99" s="693"/>
      <c r="E99" s="693"/>
      <c r="F99" s="693"/>
      <c r="G99" s="693"/>
      <c r="H99" s="693"/>
      <c r="I99" s="693"/>
      <c r="J99" s="693"/>
      <c r="K99" s="693"/>
      <c r="L99" s="693"/>
      <c r="M99" s="693"/>
      <c r="N99" s="693"/>
    </row>
  </sheetData>
  <mergeCells count="4">
    <mergeCell ref="B1:C1"/>
    <mergeCell ref="B2:Q2"/>
    <mergeCell ref="B3:Q3"/>
    <mergeCell ref="B4:Q4"/>
  </mergeCells>
  <phoneticPr fontId="0" type="noConversion"/>
  <printOptions horizontalCentered="1" verticalCentered="1"/>
  <pageMargins left="0" right="0" top="0.5" bottom="0.5" header="0" footer="0"/>
  <pageSetup scale="94" fitToHeight="2" orientation="portrait" r:id="rId1"/>
  <headerFooter alignWithMargins="0">
    <oddHeader>&amp;CMulti MBG</oddHeader>
    <oddFooter>&amp;CMulti MBG</oddFooter>
  </headerFooter>
  <rowBreaks count="1" manualBreakCount="1">
    <brk id="53" min="1" max="1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AJ99"/>
  <sheetViews>
    <sheetView zoomScaleNormal="100" zoomScaleSheetLayoutView="100" workbookViewId="0">
      <selection sqref="A1:XFD1048576"/>
    </sheetView>
  </sheetViews>
  <sheetFormatPr defaultColWidth="8" defaultRowHeight="13.2" x14ac:dyDescent="0.25"/>
  <cols>
    <col min="1" max="1" width="4" style="859" customWidth="1"/>
    <col min="2" max="2" width="6.88671875" style="859" bestFit="1" customWidth="1"/>
    <col min="3" max="5" width="6.109375" style="859" bestFit="1" customWidth="1"/>
    <col min="6" max="10" width="6.88671875" style="859" bestFit="1" customWidth="1"/>
    <col min="11" max="12" width="7.33203125" style="859" bestFit="1" customWidth="1"/>
    <col min="13" max="17" width="6.88671875" style="859" bestFit="1" customWidth="1"/>
    <col min="18" max="18" width="8" style="859"/>
    <col min="19" max="33" width="6.44140625" style="859" customWidth="1"/>
    <col min="34" max="16384" width="8" style="859"/>
  </cols>
  <sheetData>
    <row r="1" spans="1:17" x14ac:dyDescent="0.25">
      <c r="A1" s="858"/>
      <c r="B1" s="858"/>
    </row>
    <row r="2" spans="1:17" ht="15.6" x14ac:dyDescent="0.3">
      <c r="B2" s="860" t="s">
        <v>152</v>
      </c>
      <c r="C2" s="860"/>
      <c r="D2" s="860"/>
      <c r="E2" s="860"/>
      <c r="F2" s="860"/>
      <c r="G2" s="860"/>
      <c r="H2" s="860"/>
      <c r="I2" s="860"/>
      <c r="J2" s="860"/>
      <c r="K2" s="860"/>
      <c r="L2" s="860"/>
      <c r="M2" s="860"/>
      <c r="N2" s="860"/>
      <c r="O2" s="860"/>
      <c r="P2" s="860"/>
      <c r="Q2" s="860"/>
    </row>
    <row r="3" spans="1:17" ht="13.8" x14ac:dyDescent="0.25">
      <c r="B3" s="861" t="s">
        <v>1368</v>
      </c>
      <c r="C3" s="861"/>
      <c r="D3" s="861"/>
      <c r="E3" s="861"/>
      <c r="F3" s="861"/>
      <c r="G3" s="861"/>
      <c r="H3" s="861"/>
      <c r="I3" s="861"/>
      <c r="J3" s="861"/>
      <c r="K3" s="861"/>
      <c r="L3" s="861"/>
      <c r="M3" s="861"/>
      <c r="N3" s="861"/>
      <c r="O3" s="861"/>
      <c r="P3" s="861"/>
      <c r="Q3" s="861"/>
    </row>
    <row r="4" spans="1:17" ht="13.8" x14ac:dyDescent="0.3">
      <c r="B4" s="862"/>
      <c r="C4" s="862"/>
      <c r="D4" s="862"/>
      <c r="E4" s="862"/>
      <c r="F4" s="862"/>
      <c r="G4" s="862"/>
      <c r="H4" s="862"/>
      <c r="I4" s="862"/>
      <c r="J4" s="862"/>
      <c r="K4" s="862"/>
      <c r="L4" s="862"/>
      <c r="M4" s="862"/>
      <c r="N4" s="862"/>
      <c r="O4" s="862"/>
      <c r="P4" s="862"/>
      <c r="Q4" s="862"/>
    </row>
    <row r="5" spans="1:17" x14ac:dyDescent="0.25">
      <c r="B5" s="863" t="s">
        <v>12</v>
      </c>
      <c r="C5" s="864" t="s">
        <v>29</v>
      </c>
      <c r="D5" s="864" t="s">
        <v>28</v>
      </c>
      <c r="E5" s="864" t="s">
        <v>27</v>
      </c>
      <c r="F5" s="864" t="s">
        <v>26</v>
      </c>
      <c r="G5" s="864" t="s">
        <v>1926</v>
      </c>
      <c r="H5" s="864" t="s">
        <v>25</v>
      </c>
      <c r="I5" s="864" t="s">
        <v>24</v>
      </c>
      <c r="J5" s="864" t="s">
        <v>23</v>
      </c>
      <c r="K5" s="864" t="s">
        <v>22</v>
      </c>
      <c r="L5" s="864" t="s">
        <v>21</v>
      </c>
      <c r="M5" s="864" t="s">
        <v>20</v>
      </c>
      <c r="N5" s="864" t="s">
        <v>19</v>
      </c>
      <c r="O5" s="864" t="s">
        <v>153</v>
      </c>
      <c r="P5" s="864" t="s">
        <v>18</v>
      </c>
      <c r="Q5" s="864" t="s">
        <v>154</v>
      </c>
    </row>
    <row r="6" spans="1:17" x14ac:dyDescent="0.25">
      <c r="B6" s="865" t="s">
        <v>32</v>
      </c>
      <c r="C6" s="866">
        <v>44.34</v>
      </c>
      <c r="D6" s="866">
        <v>46.050000000000004</v>
      </c>
      <c r="E6" s="866">
        <v>47.43</v>
      </c>
      <c r="F6" s="866">
        <v>59.52</v>
      </c>
      <c r="G6" s="866">
        <v>55.56</v>
      </c>
      <c r="H6" s="866">
        <v>66.72</v>
      </c>
      <c r="I6" s="866">
        <v>69.42</v>
      </c>
      <c r="J6" s="866">
        <v>68.66</v>
      </c>
      <c r="K6" s="866">
        <v>89.75</v>
      </c>
      <c r="L6" s="866">
        <v>126.71000000000001</v>
      </c>
      <c r="M6" s="866">
        <v>131.65</v>
      </c>
      <c r="N6" s="866">
        <v>57.36</v>
      </c>
      <c r="O6" s="866">
        <v>69.66</v>
      </c>
      <c r="P6" s="866">
        <v>66.570000000000007</v>
      </c>
      <c r="Q6" s="866">
        <v>58.85</v>
      </c>
    </row>
    <row r="7" spans="1:17" x14ac:dyDescent="0.25">
      <c r="A7" s="867"/>
      <c r="B7" s="868" t="s">
        <v>31</v>
      </c>
      <c r="C7" s="866">
        <v>72.28</v>
      </c>
      <c r="D7" s="866">
        <v>74.02</v>
      </c>
      <c r="E7" s="866">
        <v>68.320000000000007</v>
      </c>
      <c r="F7" s="866">
        <v>81.08</v>
      </c>
      <c r="G7" s="866">
        <v>74.25</v>
      </c>
      <c r="H7" s="866">
        <v>93.37</v>
      </c>
      <c r="I7" s="866">
        <v>92.460000000000008</v>
      </c>
      <c r="J7" s="866">
        <v>90.17</v>
      </c>
      <c r="K7" s="866">
        <v>108.94</v>
      </c>
      <c r="L7" s="866">
        <v>143.55000000000001</v>
      </c>
      <c r="M7" s="866">
        <v>147.6</v>
      </c>
      <c r="N7" s="866">
        <v>74.989999999999995</v>
      </c>
      <c r="O7" s="866">
        <v>93.74</v>
      </c>
      <c r="P7" s="866">
        <v>87.95</v>
      </c>
      <c r="Q7" s="866">
        <v>78.95</v>
      </c>
    </row>
    <row r="8" spans="1:17" x14ac:dyDescent="0.25">
      <c r="A8" s="867"/>
      <c r="B8" s="869" t="s">
        <v>30</v>
      </c>
      <c r="C8" s="866">
        <v>76.53</v>
      </c>
      <c r="D8" s="866">
        <v>80.48</v>
      </c>
      <c r="E8" s="866">
        <v>71.7</v>
      </c>
      <c r="F8" s="866">
        <v>84.41</v>
      </c>
      <c r="G8" s="866">
        <v>82.03</v>
      </c>
      <c r="H8" s="866">
        <v>95.51</v>
      </c>
      <c r="I8" s="866">
        <v>101.51</v>
      </c>
      <c r="J8" s="866">
        <v>96.22</v>
      </c>
      <c r="K8" s="866">
        <v>141.27000000000001</v>
      </c>
      <c r="L8" s="866">
        <v>170.03</v>
      </c>
      <c r="M8" s="866">
        <v>173.37</v>
      </c>
      <c r="N8" s="866">
        <v>80.680000000000007</v>
      </c>
      <c r="O8" s="866">
        <v>105.15</v>
      </c>
      <c r="P8" s="866">
        <v>94.92</v>
      </c>
      <c r="Q8" s="866">
        <v>88</v>
      </c>
    </row>
    <row r="9" spans="1:17" x14ac:dyDescent="0.25">
      <c r="A9" s="867"/>
      <c r="B9" s="870">
        <v>1</v>
      </c>
      <c r="C9" s="866">
        <v>80.83</v>
      </c>
      <c r="D9" s="866">
        <v>87.95</v>
      </c>
      <c r="E9" s="866">
        <v>82.38</v>
      </c>
      <c r="F9" s="866">
        <v>99.76</v>
      </c>
      <c r="G9" s="866">
        <v>97.03</v>
      </c>
      <c r="H9" s="866">
        <v>118.03</v>
      </c>
      <c r="I9" s="866">
        <v>107.77</v>
      </c>
      <c r="J9" s="866">
        <v>102.01</v>
      </c>
      <c r="K9" s="866">
        <v>126.25</v>
      </c>
      <c r="L9" s="866">
        <v>167.94</v>
      </c>
      <c r="M9" s="866">
        <v>175.35</v>
      </c>
      <c r="N9" s="866">
        <v>91.54</v>
      </c>
      <c r="O9" s="866">
        <v>110.66</v>
      </c>
      <c r="P9" s="866">
        <v>104.4</v>
      </c>
      <c r="Q9" s="866">
        <v>91.56</v>
      </c>
    </row>
    <row r="10" spans="1:17" x14ac:dyDescent="0.25">
      <c r="B10" s="871">
        <v>2</v>
      </c>
      <c r="C10" s="866">
        <v>89.15</v>
      </c>
      <c r="D10" s="866">
        <v>96.43</v>
      </c>
      <c r="E10" s="866">
        <v>91.67</v>
      </c>
      <c r="F10" s="866">
        <v>113.81</v>
      </c>
      <c r="G10" s="866">
        <v>101.9</v>
      </c>
      <c r="H10" s="866">
        <v>137.99</v>
      </c>
      <c r="I10" s="866">
        <v>129.68</v>
      </c>
      <c r="J10" s="866">
        <v>120.02</v>
      </c>
      <c r="K10" s="866">
        <v>153.05000000000001</v>
      </c>
      <c r="L10" s="866">
        <v>190.38</v>
      </c>
      <c r="M10" s="866">
        <v>191.98000000000002</v>
      </c>
      <c r="N10" s="866">
        <v>103.78</v>
      </c>
      <c r="O10" s="866">
        <v>125.53</v>
      </c>
      <c r="P10" s="866">
        <v>120.58</v>
      </c>
      <c r="Q10" s="866">
        <v>104</v>
      </c>
    </row>
    <row r="11" spans="1:17" x14ac:dyDescent="0.25">
      <c r="B11" s="871">
        <v>3</v>
      </c>
      <c r="C11" s="866">
        <v>100.07000000000001</v>
      </c>
      <c r="D11" s="866">
        <v>104.98</v>
      </c>
      <c r="E11" s="866">
        <v>102.46000000000001</v>
      </c>
      <c r="F11" s="866">
        <v>132.22999999999999</v>
      </c>
      <c r="G11" s="866">
        <v>115.77</v>
      </c>
      <c r="H11" s="866">
        <v>153.95000000000002</v>
      </c>
      <c r="I11" s="866">
        <v>148.95000000000002</v>
      </c>
      <c r="J11" s="866">
        <v>138.62</v>
      </c>
      <c r="K11" s="866">
        <v>182.9</v>
      </c>
      <c r="L11" s="866">
        <v>231.5</v>
      </c>
      <c r="M11" s="866">
        <v>218.57</v>
      </c>
      <c r="N11" s="866">
        <v>123.91</v>
      </c>
      <c r="O11" s="866">
        <v>139.22999999999999</v>
      </c>
      <c r="P11" s="866">
        <v>135.80000000000001</v>
      </c>
      <c r="Q11" s="866">
        <v>124.02</v>
      </c>
    </row>
    <row r="12" spans="1:17" x14ac:dyDescent="0.25">
      <c r="B12" s="871">
        <v>4</v>
      </c>
      <c r="C12" s="866">
        <v>110.02</v>
      </c>
      <c r="D12" s="866">
        <v>116.13</v>
      </c>
      <c r="E12" s="866">
        <v>113.53</v>
      </c>
      <c r="F12" s="866">
        <v>153.65</v>
      </c>
      <c r="G12" s="866">
        <v>130.55000000000001</v>
      </c>
      <c r="H12" s="866">
        <v>171.82</v>
      </c>
      <c r="I12" s="866">
        <v>171.09</v>
      </c>
      <c r="J12" s="866">
        <v>156.46</v>
      </c>
      <c r="K12" s="866">
        <v>213.97</v>
      </c>
      <c r="L12" s="866">
        <v>267.63</v>
      </c>
      <c r="M12" s="866">
        <v>259.58</v>
      </c>
      <c r="N12" s="866">
        <v>142.34</v>
      </c>
      <c r="O12" s="866">
        <v>153.41</v>
      </c>
      <c r="P12" s="866">
        <v>150.67000000000002</v>
      </c>
      <c r="Q12" s="866">
        <v>143.26</v>
      </c>
    </row>
    <row r="13" spans="1:17" x14ac:dyDescent="0.25">
      <c r="B13" s="872">
        <v>5</v>
      </c>
      <c r="C13" s="866">
        <v>122.93</v>
      </c>
      <c r="D13" s="866">
        <v>139.13</v>
      </c>
      <c r="E13" s="866">
        <v>129.39000000000001</v>
      </c>
      <c r="F13" s="866">
        <v>179.27</v>
      </c>
      <c r="G13" s="866">
        <v>147.26</v>
      </c>
      <c r="H13" s="866">
        <v>186.19</v>
      </c>
      <c r="I13" s="866">
        <v>192.94</v>
      </c>
      <c r="J13" s="866">
        <v>185.84</v>
      </c>
      <c r="K13" s="866">
        <v>242.24</v>
      </c>
      <c r="L13" s="866">
        <v>296.99</v>
      </c>
      <c r="M13" s="866">
        <v>290.83</v>
      </c>
      <c r="N13" s="866">
        <v>172.71</v>
      </c>
      <c r="O13" s="866">
        <v>187.56</v>
      </c>
      <c r="P13" s="866">
        <v>182.56</v>
      </c>
      <c r="Q13" s="866">
        <v>173.58</v>
      </c>
    </row>
    <row r="14" spans="1:17" x14ac:dyDescent="0.25">
      <c r="B14" s="870">
        <v>6</v>
      </c>
      <c r="C14" s="866">
        <v>126.53</v>
      </c>
      <c r="D14" s="866">
        <v>145.17000000000002</v>
      </c>
      <c r="E14" s="866">
        <v>144.34</v>
      </c>
      <c r="F14" s="866">
        <v>189.76</v>
      </c>
      <c r="G14" s="866">
        <v>159.92000000000002</v>
      </c>
      <c r="H14" s="866">
        <v>199.47</v>
      </c>
      <c r="I14" s="866">
        <v>211.17000000000002</v>
      </c>
      <c r="J14" s="866">
        <v>195.76</v>
      </c>
      <c r="K14" s="866">
        <v>271.2</v>
      </c>
      <c r="L14" s="866">
        <v>314.69</v>
      </c>
      <c r="M14" s="866">
        <v>303.67</v>
      </c>
      <c r="N14" s="866">
        <v>182.54</v>
      </c>
      <c r="O14" s="866">
        <v>205.75</v>
      </c>
      <c r="P14" s="866">
        <v>199.63</v>
      </c>
      <c r="Q14" s="866">
        <v>183.47</v>
      </c>
    </row>
    <row r="15" spans="1:17" x14ac:dyDescent="0.25">
      <c r="B15" s="871">
        <v>7</v>
      </c>
      <c r="C15" s="866">
        <v>129.19</v>
      </c>
      <c r="D15" s="866">
        <v>149.47999999999999</v>
      </c>
      <c r="E15" s="866">
        <v>153.72999999999999</v>
      </c>
      <c r="F15" s="866">
        <v>200.67000000000002</v>
      </c>
      <c r="G15" s="866">
        <v>171.24</v>
      </c>
      <c r="H15" s="866">
        <v>217.65</v>
      </c>
      <c r="I15" s="866">
        <v>229.85</v>
      </c>
      <c r="J15" s="866">
        <v>213.05</v>
      </c>
      <c r="K15" s="866">
        <v>302.20999999999998</v>
      </c>
      <c r="L15" s="866">
        <v>338.43</v>
      </c>
      <c r="M15" s="866">
        <v>340.98</v>
      </c>
      <c r="N15" s="866">
        <v>193.64000000000001</v>
      </c>
      <c r="O15" s="866">
        <v>223.95000000000002</v>
      </c>
      <c r="P15" s="866">
        <v>220.8</v>
      </c>
      <c r="Q15" s="866">
        <v>194.68</v>
      </c>
    </row>
    <row r="16" spans="1:17" x14ac:dyDescent="0.25">
      <c r="B16" s="871">
        <v>8</v>
      </c>
      <c r="C16" s="866">
        <v>129.84</v>
      </c>
      <c r="D16" s="866">
        <v>149.97999999999999</v>
      </c>
      <c r="E16" s="866">
        <v>168.83</v>
      </c>
      <c r="F16" s="866">
        <v>209.48000000000002</v>
      </c>
      <c r="G16" s="866">
        <v>181.28</v>
      </c>
      <c r="H16" s="866">
        <v>240.39000000000001</v>
      </c>
      <c r="I16" s="866">
        <v>247.55</v>
      </c>
      <c r="J16" s="866">
        <v>238.41</v>
      </c>
      <c r="K16" s="866">
        <v>346.96</v>
      </c>
      <c r="L16" s="866">
        <v>357.42</v>
      </c>
      <c r="M16" s="866">
        <v>372.84000000000003</v>
      </c>
      <c r="N16" s="866">
        <v>204.36</v>
      </c>
      <c r="O16" s="866">
        <v>246.23000000000002</v>
      </c>
      <c r="P16" s="866">
        <v>235.12</v>
      </c>
      <c r="Q16" s="866">
        <v>204.93</v>
      </c>
    </row>
    <row r="17" spans="2:17" x14ac:dyDescent="0.25">
      <c r="B17" s="871">
        <v>9</v>
      </c>
      <c r="C17" s="866">
        <v>130.34</v>
      </c>
      <c r="D17" s="866">
        <v>150.47999999999999</v>
      </c>
      <c r="E17" s="866">
        <v>175.68</v>
      </c>
      <c r="F17" s="866">
        <v>210.37</v>
      </c>
      <c r="G17" s="866">
        <v>182.32</v>
      </c>
      <c r="H17" s="866">
        <v>243.99</v>
      </c>
      <c r="I17" s="866">
        <v>253.83</v>
      </c>
      <c r="J17" s="866">
        <v>246.33</v>
      </c>
      <c r="K17" s="866">
        <v>373.21</v>
      </c>
      <c r="L17" s="866">
        <v>364.51</v>
      </c>
      <c r="M17" s="866">
        <v>376.86</v>
      </c>
      <c r="N17" s="866">
        <v>207.17000000000002</v>
      </c>
      <c r="O17" s="866">
        <v>259.28000000000003</v>
      </c>
      <c r="P17" s="866">
        <v>238.45000000000002</v>
      </c>
      <c r="Q17" s="866">
        <v>207.3</v>
      </c>
    </row>
    <row r="18" spans="2:17" x14ac:dyDescent="0.25">
      <c r="B18" s="872">
        <v>10</v>
      </c>
      <c r="C18" s="866">
        <v>130.84</v>
      </c>
      <c r="D18" s="866">
        <v>150.97999999999999</v>
      </c>
      <c r="E18" s="866">
        <v>176.49</v>
      </c>
      <c r="F18" s="866">
        <v>210.87</v>
      </c>
      <c r="G18" s="866">
        <v>182.82</v>
      </c>
      <c r="H18" s="866">
        <v>246.79</v>
      </c>
      <c r="I18" s="866">
        <v>254.46</v>
      </c>
      <c r="J18" s="866">
        <v>250.3</v>
      </c>
      <c r="K18" s="866">
        <v>376.04</v>
      </c>
      <c r="L18" s="866">
        <v>366</v>
      </c>
      <c r="M18" s="866">
        <v>377.36</v>
      </c>
      <c r="N18" s="866">
        <v>208.51</v>
      </c>
      <c r="O18" s="866">
        <v>263.73</v>
      </c>
      <c r="P18" s="866">
        <v>238.95000000000002</v>
      </c>
      <c r="Q18" s="866">
        <v>208.8</v>
      </c>
    </row>
    <row r="19" spans="2:17" x14ac:dyDescent="0.25">
      <c r="B19" s="870">
        <v>11</v>
      </c>
      <c r="C19" s="866">
        <v>131.34</v>
      </c>
      <c r="D19" s="866">
        <v>151.47999999999999</v>
      </c>
      <c r="E19" s="866">
        <v>176.99</v>
      </c>
      <c r="F19" s="866">
        <v>211.4</v>
      </c>
      <c r="G19" s="866">
        <v>190.20000000000002</v>
      </c>
      <c r="H19" s="866">
        <v>247.43</v>
      </c>
      <c r="I19" s="866">
        <v>254.96</v>
      </c>
      <c r="J19" s="866">
        <v>252.28</v>
      </c>
      <c r="K19" s="866">
        <v>385.03000000000003</v>
      </c>
      <c r="L19" s="866">
        <v>374.40000000000003</v>
      </c>
      <c r="M19" s="866">
        <v>377.86</v>
      </c>
      <c r="N19" s="866">
        <v>209.57</v>
      </c>
      <c r="O19" s="866">
        <v>265.25</v>
      </c>
      <c r="P19" s="866">
        <v>239.45000000000002</v>
      </c>
      <c r="Q19" s="866">
        <v>216.6</v>
      </c>
    </row>
    <row r="20" spans="2:17" x14ac:dyDescent="0.25">
      <c r="B20" s="871">
        <v>12</v>
      </c>
      <c r="C20" s="866">
        <v>133.58000000000001</v>
      </c>
      <c r="D20" s="866">
        <v>152.86000000000001</v>
      </c>
      <c r="E20" s="866">
        <v>179.61</v>
      </c>
      <c r="F20" s="866">
        <v>213.29</v>
      </c>
      <c r="G20" s="866">
        <v>196.46</v>
      </c>
      <c r="H20" s="866">
        <v>252.76000000000002</v>
      </c>
      <c r="I20" s="866">
        <v>257.76</v>
      </c>
      <c r="J20" s="866">
        <v>252.78</v>
      </c>
      <c r="K20" s="866">
        <v>389.77</v>
      </c>
      <c r="L20" s="866">
        <v>386.14</v>
      </c>
      <c r="M20" s="866">
        <v>382.12</v>
      </c>
      <c r="N20" s="866">
        <v>211.1</v>
      </c>
      <c r="O20" s="866">
        <v>267.14</v>
      </c>
      <c r="P20" s="866">
        <v>242.16</v>
      </c>
      <c r="Q20" s="866">
        <v>222.6</v>
      </c>
    </row>
    <row r="21" spans="2:17" x14ac:dyDescent="0.25">
      <c r="B21" s="871">
        <v>13</v>
      </c>
      <c r="C21" s="866">
        <v>164.5</v>
      </c>
      <c r="D21" s="866">
        <v>196.59</v>
      </c>
      <c r="E21" s="866">
        <v>204.97</v>
      </c>
      <c r="F21" s="866">
        <v>250.91</v>
      </c>
      <c r="G21" s="866">
        <v>207.57</v>
      </c>
      <c r="H21" s="866">
        <v>284.16000000000003</v>
      </c>
      <c r="I21" s="866">
        <v>320.33</v>
      </c>
      <c r="J21" s="866">
        <v>292.70999999999998</v>
      </c>
      <c r="K21" s="866">
        <v>471.51</v>
      </c>
      <c r="L21" s="866">
        <v>436.92</v>
      </c>
      <c r="M21" s="866">
        <v>445.18</v>
      </c>
      <c r="N21" s="866">
        <v>261</v>
      </c>
      <c r="O21" s="866">
        <v>305.52</v>
      </c>
      <c r="P21" s="866">
        <v>304.73</v>
      </c>
      <c r="Q21" s="866">
        <v>260.33</v>
      </c>
    </row>
    <row r="22" spans="2:17" x14ac:dyDescent="0.25">
      <c r="B22" s="871">
        <v>14</v>
      </c>
      <c r="C22" s="866">
        <v>176.98</v>
      </c>
      <c r="D22" s="866">
        <v>206.84</v>
      </c>
      <c r="E22" s="866">
        <v>226.9</v>
      </c>
      <c r="F22" s="866">
        <v>277.37</v>
      </c>
      <c r="G22" s="866">
        <v>218.18</v>
      </c>
      <c r="H22" s="866">
        <v>313.82</v>
      </c>
      <c r="I22" s="866">
        <v>364.01</v>
      </c>
      <c r="J22" s="866">
        <v>336.02</v>
      </c>
      <c r="K22" s="866">
        <v>496.76</v>
      </c>
      <c r="L22" s="866">
        <v>478.31</v>
      </c>
      <c r="M22" s="866">
        <v>498.58</v>
      </c>
      <c r="N22" s="866">
        <v>276.27</v>
      </c>
      <c r="O22" s="866">
        <v>362.16</v>
      </c>
      <c r="P22" s="866">
        <v>335.90000000000003</v>
      </c>
      <c r="Q22" s="866">
        <v>276.07</v>
      </c>
    </row>
    <row r="23" spans="2:17" x14ac:dyDescent="0.25">
      <c r="B23" s="872">
        <v>15</v>
      </c>
      <c r="C23" s="866">
        <v>183.85</v>
      </c>
      <c r="D23" s="866">
        <v>213.8</v>
      </c>
      <c r="E23" s="866">
        <v>249.03</v>
      </c>
      <c r="F23" s="866">
        <v>286.93</v>
      </c>
      <c r="G23" s="866">
        <v>235.82</v>
      </c>
      <c r="H23" s="866">
        <v>333.1</v>
      </c>
      <c r="I23" s="866">
        <v>383.87</v>
      </c>
      <c r="J23" s="866">
        <v>366.38</v>
      </c>
      <c r="K23" s="866">
        <v>531.36</v>
      </c>
      <c r="L23" s="866">
        <v>524.59</v>
      </c>
      <c r="M23" s="866">
        <v>507.02000000000004</v>
      </c>
      <c r="N23" s="866">
        <v>286.28000000000003</v>
      </c>
      <c r="O23" s="866">
        <v>369.94</v>
      </c>
      <c r="P23" s="866">
        <v>352.43</v>
      </c>
      <c r="Q23" s="866">
        <v>286.10000000000002</v>
      </c>
    </row>
    <row r="24" spans="2:17" x14ac:dyDescent="0.25">
      <c r="B24" s="870">
        <v>16</v>
      </c>
      <c r="C24" s="866">
        <v>190.70000000000002</v>
      </c>
      <c r="D24" s="866">
        <v>220.78</v>
      </c>
      <c r="E24" s="866">
        <v>249.53</v>
      </c>
      <c r="F24" s="866">
        <v>296.99</v>
      </c>
      <c r="G24" s="866">
        <v>251.52</v>
      </c>
      <c r="H24" s="866">
        <v>347.22</v>
      </c>
      <c r="I24" s="866">
        <v>399.25</v>
      </c>
      <c r="J24" s="866">
        <v>381.05</v>
      </c>
      <c r="K24" s="866">
        <v>573.97</v>
      </c>
      <c r="L24" s="866">
        <v>574.75</v>
      </c>
      <c r="M24" s="866">
        <v>554.34</v>
      </c>
      <c r="N24" s="866">
        <v>296.82</v>
      </c>
      <c r="O24" s="866">
        <v>381</v>
      </c>
      <c r="P24" s="866">
        <v>368.28000000000003</v>
      </c>
      <c r="Q24" s="866">
        <v>296.63</v>
      </c>
    </row>
    <row r="25" spans="2:17" x14ac:dyDescent="0.25">
      <c r="B25" s="871">
        <v>17</v>
      </c>
      <c r="C25" s="866">
        <v>196.18</v>
      </c>
      <c r="D25" s="866">
        <v>227.25</v>
      </c>
      <c r="E25" s="866">
        <v>250.03</v>
      </c>
      <c r="F25" s="866">
        <v>305.40000000000003</v>
      </c>
      <c r="G25" s="866">
        <v>257.69</v>
      </c>
      <c r="H25" s="866">
        <v>348.64</v>
      </c>
      <c r="I25" s="866">
        <v>414.08</v>
      </c>
      <c r="J25" s="866">
        <v>382.52</v>
      </c>
      <c r="K25" s="866">
        <v>580.06000000000006</v>
      </c>
      <c r="L25" s="866">
        <v>582.53</v>
      </c>
      <c r="M25" s="866">
        <v>573.94000000000005</v>
      </c>
      <c r="N25" s="866">
        <v>306.86</v>
      </c>
      <c r="O25" s="866">
        <v>394.6</v>
      </c>
      <c r="P25" s="866">
        <v>380.3</v>
      </c>
      <c r="Q25" s="866">
        <v>306.81</v>
      </c>
    </row>
    <row r="26" spans="2:17" x14ac:dyDescent="0.25">
      <c r="B26" s="871">
        <v>18</v>
      </c>
      <c r="C26" s="866">
        <v>201.23000000000002</v>
      </c>
      <c r="D26" s="866">
        <v>227.91</v>
      </c>
      <c r="E26" s="866">
        <v>250.53</v>
      </c>
      <c r="F26" s="866">
        <v>306.27</v>
      </c>
      <c r="G26" s="866">
        <v>259.85000000000002</v>
      </c>
      <c r="H26" s="866">
        <v>357.95</v>
      </c>
      <c r="I26" s="866">
        <v>416.48</v>
      </c>
      <c r="J26" s="866">
        <v>392.93</v>
      </c>
      <c r="K26" s="866">
        <v>600.53</v>
      </c>
      <c r="L26" s="866">
        <v>598.47</v>
      </c>
      <c r="M26" s="866">
        <v>602.6</v>
      </c>
      <c r="N26" s="866">
        <v>309.59000000000003</v>
      </c>
      <c r="O26" s="866">
        <v>411.09000000000003</v>
      </c>
      <c r="P26" s="866">
        <v>381.52</v>
      </c>
      <c r="Q26" s="866">
        <v>309.58</v>
      </c>
    </row>
    <row r="27" spans="2:17" x14ac:dyDescent="0.25">
      <c r="B27" s="871">
        <v>19</v>
      </c>
      <c r="C27" s="866">
        <v>201.74</v>
      </c>
      <c r="D27" s="866">
        <v>230.78</v>
      </c>
      <c r="E27" s="866">
        <v>251.03</v>
      </c>
      <c r="F27" s="866">
        <v>309.51</v>
      </c>
      <c r="G27" s="866">
        <v>276.66000000000003</v>
      </c>
      <c r="H27" s="866">
        <v>359.15000000000003</v>
      </c>
      <c r="I27" s="866">
        <v>416.98</v>
      </c>
      <c r="J27" s="866">
        <v>403.36</v>
      </c>
      <c r="K27" s="866">
        <v>621.23</v>
      </c>
      <c r="L27" s="866">
        <v>648.18000000000006</v>
      </c>
      <c r="M27" s="866">
        <v>673.65</v>
      </c>
      <c r="N27" s="866">
        <v>310.09000000000003</v>
      </c>
      <c r="O27" s="866">
        <v>422.58</v>
      </c>
      <c r="P27" s="866">
        <v>382.02</v>
      </c>
      <c r="Q27" s="866">
        <v>310.35000000000002</v>
      </c>
    </row>
    <row r="28" spans="2:17" x14ac:dyDescent="0.25">
      <c r="B28" s="872">
        <v>20</v>
      </c>
      <c r="C28" s="866">
        <v>202.24</v>
      </c>
      <c r="D28" s="866">
        <v>231.28</v>
      </c>
      <c r="E28" s="866">
        <v>251.53</v>
      </c>
      <c r="F28" s="866">
        <v>310.01</v>
      </c>
      <c r="G28" s="866">
        <v>287.66000000000003</v>
      </c>
      <c r="H28" s="866">
        <v>360.15000000000003</v>
      </c>
      <c r="I28" s="866">
        <v>417.48</v>
      </c>
      <c r="J28" s="866">
        <v>404.33</v>
      </c>
      <c r="K28" s="866">
        <v>634.93000000000006</v>
      </c>
      <c r="L28" s="866">
        <v>664.4</v>
      </c>
      <c r="M28" s="866">
        <v>680.76</v>
      </c>
      <c r="N28" s="866">
        <v>310.59000000000003</v>
      </c>
      <c r="O28" s="866">
        <v>427.98</v>
      </c>
      <c r="P28" s="866">
        <v>382.52</v>
      </c>
      <c r="Q28" s="866">
        <v>320.25</v>
      </c>
    </row>
    <row r="29" spans="2:17" x14ac:dyDescent="0.25">
      <c r="B29" s="870">
        <v>21</v>
      </c>
      <c r="C29" s="866">
        <v>203.25</v>
      </c>
      <c r="D29" s="866">
        <v>231.78</v>
      </c>
      <c r="E29" s="866">
        <v>252.03</v>
      </c>
      <c r="F29" s="866">
        <v>310.51</v>
      </c>
      <c r="G29" s="866">
        <v>290.94</v>
      </c>
      <c r="H29" s="866">
        <v>360.67</v>
      </c>
      <c r="I29" s="866">
        <v>417.98</v>
      </c>
      <c r="J29" s="866">
        <v>406.96000000000004</v>
      </c>
      <c r="K29" s="866">
        <v>636.51</v>
      </c>
      <c r="L29" s="866">
        <v>666.12</v>
      </c>
      <c r="M29" s="866">
        <v>688.47</v>
      </c>
      <c r="N29" s="866">
        <v>311.09000000000003</v>
      </c>
      <c r="O29" s="866">
        <v>428.59000000000003</v>
      </c>
      <c r="P29" s="866">
        <v>383.02</v>
      </c>
      <c r="Q29" s="866">
        <v>330.25</v>
      </c>
    </row>
    <row r="30" spans="2:17" x14ac:dyDescent="0.25">
      <c r="B30" s="871">
        <v>22</v>
      </c>
      <c r="C30" s="866">
        <v>203.75</v>
      </c>
      <c r="D30" s="866">
        <v>232.28</v>
      </c>
      <c r="E30" s="866">
        <v>252.53</v>
      </c>
      <c r="F30" s="866">
        <v>311.01</v>
      </c>
      <c r="G30" s="866">
        <v>291.44</v>
      </c>
      <c r="H30" s="866">
        <v>361.17</v>
      </c>
      <c r="I30" s="866">
        <v>418.48</v>
      </c>
      <c r="J30" s="866">
        <v>407.46000000000004</v>
      </c>
      <c r="K30" s="866">
        <v>637.01</v>
      </c>
      <c r="L30" s="866">
        <v>667.4</v>
      </c>
      <c r="M30" s="866">
        <v>689.24</v>
      </c>
      <c r="N30" s="866">
        <v>311.59000000000003</v>
      </c>
      <c r="O30" s="866">
        <v>429.09000000000003</v>
      </c>
      <c r="P30" s="866">
        <v>383.52</v>
      </c>
      <c r="Q30" s="866">
        <v>340.3</v>
      </c>
    </row>
    <row r="31" spans="2:17" x14ac:dyDescent="0.25">
      <c r="B31" s="871">
        <v>23</v>
      </c>
      <c r="C31" s="866">
        <v>204.25</v>
      </c>
      <c r="D31" s="866">
        <v>232.78</v>
      </c>
      <c r="E31" s="866">
        <v>253.03</v>
      </c>
      <c r="F31" s="866">
        <v>311.51</v>
      </c>
      <c r="G31" s="866">
        <v>291.94</v>
      </c>
      <c r="H31" s="866">
        <v>361.67</v>
      </c>
      <c r="I31" s="866">
        <v>418.98</v>
      </c>
      <c r="J31" s="866">
        <v>407.96000000000004</v>
      </c>
      <c r="K31" s="866">
        <v>637.51</v>
      </c>
      <c r="L31" s="866">
        <v>669.09</v>
      </c>
      <c r="M31" s="866">
        <v>696.31000000000006</v>
      </c>
      <c r="N31" s="866">
        <v>312.09000000000003</v>
      </c>
      <c r="O31" s="866">
        <v>429.59000000000003</v>
      </c>
      <c r="P31" s="866">
        <v>384.02</v>
      </c>
      <c r="Q31" s="866">
        <v>353.3</v>
      </c>
    </row>
    <row r="32" spans="2:17" x14ac:dyDescent="0.25">
      <c r="B32" s="871">
        <v>24</v>
      </c>
      <c r="C32" s="866">
        <v>204.75</v>
      </c>
      <c r="D32" s="866">
        <v>233.28</v>
      </c>
      <c r="E32" s="866">
        <v>253.53</v>
      </c>
      <c r="F32" s="866">
        <v>312.01</v>
      </c>
      <c r="G32" s="866">
        <v>294.53000000000003</v>
      </c>
      <c r="H32" s="866">
        <v>362.17</v>
      </c>
      <c r="I32" s="866">
        <v>419.48</v>
      </c>
      <c r="J32" s="866">
        <v>408.46000000000004</v>
      </c>
      <c r="K32" s="866">
        <v>638.01</v>
      </c>
      <c r="L32" s="866">
        <v>674.26</v>
      </c>
      <c r="M32" s="866">
        <v>697.29</v>
      </c>
      <c r="N32" s="866">
        <v>312.59000000000003</v>
      </c>
      <c r="O32" s="866">
        <v>431.5</v>
      </c>
      <c r="P32" s="866">
        <v>384.52</v>
      </c>
      <c r="Q32" s="866">
        <v>354.65000000000003</v>
      </c>
    </row>
    <row r="33" spans="2:17" x14ac:dyDescent="0.25">
      <c r="B33" s="872">
        <v>25</v>
      </c>
      <c r="C33" s="866">
        <v>206.41</v>
      </c>
      <c r="D33" s="866">
        <v>236.94</v>
      </c>
      <c r="E33" s="866">
        <v>254.03</v>
      </c>
      <c r="F33" s="866">
        <v>318.92</v>
      </c>
      <c r="G33" s="866">
        <v>299.67</v>
      </c>
      <c r="H33" s="866">
        <v>366.33</v>
      </c>
      <c r="I33" s="866">
        <v>424.28000000000003</v>
      </c>
      <c r="J33" s="866">
        <v>412.53000000000003</v>
      </c>
      <c r="K33" s="866">
        <v>643.80000000000007</v>
      </c>
      <c r="L33" s="866">
        <v>683.94</v>
      </c>
      <c r="M33" s="866">
        <v>699.93000000000006</v>
      </c>
      <c r="N33" s="866">
        <v>315.68</v>
      </c>
      <c r="O33" s="866">
        <v>435.38</v>
      </c>
      <c r="P33" s="866">
        <v>388.6</v>
      </c>
      <c r="Q33" s="866">
        <v>359.95</v>
      </c>
    </row>
    <row r="34" spans="2:17" x14ac:dyDescent="0.25">
      <c r="B34" s="870">
        <v>26</v>
      </c>
      <c r="C34" s="866">
        <v>255.95000000000002</v>
      </c>
      <c r="D34" s="866">
        <v>295.09000000000003</v>
      </c>
      <c r="E34" s="866">
        <v>294.26</v>
      </c>
      <c r="F34" s="866">
        <v>404.42</v>
      </c>
      <c r="G34" s="866">
        <v>321.44</v>
      </c>
      <c r="H34" s="866">
        <v>480.58</v>
      </c>
      <c r="I34" s="866">
        <v>547.26</v>
      </c>
      <c r="J34" s="866">
        <v>509.55</v>
      </c>
      <c r="K34" s="866">
        <v>750.29</v>
      </c>
      <c r="L34" s="866">
        <v>776.67000000000007</v>
      </c>
      <c r="M34" s="866">
        <v>750.36</v>
      </c>
      <c r="N34" s="866">
        <v>406.8</v>
      </c>
      <c r="O34" s="866">
        <v>531.52</v>
      </c>
      <c r="P34" s="866">
        <v>499.17</v>
      </c>
      <c r="Q34" s="866">
        <v>406</v>
      </c>
    </row>
    <row r="35" spans="2:17" x14ac:dyDescent="0.25">
      <c r="B35" s="871">
        <v>27</v>
      </c>
      <c r="C35" s="866">
        <v>271.75</v>
      </c>
      <c r="D35" s="866">
        <v>309.75</v>
      </c>
      <c r="E35" s="866">
        <v>328.88</v>
      </c>
      <c r="F35" s="866">
        <v>432.94</v>
      </c>
      <c r="G35" s="866">
        <v>331.15000000000003</v>
      </c>
      <c r="H35" s="866">
        <v>497.55</v>
      </c>
      <c r="I35" s="866">
        <v>577.09</v>
      </c>
      <c r="J35" s="866">
        <v>536.71</v>
      </c>
      <c r="K35" s="866">
        <v>776.95</v>
      </c>
      <c r="L35" s="866">
        <v>898.31000000000006</v>
      </c>
      <c r="M35" s="866">
        <v>861.37</v>
      </c>
      <c r="N35" s="866">
        <v>428.34000000000003</v>
      </c>
      <c r="O35" s="866">
        <v>561.01</v>
      </c>
      <c r="P35" s="866">
        <v>526.72</v>
      </c>
      <c r="Q35" s="866">
        <v>427.16</v>
      </c>
    </row>
    <row r="36" spans="2:17" x14ac:dyDescent="0.25">
      <c r="B36" s="871">
        <v>28</v>
      </c>
      <c r="C36" s="866">
        <v>281.16000000000003</v>
      </c>
      <c r="D36" s="866">
        <v>318.35000000000002</v>
      </c>
      <c r="E36" s="866">
        <v>345.22</v>
      </c>
      <c r="F36" s="866">
        <v>444.08</v>
      </c>
      <c r="G36" s="866">
        <v>336.95</v>
      </c>
      <c r="H36" s="866">
        <v>507.19</v>
      </c>
      <c r="I36" s="866">
        <v>580.07000000000005</v>
      </c>
      <c r="J36" s="866">
        <v>550.66999999999996</v>
      </c>
      <c r="K36" s="866">
        <v>797.03</v>
      </c>
      <c r="L36" s="866">
        <v>913.1</v>
      </c>
      <c r="M36" s="866">
        <v>882.84</v>
      </c>
      <c r="N36" s="866">
        <v>441.07</v>
      </c>
      <c r="O36" s="866">
        <v>578.39</v>
      </c>
      <c r="P36" s="866">
        <v>529.48</v>
      </c>
      <c r="Q36" s="866">
        <v>440.67</v>
      </c>
    </row>
    <row r="37" spans="2:17" x14ac:dyDescent="0.25">
      <c r="B37" s="871">
        <v>29</v>
      </c>
      <c r="C37" s="866">
        <v>286.39</v>
      </c>
      <c r="D37" s="866">
        <v>322.26</v>
      </c>
      <c r="E37" s="866">
        <v>346.87</v>
      </c>
      <c r="F37" s="866">
        <v>452.36</v>
      </c>
      <c r="G37" s="866">
        <v>337.45</v>
      </c>
      <c r="H37" s="866">
        <v>519.02</v>
      </c>
      <c r="I37" s="866">
        <v>596.11</v>
      </c>
      <c r="J37" s="866">
        <v>564.56000000000006</v>
      </c>
      <c r="K37" s="866">
        <v>849.24</v>
      </c>
      <c r="L37" s="866">
        <v>964.25</v>
      </c>
      <c r="M37" s="866">
        <v>884.99</v>
      </c>
      <c r="N37" s="866">
        <v>442.07</v>
      </c>
      <c r="O37" s="866">
        <v>580.14</v>
      </c>
      <c r="P37" s="866">
        <v>562.06000000000006</v>
      </c>
      <c r="Q37" s="866">
        <v>443.35</v>
      </c>
    </row>
    <row r="38" spans="2:17" x14ac:dyDescent="0.25">
      <c r="B38" s="872">
        <v>30</v>
      </c>
      <c r="C38" s="866">
        <v>292.04000000000002</v>
      </c>
      <c r="D38" s="866">
        <v>322.94</v>
      </c>
      <c r="E38" s="866">
        <v>347.37</v>
      </c>
      <c r="F38" s="866">
        <v>461.93</v>
      </c>
      <c r="G38" s="866">
        <v>347.03000000000003</v>
      </c>
      <c r="H38" s="866">
        <v>529.82000000000005</v>
      </c>
      <c r="I38" s="866">
        <v>598.49</v>
      </c>
      <c r="J38" s="866">
        <v>578.52</v>
      </c>
      <c r="K38" s="866">
        <v>855.9</v>
      </c>
      <c r="L38" s="866">
        <v>968.06000000000006</v>
      </c>
      <c r="M38" s="866">
        <v>898.87</v>
      </c>
      <c r="N38" s="866">
        <v>447.17</v>
      </c>
      <c r="O38" s="866">
        <v>582.28</v>
      </c>
      <c r="P38" s="866">
        <v>565.32000000000005</v>
      </c>
      <c r="Q38" s="866">
        <v>447.25</v>
      </c>
    </row>
    <row r="39" spans="2:17" x14ac:dyDescent="0.25">
      <c r="B39" s="870">
        <v>31</v>
      </c>
      <c r="C39" s="866">
        <v>299.04000000000002</v>
      </c>
      <c r="D39" s="866">
        <v>336.55</v>
      </c>
      <c r="E39" s="866">
        <v>350.67</v>
      </c>
      <c r="F39" s="866">
        <v>471.7</v>
      </c>
      <c r="G39" s="866">
        <v>357.92</v>
      </c>
      <c r="H39" s="866">
        <v>557.15</v>
      </c>
      <c r="I39" s="866">
        <v>644.16</v>
      </c>
      <c r="J39" s="866">
        <v>614.5</v>
      </c>
      <c r="K39" s="866">
        <v>857.93000000000006</v>
      </c>
      <c r="L39" s="866">
        <v>971.13</v>
      </c>
      <c r="M39" s="866">
        <v>940.5</v>
      </c>
      <c r="N39" s="866">
        <v>460.97</v>
      </c>
      <c r="O39" s="866">
        <v>625.07000000000005</v>
      </c>
      <c r="P39" s="866">
        <v>595.06000000000006</v>
      </c>
      <c r="Q39" s="866">
        <v>463.28000000000003</v>
      </c>
    </row>
    <row r="40" spans="2:17" x14ac:dyDescent="0.25">
      <c r="B40" s="871">
        <v>32</v>
      </c>
      <c r="C40" s="866">
        <v>305.20999999999998</v>
      </c>
      <c r="D40" s="866">
        <v>342.16</v>
      </c>
      <c r="E40" s="866">
        <v>355.18</v>
      </c>
      <c r="F40" s="866">
        <v>476.14</v>
      </c>
      <c r="G40" s="866">
        <v>369.18</v>
      </c>
      <c r="H40" s="866">
        <v>560.15</v>
      </c>
      <c r="I40" s="866">
        <v>661.47</v>
      </c>
      <c r="J40" s="866">
        <v>618.12</v>
      </c>
      <c r="K40" s="866">
        <v>898.26</v>
      </c>
      <c r="L40" s="866">
        <v>974.31000000000006</v>
      </c>
      <c r="M40" s="866">
        <v>943.9</v>
      </c>
      <c r="N40" s="866">
        <v>486.95</v>
      </c>
      <c r="O40" s="866">
        <v>639.43000000000006</v>
      </c>
      <c r="P40" s="866">
        <v>598.05000000000007</v>
      </c>
      <c r="Q40" s="866">
        <v>487.32</v>
      </c>
    </row>
    <row r="41" spans="2:17" x14ac:dyDescent="0.25">
      <c r="B41" s="871">
        <v>33</v>
      </c>
      <c r="C41" s="866">
        <v>311.39</v>
      </c>
      <c r="D41" s="866">
        <v>348.93</v>
      </c>
      <c r="E41" s="866">
        <v>369.47</v>
      </c>
      <c r="F41" s="866">
        <v>498.66</v>
      </c>
      <c r="G41" s="866">
        <v>380.67</v>
      </c>
      <c r="H41" s="866">
        <v>563.45000000000005</v>
      </c>
      <c r="I41" s="866">
        <v>676.66</v>
      </c>
      <c r="J41" s="866">
        <v>632.29</v>
      </c>
      <c r="K41" s="866">
        <v>929.23</v>
      </c>
      <c r="L41" s="866">
        <v>1017.15</v>
      </c>
      <c r="M41" s="866">
        <v>950.41</v>
      </c>
      <c r="N41" s="866">
        <v>496.52000000000004</v>
      </c>
      <c r="O41" s="866">
        <v>651.31000000000006</v>
      </c>
      <c r="P41" s="866">
        <v>599.27</v>
      </c>
      <c r="Q41" s="866">
        <v>496.71000000000004</v>
      </c>
    </row>
    <row r="42" spans="2:17" x14ac:dyDescent="0.25">
      <c r="B42" s="871">
        <v>34</v>
      </c>
      <c r="C42" s="866">
        <v>317.57</v>
      </c>
      <c r="D42" s="866">
        <v>354.58</v>
      </c>
      <c r="E42" s="866">
        <v>370.91</v>
      </c>
      <c r="F42" s="866">
        <v>508.38</v>
      </c>
      <c r="G42" s="866">
        <v>392.15000000000003</v>
      </c>
      <c r="H42" s="866">
        <v>563.95000000000005</v>
      </c>
      <c r="I42" s="866">
        <v>691.26</v>
      </c>
      <c r="J42" s="866">
        <v>633.71</v>
      </c>
      <c r="K42" s="866">
        <v>936.19</v>
      </c>
      <c r="L42" s="866">
        <v>1057.1400000000001</v>
      </c>
      <c r="M42" s="866">
        <v>954.57</v>
      </c>
      <c r="N42" s="866">
        <v>504.61</v>
      </c>
      <c r="O42" s="866">
        <v>652.51</v>
      </c>
      <c r="P42" s="866">
        <v>623.21</v>
      </c>
      <c r="Q42" s="866">
        <v>506.7</v>
      </c>
    </row>
    <row r="43" spans="2:17" x14ac:dyDescent="0.25">
      <c r="B43" s="872">
        <v>35</v>
      </c>
      <c r="C43" s="866">
        <v>322.8</v>
      </c>
      <c r="D43" s="866">
        <v>360.22</v>
      </c>
      <c r="E43" s="866">
        <v>371.41</v>
      </c>
      <c r="F43" s="866">
        <v>527.29999999999995</v>
      </c>
      <c r="G43" s="866">
        <v>397.5</v>
      </c>
      <c r="H43" s="866">
        <v>564.45000000000005</v>
      </c>
      <c r="I43" s="866">
        <v>706.41</v>
      </c>
      <c r="J43" s="866">
        <v>634.45000000000005</v>
      </c>
      <c r="K43" s="866">
        <v>939.19</v>
      </c>
      <c r="L43" s="866">
        <v>1061.52</v>
      </c>
      <c r="M43" s="866">
        <v>975.59</v>
      </c>
      <c r="N43" s="866">
        <v>505.43</v>
      </c>
      <c r="O43" s="866">
        <v>676.16</v>
      </c>
      <c r="P43" s="866">
        <v>625.61</v>
      </c>
      <c r="Q43" s="866">
        <v>510.26</v>
      </c>
    </row>
    <row r="44" spans="2:17" x14ac:dyDescent="0.25">
      <c r="B44" s="870">
        <v>36</v>
      </c>
      <c r="C44" s="866">
        <v>327.08</v>
      </c>
      <c r="D44" s="866">
        <v>360.83</v>
      </c>
      <c r="E44" s="866">
        <v>371.91</v>
      </c>
      <c r="F44" s="866">
        <v>536.49</v>
      </c>
      <c r="G44" s="866">
        <v>429.15000000000003</v>
      </c>
      <c r="H44" s="866">
        <v>564.95000000000005</v>
      </c>
      <c r="I44" s="866">
        <v>707.94</v>
      </c>
      <c r="J44" s="866">
        <v>648.73</v>
      </c>
      <c r="K44" s="866">
        <v>967.5</v>
      </c>
      <c r="L44" s="866">
        <v>1062.32</v>
      </c>
      <c r="M44" s="866">
        <v>977.97</v>
      </c>
      <c r="N44" s="866">
        <v>509.51</v>
      </c>
      <c r="O44" s="866">
        <v>678.53</v>
      </c>
      <c r="P44" s="866">
        <v>663.38</v>
      </c>
      <c r="Q44" s="866">
        <v>512.46</v>
      </c>
    </row>
    <row r="45" spans="2:17" x14ac:dyDescent="0.25">
      <c r="B45" s="871">
        <v>37</v>
      </c>
      <c r="C45" s="866">
        <v>333.73</v>
      </c>
      <c r="D45" s="866">
        <v>372.63</v>
      </c>
      <c r="E45" s="866">
        <v>372.41</v>
      </c>
      <c r="F45" s="866">
        <v>543.33000000000004</v>
      </c>
      <c r="G45" s="866">
        <v>450.56</v>
      </c>
      <c r="H45" s="866">
        <v>566.53</v>
      </c>
      <c r="I45" s="866">
        <v>736.71</v>
      </c>
      <c r="J45" s="866">
        <v>650.16999999999996</v>
      </c>
      <c r="K45" s="866">
        <v>1004.63</v>
      </c>
      <c r="L45" s="866">
        <v>1062.82</v>
      </c>
      <c r="M45" s="866">
        <v>997.72</v>
      </c>
      <c r="N45" s="866">
        <v>536.86</v>
      </c>
      <c r="O45" s="866">
        <v>683.18000000000006</v>
      </c>
      <c r="P45" s="866">
        <v>667.16</v>
      </c>
      <c r="Q45" s="866">
        <v>536.82000000000005</v>
      </c>
    </row>
    <row r="46" spans="2:17" x14ac:dyDescent="0.25">
      <c r="B46" s="871">
        <v>38</v>
      </c>
      <c r="C46" s="866">
        <v>338.03000000000003</v>
      </c>
      <c r="D46" s="866">
        <v>377.7</v>
      </c>
      <c r="E46" s="866">
        <v>372.91</v>
      </c>
      <c r="F46" s="866">
        <v>544.74</v>
      </c>
      <c r="G46" s="866">
        <v>455.43</v>
      </c>
      <c r="H46" s="866">
        <v>604.49</v>
      </c>
      <c r="I46" s="866">
        <v>765.44</v>
      </c>
      <c r="J46" s="866">
        <v>675.96</v>
      </c>
      <c r="K46" s="866">
        <v>1029.03</v>
      </c>
      <c r="L46" s="866">
        <v>1066.22</v>
      </c>
      <c r="M46" s="866">
        <v>1015.53</v>
      </c>
      <c r="N46" s="866">
        <v>546.24</v>
      </c>
      <c r="O46" s="866">
        <v>683.68000000000006</v>
      </c>
      <c r="P46" s="866">
        <v>669</v>
      </c>
      <c r="Q46" s="866">
        <v>546.54</v>
      </c>
    </row>
    <row r="47" spans="2:17" x14ac:dyDescent="0.25">
      <c r="B47" s="871">
        <v>39</v>
      </c>
      <c r="C47" s="866">
        <v>344.18</v>
      </c>
      <c r="D47" s="866">
        <v>382.77</v>
      </c>
      <c r="E47" s="866">
        <v>380.94</v>
      </c>
      <c r="F47" s="866">
        <v>565.91999999999996</v>
      </c>
      <c r="G47" s="866">
        <v>464.75</v>
      </c>
      <c r="H47" s="866">
        <v>618.36</v>
      </c>
      <c r="I47" s="866">
        <v>779.68000000000006</v>
      </c>
      <c r="J47" s="866">
        <v>688.12</v>
      </c>
      <c r="K47" s="866">
        <v>1031.08</v>
      </c>
      <c r="L47" s="866">
        <v>1073.82</v>
      </c>
      <c r="M47" s="866">
        <v>1034.3</v>
      </c>
      <c r="N47" s="866">
        <v>556.49</v>
      </c>
      <c r="O47" s="866">
        <v>689.52</v>
      </c>
      <c r="P47" s="866">
        <v>705.80000000000007</v>
      </c>
      <c r="Q47" s="866">
        <v>557.02</v>
      </c>
    </row>
    <row r="48" spans="2:17" x14ac:dyDescent="0.25">
      <c r="B48" s="872">
        <v>40</v>
      </c>
      <c r="C48" s="866">
        <v>350.36</v>
      </c>
      <c r="D48" s="866">
        <v>387.84000000000003</v>
      </c>
      <c r="E48" s="866">
        <v>381.77</v>
      </c>
      <c r="F48" s="866">
        <v>575.64</v>
      </c>
      <c r="G48" s="866">
        <v>465.68</v>
      </c>
      <c r="H48" s="866">
        <v>621.45000000000005</v>
      </c>
      <c r="I48" s="866">
        <v>781.06000000000006</v>
      </c>
      <c r="J48" s="866">
        <v>689.35</v>
      </c>
      <c r="K48" s="866">
        <v>1035.81</v>
      </c>
      <c r="L48" s="866">
        <v>1074.78</v>
      </c>
      <c r="M48" s="866">
        <v>1050.5899999999999</v>
      </c>
      <c r="N48" s="866">
        <v>564.98</v>
      </c>
      <c r="O48" s="866">
        <v>691.52</v>
      </c>
      <c r="P48" s="866">
        <v>709.5</v>
      </c>
      <c r="Q48" s="866">
        <v>565.24</v>
      </c>
    </row>
    <row r="49" spans="2:36" x14ac:dyDescent="0.25">
      <c r="B49" s="870">
        <v>41</v>
      </c>
      <c r="C49" s="866">
        <v>356.55</v>
      </c>
      <c r="D49" s="866">
        <v>392.97</v>
      </c>
      <c r="E49" s="866">
        <v>385.66</v>
      </c>
      <c r="F49" s="866">
        <v>585.58000000000004</v>
      </c>
      <c r="G49" s="866">
        <v>474.67</v>
      </c>
      <c r="H49" s="866">
        <v>621.95000000000005</v>
      </c>
      <c r="I49" s="866">
        <v>796.16</v>
      </c>
      <c r="J49" s="866">
        <v>713.6</v>
      </c>
      <c r="K49" s="866">
        <v>1052.5999999999999</v>
      </c>
      <c r="L49" s="866">
        <v>1076.08</v>
      </c>
      <c r="M49" s="866">
        <v>1104</v>
      </c>
      <c r="N49" s="866">
        <v>574.5</v>
      </c>
      <c r="O49" s="866">
        <v>724.28</v>
      </c>
      <c r="P49" s="866">
        <v>711.45</v>
      </c>
      <c r="Q49" s="866">
        <v>574.56000000000006</v>
      </c>
    </row>
    <row r="50" spans="2:36" x14ac:dyDescent="0.25">
      <c r="B50" s="871">
        <v>42</v>
      </c>
      <c r="C50" s="866">
        <v>362.26</v>
      </c>
      <c r="D50" s="866">
        <v>399.13</v>
      </c>
      <c r="E50" s="866">
        <v>402.22</v>
      </c>
      <c r="F50" s="866">
        <v>593.07000000000005</v>
      </c>
      <c r="G50" s="866">
        <v>476.63</v>
      </c>
      <c r="H50" s="866">
        <v>625.18000000000006</v>
      </c>
      <c r="I50" s="866">
        <v>811.33</v>
      </c>
      <c r="J50" s="866">
        <v>716.03</v>
      </c>
      <c r="K50" s="866">
        <v>1069.3600000000001</v>
      </c>
      <c r="L50" s="866">
        <v>1077.48</v>
      </c>
      <c r="M50" s="866">
        <v>1122.03</v>
      </c>
      <c r="N50" s="866">
        <v>583.56000000000006</v>
      </c>
      <c r="O50" s="866">
        <v>738.26</v>
      </c>
      <c r="P50" s="866">
        <v>750.24</v>
      </c>
      <c r="Q50" s="866">
        <v>583.76</v>
      </c>
    </row>
    <row r="51" spans="2:36" x14ac:dyDescent="0.25">
      <c r="B51" s="871">
        <v>43</v>
      </c>
      <c r="C51" s="866">
        <v>367.03000000000003</v>
      </c>
      <c r="D51" s="866">
        <v>407.56</v>
      </c>
      <c r="E51" s="866">
        <v>413.24</v>
      </c>
      <c r="F51" s="866">
        <v>605.11</v>
      </c>
      <c r="G51" s="866">
        <v>477.13</v>
      </c>
      <c r="H51" s="866">
        <v>693.31000000000006</v>
      </c>
      <c r="I51" s="866">
        <v>826.49</v>
      </c>
      <c r="J51" s="866">
        <v>729.43000000000006</v>
      </c>
      <c r="K51" s="866">
        <v>1119.98</v>
      </c>
      <c r="L51" s="866">
        <v>1147.19</v>
      </c>
      <c r="M51" s="866">
        <v>1162.93</v>
      </c>
      <c r="N51" s="866">
        <v>593.1</v>
      </c>
      <c r="O51" s="866">
        <v>810.26</v>
      </c>
      <c r="P51" s="866">
        <v>754.12</v>
      </c>
      <c r="Q51" s="866">
        <v>593.47</v>
      </c>
    </row>
    <row r="52" spans="2:36" x14ac:dyDescent="0.25">
      <c r="B52" s="871">
        <v>44</v>
      </c>
      <c r="C52" s="866">
        <v>372.27</v>
      </c>
      <c r="D52" s="866">
        <v>413.8</v>
      </c>
      <c r="E52" s="866">
        <v>417.52</v>
      </c>
      <c r="F52" s="866">
        <v>613.01</v>
      </c>
      <c r="G52" s="866">
        <v>486.28000000000003</v>
      </c>
      <c r="H52" s="866">
        <v>700.14</v>
      </c>
      <c r="I52" s="866">
        <v>841.63</v>
      </c>
      <c r="J52" s="866">
        <v>766.16</v>
      </c>
      <c r="K52" s="866">
        <v>1125.04</v>
      </c>
      <c r="L52" s="866">
        <v>1155.23</v>
      </c>
      <c r="M52" s="866">
        <v>1167.04</v>
      </c>
      <c r="N52" s="866">
        <v>602.12</v>
      </c>
      <c r="O52" s="866">
        <v>821.04</v>
      </c>
      <c r="P52" s="866">
        <v>776.41</v>
      </c>
      <c r="Q52" s="866">
        <v>602.61</v>
      </c>
    </row>
    <row r="53" spans="2:36" x14ac:dyDescent="0.25">
      <c r="B53" s="872">
        <v>45</v>
      </c>
      <c r="C53" s="866">
        <v>377.96</v>
      </c>
      <c r="D53" s="866">
        <v>418.85</v>
      </c>
      <c r="E53" s="866">
        <v>418.41</v>
      </c>
      <c r="F53" s="866">
        <v>622.37</v>
      </c>
      <c r="G53" s="866">
        <v>487.53000000000003</v>
      </c>
      <c r="H53" s="866">
        <v>716.11</v>
      </c>
      <c r="I53" s="866">
        <v>856.78</v>
      </c>
      <c r="J53" s="866">
        <v>800.59</v>
      </c>
      <c r="K53" s="866">
        <v>1125.55</v>
      </c>
      <c r="L53" s="866">
        <v>1158.02</v>
      </c>
      <c r="M53" s="866">
        <v>1172.3500000000001</v>
      </c>
      <c r="N53" s="866">
        <v>611.68000000000006</v>
      </c>
      <c r="O53" s="866">
        <v>822.12</v>
      </c>
      <c r="P53" s="866">
        <v>785.27</v>
      </c>
      <c r="Q53" s="866">
        <v>611.6</v>
      </c>
    </row>
    <row r="54" spans="2:36" x14ac:dyDescent="0.25">
      <c r="B54" s="870">
        <v>46</v>
      </c>
      <c r="C54" s="866">
        <v>382.25</v>
      </c>
      <c r="D54" s="866">
        <v>427.88</v>
      </c>
      <c r="E54" s="866">
        <v>436.03000000000003</v>
      </c>
      <c r="F54" s="866">
        <v>632.30000000000007</v>
      </c>
      <c r="G54" s="866">
        <v>509.93</v>
      </c>
      <c r="H54" s="866">
        <v>723.88</v>
      </c>
      <c r="I54" s="866">
        <v>884.31000000000006</v>
      </c>
      <c r="J54" s="866">
        <v>824.32</v>
      </c>
      <c r="K54" s="866">
        <v>1126.31</v>
      </c>
      <c r="L54" s="866">
        <v>1219.24</v>
      </c>
      <c r="M54" s="866">
        <v>1278.3600000000001</v>
      </c>
      <c r="N54" s="866">
        <v>618.05000000000007</v>
      </c>
      <c r="O54" s="866">
        <v>826.75</v>
      </c>
      <c r="P54" s="866">
        <v>792.26</v>
      </c>
      <c r="Q54" s="866">
        <v>618.53</v>
      </c>
    </row>
    <row r="55" spans="2:36" x14ac:dyDescent="0.25">
      <c r="B55" s="871">
        <v>47</v>
      </c>
      <c r="C55" s="866">
        <v>387.94</v>
      </c>
      <c r="D55" s="866">
        <v>432.40000000000003</v>
      </c>
      <c r="E55" s="866">
        <v>443.19</v>
      </c>
      <c r="F55" s="866">
        <v>643.22</v>
      </c>
      <c r="G55" s="866">
        <v>517.54999999999995</v>
      </c>
      <c r="H55" s="866">
        <v>734.61</v>
      </c>
      <c r="I55" s="866">
        <v>887.09</v>
      </c>
      <c r="J55" s="866">
        <v>826.9</v>
      </c>
      <c r="K55" s="866">
        <v>1143.49</v>
      </c>
      <c r="L55" s="866">
        <v>1261.95</v>
      </c>
      <c r="M55" s="866">
        <v>1289.02</v>
      </c>
      <c r="N55" s="866">
        <v>628.13</v>
      </c>
      <c r="O55" s="866">
        <v>852.79</v>
      </c>
      <c r="P55" s="866">
        <v>793.33</v>
      </c>
      <c r="Q55" s="866">
        <v>628.39</v>
      </c>
    </row>
    <row r="56" spans="2:36" x14ac:dyDescent="0.25">
      <c r="B56" s="871">
        <v>48</v>
      </c>
      <c r="C56" s="866">
        <v>393.15000000000003</v>
      </c>
      <c r="D56" s="866">
        <v>440.40000000000003</v>
      </c>
      <c r="E56" s="866">
        <v>448.95</v>
      </c>
      <c r="F56" s="866">
        <v>652.80000000000007</v>
      </c>
      <c r="G56" s="866">
        <v>518.04999999999995</v>
      </c>
      <c r="H56" s="866">
        <v>750.32</v>
      </c>
      <c r="I56" s="866">
        <v>902.24</v>
      </c>
      <c r="J56" s="866">
        <v>873.99</v>
      </c>
      <c r="K56" s="866">
        <v>1154.3500000000001</v>
      </c>
      <c r="L56" s="866">
        <v>1322.07</v>
      </c>
      <c r="M56" s="866">
        <v>1290.0899999999999</v>
      </c>
      <c r="N56" s="866">
        <v>637.66999999999996</v>
      </c>
      <c r="O56" s="866">
        <v>855.43000000000006</v>
      </c>
      <c r="P56" s="866">
        <v>814.43000000000006</v>
      </c>
      <c r="Q56" s="866">
        <v>637.83000000000004</v>
      </c>
    </row>
    <row r="57" spans="2:36" x14ac:dyDescent="0.25">
      <c r="B57" s="871">
        <v>49</v>
      </c>
      <c r="C57" s="866">
        <v>397.44</v>
      </c>
      <c r="D57" s="866">
        <v>444.68</v>
      </c>
      <c r="E57" s="866">
        <v>449.55</v>
      </c>
      <c r="F57" s="866">
        <v>662.21</v>
      </c>
      <c r="G57" s="866">
        <v>518.54999999999995</v>
      </c>
      <c r="H57" s="866">
        <v>752.52</v>
      </c>
      <c r="I57" s="866">
        <v>916.80000000000007</v>
      </c>
      <c r="J57" s="866">
        <v>888.1</v>
      </c>
      <c r="K57" s="866">
        <v>1170.43</v>
      </c>
      <c r="L57" s="866">
        <v>1328.09</v>
      </c>
      <c r="M57" s="866">
        <v>1290.5899999999999</v>
      </c>
      <c r="N57" s="866">
        <v>647.75</v>
      </c>
      <c r="O57" s="866">
        <v>855.93000000000006</v>
      </c>
      <c r="P57" s="866">
        <v>816.54</v>
      </c>
      <c r="Q57" s="866">
        <v>648.13</v>
      </c>
    </row>
    <row r="58" spans="2:36" x14ac:dyDescent="0.25">
      <c r="B58" s="872">
        <v>50</v>
      </c>
      <c r="C58" s="866">
        <v>403.16</v>
      </c>
      <c r="D58" s="866">
        <v>449.92</v>
      </c>
      <c r="E58" s="866">
        <v>455.99</v>
      </c>
      <c r="F58" s="866">
        <v>663.16</v>
      </c>
      <c r="G58" s="866">
        <v>521.06000000000006</v>
      </c>
      <c r="H58" s="866">
        <v>759.5</v>
      </c>
      <c r="I58" s="866">
        <v>930.81000000000006</v>
      </c>
      <c r="J58" s="866">
        <v>889.51</v>
      </c>
      <c r="K58" s="866">
        <v>1186.95</v>
      </c>
      <c r="L58" s="866">
        <v>1332.27</v>
      </c>
      <c r="M58" s="866">
        <v>1295.05</v>
      </c>
      <c r="N58" s="866">
        <v>656.92</v>
      </c>
      <c r="O58" s="866">
        <v>858.84</v>
      </c>
      <c r="P58" s="866">
        <v>824.65</v>
      </c>
      <c r="Q58" s="866">
        <v>657.41</v>
      </c>
      <c r="S58" s="873"/>
      <c r="T58" s="873"/>
      <c r="U58" s="873"/>
      <c r="V58" s="873"/>
      <c r="W58" s="873"/>
      <c r="X58" s="873"/>
      <c r="Y58" s="873"/>
      <c r="Z58" s="873"/>
      <c r="AA58" s="873"/>
      <c r="AB58" s="873"/>
      <c r="AC58" s="873"/>
      <c r="AD58" s="873"/>
      <c r="AE58" s="873"/>
      <c r="AF58" s="873"/>
      <c r="AG58" s="873"/>
      <c r="AH58" s="873"/>
      <c r="AI58" s="873"/>
      <c r="AJ58" s="873"/>
    </row>
    <row r="59" spans="2:36" x14ac:dyDescent="0.25">
      <c r="B59" s="870">
        <v>52</v>
      </c>
      <c r="C59" s="866">
        <v>412.68</v>
      </c>
      <c r="D59" s="866">
        <v>458.5</v>
      </c>
      <c r="E59" s="866">
        <v>461.62</v>
      </c>
      <c r="F59" s="866">
        <v>689.4</v>
      </c>
      <c r="G59" s="866">
        <v>584.51</v>
      </c>
      <c r="H59" s="866">
        <v>799.16</v>
      </c>
      <c r="I59" s="866">
        <v>965.81000000000006</v>
      </c>
      <c r="J59" s="866">
        <v>930.55000000000007</v>
      </c>
      <c r="K59" s="866">
        <v>1265.72</v>
      </c>
      <c r="L59" s="866">
        <v>1336.59</v>
      </c>
      <c r="M59" s="866">
        <v>1335.93</v>
      </c>
      <c r="N59" s="866">
        <v>668.44</v>
      </c>
      <c r="O59" s="866">
        <v>927.39</v>
      </c>
      <c r="P59" s="866">
        <v>851.73</v>
      </c>
      <c r="Q59" s="866">
        <v>669.28</v>
      </c>
    </row>
    <row r="60" spans="2:36" x14ac:dyDescent="0.25">
      <c r="B60" s="871">
        <v>54</v>
      </c>
      <c r="C60" s="866">
        <v>419.02</v>
      </c>
      <c r="D60" s="866">
        <v>465.55</v>
      </c>
      <c r="E60" s="866">
        <v>479.98</v>
      </c>
      <c r="F60" s="866">
        <v>704.06000000000006</v>
      </c>
      <c r="G60" s="866">
        <v>594.12</v>
      </c>
      <c r="H60" s="866">
        <v>814.72</v>
      </c>
      <c r="I60" s="866">
        <v>981.43000000000006</v>
      </c>
      <c r="J60" s="866">
        <v>952.09</v>
      </c>
      <c r="K60" s="866">
        <v>1270.52</v>
      </c>
      <c r="L60" s="866">
        <v>1339.18</v>
      </c>
      <c r="M60" s="866">
        <v>1340.71</v>
      </c>
      <c r="N60" s="866">
        <v>680.04</v>
      </c>
      <c r="O60" s="866">
        <v>967.54</v>
      </c>
      <c r="P60" s="866">
        <v>853.73</v>
      </c>
      <c r="Q60" s="866">
        <v>681.24</v>
      </c>
    </row>
    <row r="61" spans="2:36" x14ac:dyDescent="0.25">
      <c r="B61" s="871">
        <v>56</v>
      </c>
      <c r="C61" s="866">
        <v>427.76</v>
      </c>
      <c r="D61" s="866">
        <v>474.48</v>
      </c>
      <c r="E61" s="866">
        <v>489.53000000000003</v>
      </c>
      <c r="F61" s="866">
        <v>726.08</v>
      </c>
      <c r="G61" s="866">
        <v>615.45000000000005</v>
      </c>
      <c r="H61" s="866">
        <v>822.89</v>
      </c>
      <c r="I61" s="866">
        <v>1018.62</v>
      </c>
      <c r="J61" s="866">
        <v>954.45</v>
      </c>
      <c r="K61" s="866">
        <v>1329.77</v>
      </c>
      <c r="L61" s="866">
        <v>1429.9</v>
      </c>
      <c r="M61" s="866">
        <v>1351.71</v>
      </c>
      <c r="N61" s="866">
        <v>701.25</v>
      </c>
      <c r="O61" s="866">
        <v>980.88</v>
      </c>
      <c r="P61" s="866">
        <v>891.30000000000007</v>
      </c>
      <c r="Q61" s="866">
        <v>701.69</v>
      </c>
    </row>
    <row r="62" spans="2:36" x14ac:dyDescent="0.25">
      <c r="B62" s="871">
        <v>58</v>
      </c>
      <c r="C62" s="866">
        <v>436.5</v>
      </c>
      <c r="D62" s="866">
        <v>483.41</v>
      </c>
      <c r="E62" s="866">
        <v>499.08</v>
      </c>
      <c r="F62" s="866">
        <v>748.1</v>
      </c>
      <c r="G62" s="866">
        <v>636.73</v>
      </c>
      <c r="H62" s="866">
        <v>831.07</v>
      </c>
      <c r="I62" s="866">
        <v>1055.82</v>
      </c>
      <c r="J62" s="866">
        <v>956.82</v>
      </c>
      <c r="K62" s="866">
        <v>1374.47</v>
      </c>
      <c r="L62" s="866">
        <v>1520.63</v>
      </c>
      <c r="M62" s="866">
        <v>1383.73</v>
      </c>
      <c r="N62" s="866">
        <v>722.47</v>
      </c>
      <c r="O62" s="866">
        <v>994.21</v>
      </c>
      <c r="P62" s="866">
        <v>929.66</v>
      </c>
      <c r="Q62" s="866">
        <v>725.43000000000006</v>
      </c>
    </row>
    <row r="63" spans="2:36" x14ac:dyDescent="0.25">
      <c r="B63" s="872">
        <v>60</v>
      </c>
      <c r="C63" s="866">
        <v>450.21000000000004</v>
      </c>
      <c r="D63" s="866">
        <v>494.2</v>
      </c>
      <c r="E63" s="866">
        <v>508.7</v>
      </c>
      <c r="F63" s="866">
        <v>772.76</v>
      </c>
      <c r="G63" s="866">
        <v>641.24</v>
      </c>
      <c r="H63" s="866">
        <v>897.47</v>
      </c>
      <c r="I63" s="866">
        <v>1106.2</v>
      </c>
      <c r="J63" s="866">
        <v>958.82</v>
      </c>
      <c r="K63" s="866">
        <v>1392.29</v>
      </c>
      <c r="L63" s="866">
        <v>1530.3700000000001</v>
      </c>
      <c r="M63" s="866">
        <v>1432.03</v>
      </c>
      <c r="N63" s="866">
        <v>750.39</v>
      </c>
      <c r="O63" s="866">
        <v>1045.48</v>
      </c>
      <c r="P63" s="866">
        <v>1007.8100000000001</v>
      </c>
      <c r="Q63" s="866">
        <v>748.66</v>
      </c>
    </row>
    <row r="64" spans="2:36" x14ac:dyDescent="0.25">
      <c r="B64" s="870">
        <v>62</v>
      </c>
      <c r="C64" s="866">
        <v>458.74</v>
      </c>
      <c r="D64" s="866">
        <v>503.24</v>
      </c>
      <c r="E64" s="866">
        <v>510.7</v>
      </c>
      <c r="F64" s="866">
        <v>795.16</v>
      </c>
      <c r="G64" s="866">
        <v>668.22</v>
      </c>
      <c r="H64" s="866">
        <v>905.09</v>
      </c>
      <c r="I64" s="866">
        <v>1136.8700000000001</v>
      </c>
      <c r="J64" s="866">
        <v>1002.24</v>
      </c>
      <c r="K64" s="866">
        <v>1394.29</v>
      </c>
      <c r="L64" s="866">
        <v>1548.83</v>
      </c>
      <c r="M64" s="866">
        <v>1435.49</v>
      </c>
      <c r="N64" s="866">
        <v>770.06000000000006</v>
      </c>
      <c r="O64" s="866">
        <v>1047.48</v>
      </c>
      <c r="P64" s="866">
        <v>1017.37</v>
      </c>
      <c r="Q64" s="866">
        <v>772.97</v>
      </c>
    </row>
    <row r="65" spans="2:17" x14ac:dyDescent="0.25">
      <c r="B65" s="871">
        <v>64</v>
      </c>
      <c r="C65" s="866">
        <v>467.35</v>
      </c>
      <c r="D65" s="866">
        <v>510.86</v>
      </c>
      <c r="E65" s="866">
        <v>512.70000000000005</v>
      </c>
      <c r="F65" s="866">
        <v>816.03</v>
      </c>
      <c r="G65" s="866">
        <v>683.21</v>
      </c>
      <c r="H65" s="866">
        <v>909.18000000000006</v>
      </c>
      <c r="I65" s="866">
        <v>1192.3900000000001</v>
      </c>
      <c r="J65" s="866">
        <v>1051.48</v>
      </c>
      <c r="K65" s="866">
        <v>1454.25</v>
      </c>
      <c r="L65" s="866">
        <v>1559.38</v>
      </c>
      <c r="M65" s="866">
        <v>1497.5</v>
      </c>
      <c r="N65" s="866">
        <v>789.71</v>
      </c>
      <c r="O65" s="866">
        <v>1078.24</v>
      </c>
      <c r="P65" s="866">
        <v>1059.79</v>
      </c>
      <c r="Q65" s="866">
        <v>789.48</v>
      </c>
    </row>
    <row r="66" spans="2:17" x14ac:dyDescent="0.25">
      <c r="B66" s="871">
        <v>66</v>
      </c>
      <c r="C66" s="866">
        <v>473.53000000000003</v>
      </c>
      <c r="D66" s="866">
        <v>518.97</v>
      </c>
      <c r="E66" s="866">
        <v>520.58000000000004</v>
      </c>
      <c r="F66" s="866">
        <v>836.87</v>
      </c>
      <c r="G66" s="866">
        <v>694.26</v>
      </c>
      <c r="H66" s="866">
        <v>935.95</v>
      </c>
      <c r="I66" s="866">
        <v>1201.96</v>
      </c>
      <c r="J66" s="866">
        <v>1059.73</v>
      </c>
      <c r="K66" s="866">
        <v>1488.14</v>
      </c>
      <c r="L66" s="866">
        <v>1561.38</v>
      </c>
      <c r="M66" s="866">
        <v>1500.14</v>
      </c>
      <c r="N66" s="866">
        <v>809.36</v>
      </c>
      <c r="O66" s="866">
        <v>1102.73</v>
      </c>
      <c r="P66" s="866">
        <v>1064.24</v>
      </c>
      <c r="Q66" s="866">
        <v>812.94</v>
      </c>
    </row>
    <row r="67" spans="2:17" x14ac:dyDescent="0.25">
      <c r="B67" s="871">
        <v>68</v>
      </c>
      <c r="C67" s="866">
        <v>482.57</v>
      </c>
      <c r="D67" s="866">
        <v>528</v>
      </c>
      <c r="E67" s="866">
        <v>547.41</v>
      </c>
      <c r="F67" s="866">
        <v>858.29</v>
      </c>
      <c r="G67" s="866">
        <v>721.18000000000006</v>
      </c>
      <c r="H67" s="866">
        <v>960.34</v>
      </c>
      <c r="I67" s="866">
        <v>1237.1200000000001</v>
      </c>
      <c r="J67" s="866">
        <v>1065.8399999999999</v>
      </c>
      <c r="K67" s="866">
        <v>1506.57</v>
      </c>
      <c r="L67" s="866">
        <v>1563.38</v>
      </c>
      <c r="M67" s="866">
        <v>1621.41</v>
      </c>
      <c r="N67" s="866">
        <v>828.99</v>
      </c>
      <c r="O67" s="866">
        <v>1124.25</v>
      </c>
      <c r="P67" s="866">
        <v>1072.8700000000001</v>
      </c>
      <c r="Q67" s="866">
        <v>832.66</v>
      </c>
    </row>
    <row r="68" spans="2:17" x14ac:dyDescent="0.25">
      <c r="B68" s="872">
        <v>70</v>
      </c>
      <c r="C68" s="866">
        <v>492.54</v>
      </c>
      <c r="D68" s="866">
        <v>536.11</v>
      </c>
      <c r="E68" s="866">
        <v>555.56000000000006</v>
      </c>
      <c r="F68" s="866">
        <v>878.65</v>
      </c>
      <c r="G68" s="866">
        <v>735.80000000000007</v>
      </c>
      <c r="H68" s="866">
        <v>974.01</v>
      </c>
      <c r="I68" s="866">
        <v>1281.18</v>
      </c>
      <c r="J68" s="866">
        <v>1139.81</v>
      </c>
      <c r="K68" s="866">
        <v>1548</v>
      </c>
      <c r="L68" s="866">
        <v>1568.3</v>
      </c>
      <c r="M68" s="866">
        <v>1623.89</v>
      </c>
      <c r="N68" s="866">
        <v>848.61</v>
      </c>
      <c r="O68" s="866">
        <v>1153.22</v>
      </c>
      <c r="P68" s="866">
        <v>1103.07</v>
      </c>
      <c r="Q68" s="866">
        <v>848.38</v>
      </c>
    </row>
    <row r="69" spans="2:17" x14ac:dyDescent="0.25">
      <c r="B69" s="870">
        <v>72</v>
      </c>
      <c r="C69" s="866">
        <v>497.76</v>
      </c>
      <c r="D69" s="866">
        <v>540.41</v>
      </c>
      <c r="E69" s="866">
        <v>557.56000000000006</v>
      </c>
      <c r="F69" s="866">
        <v>897.38</v>
      </c>
      <c r="G69" s="866">
        <v>762.97</v>
      </c>
      <c r="H69" s="866">
        <v>1025.21</v>
      </c>
      <c r="I69" s="866">
        <v>1305.5899999999999</v>
      </c>
      <c r="J69" s="866">
        <v>1141.81</v>
      </c>
      <c r="K69" s="866">
        <v>1559.16</v>
      </c>
      <c r="L69" s="866">
        <v>1643.01</v>
      </c>
      <c r="M69" s="866">
        <v>1675.78</v>
      </c>
      <c r="N69" s="866">
        <v>854.75</v>
      </c>
      <c r="O69" s="866">
        <v>1158.5</v>
      </c>
      <c r="P69" s="866">
        <v>1119.93</v>
      </c>
      <c r="Q69" s="866">
        <v>864.1</v>
      </c>
    </row>
    <row r="70" spans="2:17" x14ac:dyDescent="0.25">
      <c r="B70" s="871">
        <v>74</v>
      </c>
      <c r="C70" s="866">
        <v>511.11</v>
      </c>
      <c r="D70" s="866">
        <v>553.75</v>
      </c>
      <c r="E70" s="866">
        <v>562.03</v>
      </c>
      <c r="F70" s="866">
        <v>917.59</v>
      </c>
      <c r="G70" s="866">
        <v>770.4</v>
      </c>
      <c r="H70" s="866">
        <v>1059.79</v>
      </c>
      <c r="I70" s="866">
        <v>1330.56</v>
      </c>
      <c r="J70" s="866">
        <v>1182.29</v>
      </c>
      <c r="K70" s="866">
        <v>1602.33</v>
      </c>
      <c r="L70" s="866">
        <v>1658.56</v>
      </c>
      <c r="M70" s="866">
        <v>1765.31</v>
      </c>
      <c r="N70" s="866">
        <v>886.32</v>
      </c>
      <c r="O70" s="866">
        <v>1212.3</v>
      </c>
      <c r="P70" s="866">
        <v>1148.78</v>
      </c>
      <c r="Q70" s="866">
        <v>889.28</v>
      </c>
    </row>
    <row r="71" spans="2:17" x14ac:dyDescent="0.25">
      <c r="B71" s="871">
        <v>76</v>
      </c>
      <c r="C71" s="866">
        <v>518.22</v>
      </c>
      <c r="D71" s="866">
        <v>562.30000000000007</v>
      </c>
      <c r="E71" s="866">
        <v>573.74</v>
      </c>
      <c r="F71" s="866">
        <v>922.93000000000006</v>
      </c>
      <c r="G71" s="866">
        <v>798.18000000000006</v>
      </c>
      <c r="H71" s="866">
        <v>1063.42</v>
      </c>
      <c r="I71" s="866">
        <v>1332.58</v>
      </c>
      <c r="J71" s="866">
        <v>1298.4000000000001</v>
      </c>
      <c r="K71" s="866">
        <v>1641.44</v>
      </c>
      <c r="L71" s="866">
        <v>1712.46</v>
      </c>
      <c r="M71" s="866">
        <v>1767.31</v>
      </c>
      <c r="N71" s="866">
        <v>905.92000000000007</v>
      </c>
      <c r="O71" s="866">
        <v>1239.3600000000001</v>
      </c>
      <c r="P71" s="866">
        <v>1177.94</v>
      </c>
      <c r="Q71" s="866">
        <v>905.59</v>
      </c>
    </row>
    <row r="72" spans="2:17" x14ac:dyDescent="0.25">
      <c r="B72" s="871">
        <v>78</v>
      </c>
      <c r="C72" s="866">
        <v>522.98</v>
      </c>
      <c r="D72" s="866">
        <v>569.63</v>
      </c>
      <c r="E72" s="866">
        <v>577.99</v>
      </c>
      <c r="F72" s="866">
        <v>945.99</v>
      </c>
      <c r="G72" s="866">
        <v>807.24</v>
      </c>
      <c r="H72" s="866">
        <v>1066.96</v>
      </c>
      <c r="I72" s="866">
        <v>1363.07</v>
      </c>
      <c r="J72" s="866">
        <v>1300.4000000000001</v>
      </c>
      <c r="K72" s="866">
        <v>1673.67</v>
      </c>
      <c r="L72" s="866">
        <v>1725.24</v>
      </c>
      <c r="M72" s="866">
        <v>1769.31</v>
      </c>
      <c r="N72" s="866">
        <v>925.57</v>
      </c>
      <c r="O72" s="866">
        <v>1279.6100000000001</v>
      </c>
      <c r="P72" s="866">
        <v>1235.52</v>
      </c>
      <c r="Q72" s="866">
        <v>925.33</v>
      </c>
    </row>
    <row r="73" spans="2:17" x14ac:dyDescent="0.25">
      <c r="B73" s="872">
        <v>80</v>
      </c>
      <c r="C73" s="866">
        <v>529.16</v>
      </c>
      <c r="D73" s="866">
        <v>576.72</v>
      </c>
      <c r="E73" s="866">
        <v>579.99</v>
      </c>
      <c r="F73" s="866">
        <v>968.49</v>
      </c>
      <c r="G73" s="866">
        <v>827.39</v>
      </c>
      <c r="H73" s="866">
        <v>1143.06</v>
      </c>
      <c r="I73" s="866">
        <v>1365.07</v>
      </c>
      <c r="J73" s="866">
        <v>1325.79</v>
      </c>
      <c r="K73" s="866">
        <v>1705.8500000000001</v>
      </c>
      <c r="L73" s="866">
        <v>1781.1000000000001</v>
      </c>
      <c r="M73" s="866">
        <v>1783.44</v>
      </c>
      <c r="N73" s="866">
        <v>945.19</v>
      </c>
      <c r="O73" s="866">
        <v>1283.5</v>
      </c>
      <c r="P73" s="866">
        <v>1266.77</v>
      </c>
      <c r="Q73" s="866">
        <v>946.95</v>
      </c>
    </row>
    <row r="74" spans="2:17" x14ac:dyDescent="0.25">
      <c r="B74" s="870">
        <v>82</v>
      </c>
      <c r="C74" s="866">
        <v>534.51</v>
      </c>
      <c r="D74" s="866">
        <v>583.79</v>
      </c>
      <c r="E74" s="866">
        <v>605.78</v>
      </c>
      <c r="F74" s="866">
        <v>992.27</v>
      </c>
      <c r="G74" s="866">
        <v>838.72</v>
      </c>
      <c r="H74" s="866">
        <v>1145.3600000000001</v>
      </c>
      <c r="I74" s="866">
        <v>1368.8500000000001</v>
      </c>
      <c r="J74" s="866">
        <v>1328.56</v>
      </c>
      <c r="K74" s="866">
        <v>1707.8500000000001</v>
      </c>
      <c r="L74" s="866">
        <v>1790.98</v>
      </c>
      <c r="M74" s="866">
        <v>1861.54</v>
      </c>
      <c r="N74" s="866">
        <v>947.46</v>
      </c>
      <c r="O74" s="866">
        <v>1305.8399999999999</v>
      </c>
      <c r="P74" s="866">
        <v>1268.77</v>
      </c>
      <c r="Q74" s="866">
        <v>949.6</v>
      </c>
    </row>
    <row r="75" spans="2:17" x14ac:dyDescent="0.25">
      <c r="B75" s="871">
        <v>84</v>
      </c>
      <c r="C75" s="866">
        <v>539.33000000000004</v>
      </c>
      <c r="D75" s="866">
        <v>590.86</v>
      </c>
      <c r="E75" s="866">
        <v>611.98</v>
      </c>
      <c r="F75" s="866">
        <v>1009.89</v>
      </c>
      <c r="G75" s="866">
        <v>889.93000000000006</v>
      </c>
      <c r="H75" s="866">
        <v>1170.8700000000001</v>
      </c>
      <c r="I75" s="866">
        <v>1452.63</v>
      </c>
      <c r="J75" s="866">
        <v>1330.56</v>
      </c>
      <c r="K75" s="866">
        <v>1799.17</v>
      </c>
      <c r="L75" s="866">
        <v>1838.26</v>
      </c>
      <c r="M75" s="866">
        <v>1878.22</v>
      </c>
      <c r="N75" s="866">
        <v>949.46</v>
      </c>
      <c r="O75" s="866">
        <v>1308.6600000000001</v>
      </c>
      <c r="P75" s="866">
        <v>1302.6100000000001</v>
      </c>
      <c r="Q75" s="866">
        <v>966.1</v>
      </c>
    </row>
    <row r="76" spans="2:17" x14ac:dyDescent="0.25">
      <c r="B76" s="871">
        <v>86</v>
      </c>
      <c r="C76" s="866">
        <v>545.39</v>
      </c>
      <c r="D76" s="866">
        <v>597.97</v>
      </c>
      <c r="E76" s="866">
        <v>613.98</v>
      </c>
      <c r="F76" s="866">
        <v>1025.56</v>
      </c>
      <c r="G76" s="866">
        <v>904.72</v>
      </c>
      <c r="H76" s="866">
        <v>1209.08</v>
      </c>
      <c r="I76" s="866">
        <v>1477.51</v>
      </c>
      <c r="J76" s="866">
        <v>1375.66</v>
      </c>
      <c r="K76" s="866">
        <v>1813.16</v>
      </c>
      <c r="L76" s="866">
        <v>1842.89</v>
      </c>
      <c r="M76" s="866">
        <v>1880.22</v>
      </c>
      <c r="N76" s="866">
        <v>994.87</v>
      </c>
      <c r="O76" s="866">
        <v>1362.21</v>
      </c>
      <c r="P76" s="866">
        <v>1320.14</v>
      </c>
      <c r="Q76" s="866">
        <v>997.39</v>
      </c>
    </row>
    <row r="77" spans="2:17" x14ac:dyDescent="0.25">
      <c r="B77" s="871">
        <v>88</v>
      </c>
      <c r="C77" s="866">
        <v>551.43000000000006</v>
      </c>
      <c r="D77" s="866">
        <v>605.04</v>
      </c>
      <c r="E77" s="866">
        <v>615.98</v>
      </c>
      <c r="F77" s="866">
        <v>1045.42</v>
      </c>
      <c r="G77" s="866">
        <v>906.72</v>
      </c>
      <c r="H77" s="866">
        <v>1212.8399999999999</v>
      </c>
      <c r="I77" s="866">
        <v>1502.38</v>
      </c>
      <c r="J77" s="866">
        <v>1388.8600000000001</v>
      </c>
      <c r="K77" s="866">
        <v>1815.16</v>
      </c>
      <c r="L77" s="866">
        <v>1934.64</v>
      </c>
      <c r="M77" s="866">
        <v>1956.02</v>
      </c>
      <c r="N77" s="866">
        <v>1009.91</v>
      </c>
      <c r="O77" s="866">
        <v>1385.08</v>
      </c>
      <c r="P77" s="866">
        <v>1337.66</v>
      </c>
      <c r="Q77" s="866">
        <v>1014.14</v>
      </c>
    </row>
    <row r="78" spans="2:17" x14ac:dyDescent="0.25">
      <c r="B78" s="872">
        <v>90</v>
      </c>
      <c r="C78" s="866">
        <v>557.47</v>
      </c>
      <c r="D78" s="866">
        <v>612.12</v>
      </c>
      <c r="E78" s="866">
        <v>630.62</v>
      </c>
      <c r="F78" s="866">
        <v>1052.8700000000001</v>
      </c>
      <c r="G78" s="866">
        <v>912.29</v>
      </c>
      <c r="H78" s="866">
        <v>1250.73</v>
      </c>
      <c r="I78" s="866">
        <v>1527.25</v>
      </c>
      <c r="J78" s="866">
        <v>1423.67</v>
      </c>
      <c r="K78" s="866">
        <v>1817.16</v>
      </c>
      <c r="L78" s="866">
        <v>1937.81</v>
      </c>
      <c r="M78" s="866">
        <v>2005.5</v>
      </c>
      <c r="N78" s="866">
        <v>1025.19</v>
      </c>
      <c r="O78" s="866">
        <v>1459.23</v>
      </c>
      <c r="P78" s="866">
        <v>1346.5</v>
      </c>
      <c r="Q78" s="866">
        <v>1025.8600000000001</v>
      </c>
    </row>
    <row r="79" spans="2:17" x14ac:dyDescent="0.25">
      <c r="B79" s="870">
        <v>92</v>
      </c>
      <c r="C79" s="866">
        <v>563.49</v>
      </c>
      <c r="D79" s="866">
        <v>619.18000000000006</v>
      </c>
      <c r="E79" s="866">
        <v>640.20000000000005</v>
      </c>
      <c r="F79" s="866">
        <v>1067.0999999999999</v>
      </c>
      <c r="G79" s="866">
        <v>932.37</v>
      </c>
      <c r="H79" s="866">
        <v>1270.4000000000001</v>
      </c>
      <c r="I79" s="866">
        <v>1552.14</v>
      </c>
      <c r="J79" s="866">
        <v>1427.33</v>
      </c>
      <c r="K79" s="866">
        <v>1819.16</v>
      </c>
      <c r="L79" s="866">
        <v>1939.81</v>
      </c>
      <c r="M79" s="866">
        <v>2009.23</v>
      </c>
      <c r="N79" s="866">
        <v>1040.54</v>
      </c>
      <c r="O79" s="866">
        <v>1461.23</v>
      </c>
      <c r="P79" s="866">
        <v>1348.5</v>
      </c>
      <c r="Q79" s="866">
        <v>1042.58</v>
      </c>
    </row>
    <row r="80" spans="2:17" x14ac:dyDescent="0.25">
      <c r="B80" s="871">
        <v>94</v>
      </c>
      <c r="C80" s="866">
        <v>569.54</v>
      </c>
      <c r="D80" s="866">
        <v>626.26</v>
      </c>
      <c r="E80" s="866">
        <v>643.34</v>
      </c>
      <c r="F80" s="866">
        <v>1089.54</v>
      </c>
      <c r="G80" s="866">
        <v>942.2</v>
      </c>
      <c r="H80" s="866">
        <v>1300.1600000000001</v>
      </c>
      <c r="I80" s="866">
        <v>1577.01</v>
      </c>
      <c r="J80" s="866">
        <v>1432.54</v>
      </c>
      <c r="K80" s="866">
        <v>1821.16</v>
      </c>
      <c r="L80" s="866">
        <v>1945.01</v>
      </c>
      <c r="M80" s="866">
        <v>2016.91</v>
      </c>
      <c r="N80" s="866">
        <v>1059.23</v>
      </c>
      <c r="O80" s="866">
        <v>1464.26</v>
      </c>
      <c r="P80" s="866">
        <v>1350.5</v>
      </c>
      <c r="Q80" s="866">
        <v>1059.3399999999999</v>
      </c>
    </row>
    <row r="81" spans="2:35" x14ac:dyDescent="0.25">
      <c r="B81" s="871">
        <v>96</v>
      </c>
      <c r="C81" s="866">
        <v>575.58000000000004</v>
      </c>
      <c r="D81" s="866">
        <v>630.63</v>
      </c>
      <c r="E81" s="866">
        <v>651.66999999999996</v>
      </c>
      <c r="F81" s="866">
        <v>1107.8700000000001</v>
      </c>
      <c r="G81" s="866">
        <v>957.59</v>
      </c>
      <c r="H81" s="866">
        <v>1329.79</v>
      </c>
      <c r="I81" s="866">
        <v>1586.8</v>
      </c>
      <c r="J81" s="866">
        <v>1531.66</v>
      </c>
      <c r="K81" s="866">
        <v>1823.16</v>
      </c>
      <c r="L81" s="866">
        <v>2111.91</v>
      </c>
      <c r="M81" s="866">
        <v>2090.7600000000002</v>
      </c>
      <c r="N81" s="866">
        <v>1079.8399999999999</v>
      </c>
      <c r="O81" s="866">
        <v>1478.8600000000001</v>
      </c>
      <c r="P81" s="866">
        <v>1352.5</v>
      </c>
      <c r="Q81" s="866">
        <v>1081.28</v>
      </c>
    </row>
    <row r="82" spans="2:35" x14ac:dyDescent="0.25">
      <c r="B82" s="871">
        <v>98</v>
      </c>
      <c r="C82" s="866">
        <v>581.63</v>
      </c>
      <c r="D82" s="866">
        <v>632.63</v>
      </c>
      <c r="E82" s="866">
        <v>653.76</v>
      </c>
      <c r="F82" s="866">
        <v>1116.68</v>
      </c>
      <c r="G82" s="866">
        <v>1003.76</v>
      </c>
      <c r="H82" s="866">
        <v>1357.84</v>
      </c>
      <c r="I82" s="866">
        <v>1588.8</v>
      </c>
      <c r="J82" s="866">
        <v>1539.75</v>
      </c>
      <c r="K82" s="866">
        <v>1825.16</v>
      </c>
      <c r="L82" s="866">
        <v>2234.9299999999998</v>
      </c>
      <c r="M82" s="866">
        <v>2122.7800000000002</v>
      </c>
      <c r="N82" s="866">
        <v>1091.19</v>
      </c>
      <c r="O82" s="866">
        <v>1509.93</v>
      </c>
      <c r="P82" s="866">
        <v>1354.5</v>
      </c>
      <c r="Q82" s="866">
        <v>1092.72</v>
      </c>
    </row>
    <row r="83" spans="2:35" x14ac:dyDescent="0.25">
      <c r="B83" s="872">
        <v>100</v>
      </c>
      <c r="C83" s="866">
        <v>583.63</v>
      </c>
      <c r="D83" s="866">
        <v>634.63</v>
      </c>
      <c r="E83" s="866">
        <v>655.76</v>
      </c>
      <c r="F83" s="866">
        <v>1118.68</v>
      </c>
      <c r="G83" s="866">
        <v>1082.78</v>
      </c>
      <c r="H83" s="866">
        <v>1359.84</v>
      </c>
      <c r="I83" s="866">
        <v>1590.8</v>
      </c>
      <c r="J83" s="866">
        <v>1541.75</v>
      </c>
      <c r="K83" s="866">
        <v>1876.3400000000001</v>
      </c>
      <c r="L83" s="866">
        <v>2279</v>
      </c>
      <c r="M83" s="866">
        <v>2404.27</v>
      </c>
      <c r="N83" s="866">
        <v>1101.75</v>
      </c>
      <c r="O83" s="866">
        <v>1534.8400000000001</v>
      </c>
      <c r="P83" s="866">
        <v>1356.5</v>
      </c>
      <c r="Q83" s="866">
        <v>1102.95</v>
      </c>
      <c r="S83" s="873"/>
      <c r="T83" s="873"/>
      <c r="U83" s="873"/>
      <c r="V83" s="873"/>
      <c r="W83" s="873"/>
      <c r="X83" s="873"/>
      <c r="Y83" s="873"/>
      <c r="Z83" s="873"/>
      <c r="AA83" s="873"/>
      <c r="AB83" s="873"/>
      <c r="AC83" s="873"/>
      <c r="AD83" s="873"/>
      <c r="AE83" s="873"/>
      <c r="AF83" s="873"/>
      <c r="AG83" s="873"/>
      <c r="AH83" s="873"/>
      <c r="AI83" s="873"/>
    </row>
    <row r="84" spans="2:35" x14ac:dyDescent="0.25">
      <c r="B84" s="870">
        <v>105</v>
      </c>
      <c r="C84" s="866">
        <v>612.46</v>
      </c>
      <c r="D84" s="866">
        <v>663.22</v>
      </c>
      <c r="E84" s="866">
        <v>686.97</v>
      </c>
      <c r="F84" s="866">
        <v>1172.01</v>
      </c>
      <c r="G84" s="866">
        <v>1135.8700000000001</v>
      </c>
      <c r="H84" s="866">
        <v>1427.39</v>
      </c>
      <c r="I84" s="866">
        <v>1667.19</v>
      </c>
      <c r="J84" s="866">
        <v>1617.27</v>
      </c>
      <c r="K84" s="866">
        <v>1970.16</v>
      </c>
      <c r="L84" s="866">
        <v>2392.9500000000003</v>
      </c>
      <c r="M84" s="866">
        <v>2523.69</v>
      </c>
      <c r="N84" s="866">
        <v>1155.1100000000001</v>
      </c>
      <c r="O84" s="866">
        <v>1608.78</v>
      </c>
      <c r="P84" s="866">
        <v>1421.76</v>
      </c>
      <c r="Q84" s="866">
        <v>1157.1000000000001</v>
      </c>
    </row>
    <row r="85" spans="2:35" x14ac:dyDescent="0.25">
      <c r="B85" s="871">
        <v>110</v>
      </c>
      <c r="C85" s="866">
        <v>641.63</v>
      </c>
      <c r="D85" s="866">
        <v>694.80000000000007</v>
      </c>
      <c r="E85" s="866">
        <v>719.69</v>
      </c>
      <c r="F85" s="866">
        <v>1227.78</v>
      </c>
      <c r="G85" s="866">
        <v>1185.5</v>
      </c>
      <c r="H85" s="866">
        <v>1495.3600000000001</v>
      </c>
      <c r="I85" s="866">
        <v>1746.58</v>
      </c>
      <c r="J85" s="866">
        <v>1694.28</v>
      </c>
      <c r="K85" s="866">
        <v>2063.9700000000003</v>
      </c>
      <c r="L85" s="866">
        <v>2506.9</v>
      </c>
      <c r="M85" s="866">
        <v>2643.52</v>
      </c>
      <c r="N85" s="866">
        <v>1210.1100000000001</v>
      </c>
      <c r="O85" s="866">
        <v>1685.39</v>
      </c>
      <c r="P85" s="866">
        <v>1489.45</v>
      </c>
      <c r="Q85" s="866">
        <v>1211.3500000000001</v>
      </c>
    </row>
    <row r="86" spans="2:35" x14ac:dyDescent="0.25">
      <c r="B86" s="871">
        <v>115</v>
      </c>
      <c r="C86" s="866">
        <v>670.79</v>
      </c>
      <c r="D86" s="866">
        <v>726.38</v>
      </c>
      <c r="E86" s="866">
        <v>752.4</v>
      </c>
      <c r="F86" s="866">
        <v>1282.46</v>
      </c>
      <c r="G86" s="866">
        <v>1239.4100000000001</v>
      </c>
      <c r="H86" s="866">
        <v>1563.33</v>
      </c>
      <c r="I86" s="866">
        <v>1825.97</v>
      </c>
      <c r="J86" s="866">
        <v>1771.29</v>
      </c>
      <c r="K86" s="866">
        <v>2157.79</v>
      </c>
      <c r="L86" s="866">
        <v>2620.85</v>
      </c>
      <c r="M86" s="866">
        <v>2762.7000000000003</v>
      </c>
      <c r="N86" s="866">
        <v>1265.1200000000001</v>
      </c>
      <c r="O86" s="866">
        <v>1762</v>
      </c>
      <c r="P86" s="866">
        <v>1557.18</v>
      </c>
      <c r="Q86" s="866">
        <v>1265.3</v>
      </c>
    </row>
    <row r="87" spans="2:35" x14ac:dyDescent="0.25">
      <c r="B87" s="871">
        <v>120</v>
      </c>
      <c r="C87" s="866">
        <v>699.95</v>
      </c>
      <c r="D87" s="866">
        <v>757.96</v>
      </c>
      <c r="E87" s="866">
        <v>785.11</v>
      </c>
      <c r="F87" s="866">
        <v>1338.25</v>
      </c>
      <c r="G87" s="866">
        <v>1291.97</v>
      </c>
      <c r="H87" s="866">
        <v>1631.3</v>
      </c>
      <c r="I87" s="866">
        <v>1905.3600000000001</v>
      </c>
      <c r="J87" s="866">
        <v>1848.3</v>
      </c>
      <c r="K87" s="866">
        <v>2251.61</v>
      </c>
      <c r="L87" s="866">
        <v>2734.8</v>
      </c>
      <c r="M87" s="866">
        <v>2882.6</v>
      </c>
      <c r="N87" s="866">
        <v>1320.1200000000001</v>
      </c>
      <c r="O87" s="866">
        <v>1838.6100000000001</v>
      </c>
      <c r="P87" s="866">
        <v>1624.8600000000001</v>
      </c>
      <c r="Q87" s="866">
        <v>1319.15</v>
      </c>
    </row>
    <row r="88" spans="2:35" x14ac:dyDescent="0.25">
      <c r="B88" s="872">
        <v>125</v>
      </c>
      <c r="C88" s="866">
        <v>729.12</v>
      </c>
      <c r="D88" s="866">
        <v>789.54</v>
      </c>
      <c r="E88" s="866">
        <v>817.82</v>
      </c>
      <c r="F88" s="866">
        <v>1392.64</v>
      </c>
      <c r="G88" s="866">
        <v>1345.77</v>
      </c>
      <c r="H88" s="866">
        <v>1699.27</v>
      </c>
      <c r="I88" s="866">
        <v>1984.75</v>
      </c>
      <c r="J88" s="866">
        <v>1925.32</v>
      </c>
      <c r="K88" s="866">
        <v>2345.42</v>
      </c>
      <c r="L88" s="866">
        <v>2848.75</v>
      </c>
      <c r="M88" s="866">
        <v>3002.56</v>
      </c>
      <c r="N88" s="866">
        <v>1375.13</v>
      </c>
      <c r="O88" s="866">
        <v>1915.22</v>
      </c>
      <c r="P88" s="866">
        <v>1692.6000000000001</v>
      </c>
      <c r="Q88" s="866">
        <v>1373.9</v>
      </c>
    </row>
    <row r="89" spans="2:35" x14ac:dyDescent="0.25">
      <c r="B89" s="870">
        <v>130</v>
      </c>
      <c r="C89" s="866">
        <v>758.28</v>
      </c>
      <c r="D89" s="866">
        <v>821.13</v>
      </c>
      <c r="E89" s="866">
        <v>850.54</v>
      </c>
      <c r="F89" s="866">
        <v>1448.24</v>
      </c>
      <c r="G89" s="866">
        <v>1398.34</v>
      </c>
      <c r="H89" s="866">
        <v>1767.25</v>
      </c>
      <c r="I89" s="866">
        <v>2064.14</v>
      </c>
      <c r="J89" s="866">
        <v>2002.3300000000002</v>
      </c>
      <c r="K89" s="866">
        <v>2439.2400000000002</v>
      </c>
      <c r="L89" s="866">
        <v>2962.7000000000003</v>
      </c>
      <c r="M89" s="866">
        <v>3124.36</v>
      </c>
      <c r="N89" s="866">
        <v>1430.13</v>
      </c>
      <c r="O89" s="866">
        <v>1991.8300000000002</v>
      </c>
      <c r="P89" s="866">
        <v>1760.28</v>
      </c>
      <c r="Q89" s="866">
        <v>1428.8</v>
      </c>
    </row>
    <row r="90" spans="2:35" x14ac:dyDescent="0.25">
      <c r="B90" s="871">
        <v>135</v>
      </c>
      <c r="C90" s="866">
        <v>787.45</v>
      </c>
      <c r="D90" s="866">
        <v>852.71</v>
      </c>
      <c r="E90" s="866">
        <v>883.25</v>
      </c>
      <c r="F90" s="866">
        <v>1503.92</v>
      </c>
      <c r="G90" s="866">
        <v>1450.7</v>
      </c>
      <c r="H90" s="866">
        <v>1835.22</v>
      </c>
      <c r="I90" s="866">
        <v>2143.5300000000002</v>
      </c>
      <c r="J90" s="866">
        <v>2079.34</v>
      </c>
      <c r="K90" s="866">
        <v>2533.06</v>
      </c>
      <c r="L90" s="866">
        <v>3076.65</v>
      </c>
      <c r="M90" s="866">
        <v>3244.14</v>
      </c>
      <c r="N90" s="866">
        <v>1485.14</v>
      </c>
      <c r="O90" s="866">
        <v>2068.4299999999998</v>
      </c>
      <c r="P90" s="866">
        <v>1827.8400000000001</v>
      </c>
      <c r="Q90" s="866">
        <v>1482.8500000000001</v>
      </c>
    </row>
    <row r="91" spans="2:35" x14ac:dyDescent="0.25">
      <c r="B91" s="871">
        <v>140</v>
      </c>
      <c r="C91" s="866">
        <v>816.61</v>
      </c>
      <c r="D91" s="866">
        <v>884.29</v>
      </c>
      <c r="E91" s="866">
        <v>915.96</v>
      </c>
      <c r="F91" s="866">
        <v>1559.5900000000001</v>
      </c>
      <c r="G91" s="866">
        <v>1502.96</v>
      </c>
      <c r="H91" s="866">
        <v>1903.19</v>
      </c>
      <c r="I91" s="866">
        <v>2222.92</v>
      </c>
      <c r="J91" s="866">
        <v>2156.35</v>
      </c>
      <c r="K91" s="866">
        <v>2626.87</v>
      </c>
      <c r="L91" s="866">
        <v>3190.6</v>
      </c>
      <c r="M91" s="866">
        <v>3362.96</v>
      </c>
      <c r="N91" s="866">
        <v>1540.14</v>
      </c>
      <c r="O91" s="866">
        <v>2145.04</v>
      </c>
      <c r="P91" s="866">
        <v>1895.58</v>
      </c>
      <c r="Q91" s="866">
        <v>1537.75</v>
      </c>
    </row>
    <row r="92" spans="2:35" x14ac:dyDescent="0.25">
      <c r="B92" s="871">
        <v>145</v>
      </c>
      <c r="C92" s="866">
        <v>843.03</v>
      </c>
      <c r="D92" s="866">
        <v>915.87</v>
      </c>
      <c r="E92" s="866">
        <v>948.67000000000007</v>
      </c>
      <c r="F92" s="866">
        <v>1615.32</v>
      </c>
      <c r="G92" s="866">
        <v>1555.17</v>
      </c>
      <c r="H92" s="866">
        <v>1971.16</v>
      </c>
      <c r="I92" s="866">
        <v>2302.31</v>
      </c>
      <c r="J92" s="866">
        <v>2233.37</v>
      </c>
      <c r="K92" s="866">
        <v>2720.69</v>
      </c>
      <c r="L92" s="866">
        <v>3304.55</v>
      </c>
      <c r="M92" s="866">
        <v>3484.78</v>
      </c>
      <c r="N92" s="866">
        <v>1595.15</v>
      </c>
      <c r="O92" s="866">
        <v>2221.65</v>
      </c>
      <c r="P92" s="866">
        <v>1963.27</v>
      </c>
      <c r="Q92" s="866">
        <v>1592.65</v>
      </c>
    </row>
    <row r="93" spans="2:35" x14ac:dyDescent="0.25">
      <c r="B93" s="872">
        <v>150</v>
      </c>
      <c r="C93" s="866">
        <v>871.88</v>
      </c>
      <c r="D93" s="866">
        <v>947.45</v>
      </c>
      <c r="E93" s="866">
        <v>981.39</v>
      </c>
      <c r="F93" s="866">
        <v>1669.4</v>
      </c>
      <c r="G93" s="866">
        <v>1590.8500000000001</v>
      </c>
      <c r="H93" s="866">
        <v>2039.13</v>
      </c>
      <c r="I93" s="866">
        <v>2381.7000000000003</v>
      </c>
      <c r="J93" s="866">
        <v>2310.38</v>
      </c>
      <c r="K93" s="866">
        <v>2814.51</v>
      </c>
      <c r="L93" s="866">
        <v>3418.5</v>
      </c>
      <c r="M93" s="866">
        <v>3604.66</v>
      </c>
      <c r="N93" s="866">
        <v>1650.15</v>
      </c>
      <c r="O93" s="866">
        <v>2298.2600000000002</v>
      </c>
      <c r="P93" s="866">
        <v>2031.01</v>
      </c>
      <c r="Q93" s="866">
        <v>1647.55</v>
      </c>
      <c r="S93" s="873"/>
      <c r="T93" s="873"/>
      <c r="U93" s="873"/>
      <c r="V93" s="873"/>
      <c r="W93" s="873"/>
      <c r="X93" s="873"/>
      <c r="Y93" s="873"/>
      <c r="Z93" s="873"/>
      <c r="AA93" s="873"/>
      <c r="AB93" s="873"/>
      <c r="AC93" s="873"/>
      <c r="AD93" s="873"/>
      <c r="AE93" s="873"/>
      <c r="AF93" s="873"/>
      <c r="AG93" s="873"/>
    </row>
    <row r="94" spans="2:35" x14ac:dyDescent="0.25">
      <c r="B94" s="874" t="s">
        <v>16</v>
      </c>
      <c r="C94" s="866">
        <v>5.82</v>
      </c>
      <c r="D94" s="866">
        <v>6.32</v>
      </c>
      <c r="E94" s="866">
        <v>6.55</v>
      </c>
      <c r="F94" s="866">
        <v>11.13</v>
      </c>
      <c r="G94" s="866">
        <v>10.61</v>
      </c>
      <c r="H94" s="866">
        <v>13.6</v>
      </c>
      <c r="I94" s="866">
        <v>15.88</v>
      </c>
      <c r="J94" s="866">
        <v>15.41</v>
      </c>
      <c r="K94" s="866">
        <v>18.77</v>
      </c>
      <c r="L94" s="866">
        <v>22.79</v>
      </c>
      <c r="M94" s="866">
        <v>24.04</v>
      </c>
      <c r="N94" s="866">
        <v>11.01</v>
      </c>
      <c r="O94" s="866">
        <v>15.33</v>
      </c>
      <c r="P94" s="866">
        <v>13.55</v>
      </c>
      <c r="Q94" s="866">
        <v>10.99</v>
      </c>
    </row>
    <row r="95" spans="2:35" x14ac:dyDescent="0.25">
      <c r="B95" s="875" t="s">
        <v>0</v>
      </c>
      <c r="C95" s="866">
        <v>231.73</v>
      </c>
      <c r="D95" s="866">
        <v>254.82</v>
      </c>
      <c r="E95" s="866">
        <v>260.99</v>
      </c>
      <c r="F95" s="866">
        <v>443.03</v>
      </c>
      <c r="G95" s="866">
        <v>530.67999999999995</v>
      </c>
      <c r="H95" s="866">
        <v>626.64</v>
      </c>
      <c r="I95" s="866">
        <v>643.02</v>
      </c>
      <c r="J95" s="866">
        <v>824.45</v>
      </c>
      <c r="K95" s="866">
        <v>1041.27</v>
      </c>
      <c r="L95" s="866">
        <v>1037.6400000000001</v>
      </c>
      <c r="M95" s="866">
        <v>432.93</v>
      </c>
      <c r="N95" s="866">
        <v>742.5</v>
      </c>
      <c r="O95" s="866">
        <v>541.66999999999996</v>
      </c>
      <c r="P95" s="866">
        <v>541.5</v>
      </c>
      <c r="Q95" s="866">
        <v>526.1</v>
      </c>
      <c r="S95" s="873"/>
      <c r="T95" s="873"/>
      <c r="U95" s="873"/>
      <c r="V95" s="873"/>
      <c r="W95" s="873"/>
      <c r="X95" s="873"/>
      <c r="Y95" s="873"/>
      <c r="Z95" s="873"/>
      <c r="AA95" s="873"/>
      <c r="AB95" s="873"/>
      <c r="AC95" s="873"/>
      <c r="AD95" s="873"/>
      <c r="AE95" s="873"/>
      <c r="AF95" s="873"/>
      <c r="AG95" s="873"/>
    </row>
    <row r="96" spans="2:35" x14ac:dyDescent="0.25">
      <c r="B96" s="876" t="s">
        <v>5</v>
      </c>
      <c r="C96" s="877"/>
      <c r="D96" s="877"/>
      <c r="E96" s="877"/>
      <c r="F96" s="877"/>
      <c r="G96" s="877"/>
      <c r="H96" s="877"/>
      <c r="I96" s="877"/>
      <c r="J96" s="877"/>
      <c r="K96" s="877"/>
      <c r="L96" s="877"/>
      <c r="M96" s="877"/>
      <c r="N96" s="877"/>
      <c r="O96" s="877"/>
      <c r="P96" s="877"/>
      <c r="Q96" s="878"/>
    </row>
    <row r="97" spans="2:17" x14ac:dyDescent="0.25">
      <c r="B97" s="879"/>
      <c r="C97" s="879"/>
      <c r="D97" s="879"/>
      <c r="E97" s="879"/>
      <c r="F97" s="879"/>
      <c r="G97" s="879"/>
      <c r="H97" s="879"/>
      <c r="I97" s="879"/>
      <c r="J97" s="879"/>
      <c r="K97" s="879"/>
      <c r="L97" s="879"/>
      <c r="M97" s="879"/>
      <c r="N97" s="879"/>
      <c r="O97" s="879"/>
    </row>
    <row r="98" spans="2:17" x14ac:dyDescent="0.25">
      <c r="B98" s="879"/>
      <c r="C98" s="879"/>
      <c r="D98" s="879"/>
      <c r="E98" s="879"/>
      <c r="F98" s="879"/>
      <c r="G98" s="879"/>
      <c r="H98" s="879"/>
      <c r="I98" s="879"/>
      <c r="J98" s="879"/>
      <c r="K98" s="879"/>
      <c r="L98" s="879"/>
      <c r="M98" s="879"/>
      <c r="N98" s="879"/>
      <c r="O98" s="879"/>
    </row>
    <row r="99" spans="2:17" x14ac:dyDescent="0.25">
      <c r="B99" s="879"/>
      <c r="C99" s="879"/>
      <c r="D99" s="879"/>
      <c r="E99" s="879"/>
      <c r="F99" s="879"/>
      <c r="G99" s="879"/>
      <c r="H99" s="879"/>
      <c r="I99" s="879"/>
      <c r="J99" s="879"/>
      <c r="K99" s="879"/>
      <c r="L99" s="879"/>
      <c r="M99" s="879"/>
      <c r="N99" s="879"/>
      <c r="O99" s="879"/>
      <c r="Q99" s="873" t="s">
        <v>314</v>
      </c>
    </row>
  </sheetData>
  <mergeCells count="4">
    <mergeCell ref="A1:B1"/>
    <mergeCell ref="B2:Q2"/>
    <mergeCell ref="B3:Q3"/>
    <mergeCell ref="B4:Q4"/>
  </mergeCells>
  <printOptions horizontalCentered="1"/>
  <pageMargins left="0" right="0" top="0" bottom="0" header="0" footer="0"/>
  <pageSetup scale="91" fitToHeight="2" orientation="portrait" r:id="rId1"/>
  <headerFooter>
    <oddHeader>&amp;CMulti MBG</oddHeader>
    <oddFooter>&amp;CMulti MBG</oddFooter>
  </headerFooter>
  <rowBreaks count="1" manualBreakCount="1">
    <brk id="53"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104"/>
  <sheetViews>
    <sheetView view="pageBreakPreview" zoomScaleNormal="100" zoomScaleSheetLayoutView="100" workbookViewId="0">
      <selection sqref="A1:XFD1048576"/>
    </sheetView>
  </sheetViews>
  <sheetFormatPr defaultColWidth="9.109375" defaultRowHeight="13.2" x14ac:dyDescent="0.25"/>
  <cols>
    <col min="1" max="1" width="9.109375" style="401"/>
    <col min="2" max="2" width="6.88671875" style="401" bestFit="1" customWidth="1"/>
    <col min="3" max="3" width="7.109375" style="401" bestFit="1" customWidth="1"/>
    <col min="4" max="14" width="7.88671875" style="401" bestFit="1" customWidth="1"/>
    <col min="15" max="15" width="7.44140625" style="401" customWidth="1"/>
    <col min="16" max="19" width="7.88671875" style="401" bestFit="1" customWidth="1"/>
    <col min="20" max="16384" width="9.109375" style="401"/>
  </cols>
  <sheetData>
    <row r="1" spans="1:19" x14ac:dyDescent="0.25">
      <c r="B1" s="831"/>
      <c r="C1" s="831"/>
      <c r="D1" s="839"/>
      <c r="E1" s="839"/>
      <c r="F1" s="839"/>
      <c r="G1" s="839"/>
      <c r="H1" s="839"/>
      <c r="I1" s="839"/>
      <c r="J1" s="839"/>
      <c r="K1" s="839"/>
      <c r="L1" s="839"/>
      <c r="M1" s="839"/>
      <c r="N1" s="839"/>
      <c r="O1" s="839"/>
      <c r="P1" s="839"/>
      <c r="Q1" s="839"/>
      <c r="R1" s="880"/>
      <c r="S1" s="881"/>
    </row>
    <row r="2" spans="1:19" ht="15.6" x14ac:dyDescent="0.3">
      <c r="A2" s="109"/>
      <c r="B2" s="882" t="s">
        <v>155</v>
      </c>
      <c r="C2" s="882"/>
      <c r="D2" s="882"/>
      <c r="E2" s="882"/>
      <c r="F2" s="882"/>
      <c r="G2" s="882"/>
      <c r="H2" s="882"/>
      <c r="I2" s="882"/>
      <c r="J2" s="882"/>
      <c r="K2" s="882"/>
      <c r="L2" s="882"/>
      <c r="M2" s="882"/>
      <c r="N2" s="882"/>
      <c r="O2" s="882"/>
      <c r="P2" s="882"/>
      <c r="Q2" s="882"/>
      <c r="R2" s="882"/>
      <c r="S2" s="882"/>
    </row>
    <row r="3" spans="1:19" ht="13.8" x14ac:dyDescent="0.25">
      <c r="A3" s="109"/>
      <c r="B3" s="883" t="s">
        <v>14</v>
      </c>
      <c r="C3" s="883"/>
      <c r="D3" s="883"/>
      <c r="E3" s="883"/>
      <c r="F3" s="883"/>
      <c r="G3" s="883"/>
      <c r="H3" s="883"/>
      <c r="I3" s="883"/>
      <c r="J3" s="883"/>
      <c r="K3" s="883"/>
      <c r="L3" s="883"/>
      <c r="M3" s="883"/>
      <c r="N3" s="883"/>
      <c r="O3" s="883"/>
      <c r="P3" s="883"/>
      <c r="Q3" s="883"/>
      <c r="R3" s="883"/>
      <c r="S3" s="883"/>
    </row>
    <row r="4" spans="1:19" ht="13.8" x14ac:dyDescent="0.3">
      <c r="A4" s="109"/>
      <c r="B4" s="884"/>
      <c r="C4" s="884"/>
      <c r="D4" s="884"/>
      <c r="E4" s="884"/>
      <c r="F4" s="884"/>
      <c r="G4" s="884"/>
      <c r="H4" s="884"/>
      <c r="I4" s="884"/>
      <c r="J4" s="884"/>
      <c r="K4" s="884"/>
      <c r="L4" s="884"/>
      <c r="M4" s="884"/>
      <c r="N4" s="884"/>
      <c r="O4" s="884"/>
      <c r="P4" s="884"/>
      <c r="Q4" s="884"/>
      <c r="R4" s="884"/>
      <c r="S4" s="884"/>
    </row>
    <row r="5" spans="1:19" ht="13.8" x14ac:dyDescent="0.3">
      <c r="A5" s="109"/>
      <c r="B5" s="835" t="s">
        <v>12</v>
      </c>
      <c r="C5" s="885" t="s">
        <v>1874</v>
      </c>
      <c r="D5" s="885" t="s">
        <v>1875</v>
      </c>
      <c r="E5" s="885" t="s">
        <v>1876</v>
      </c>
      <c r="F5" s="885" t="s">
        <v>1877</v>
      </c>
      <c r="G5" s="885" t="s">
        <v>1878</v>
      </c>
      <c r="H5" s="885" t="s">
        <v>1879</v>
      </c>
      <c r="I5" s="885" t="s">
        <v>1880</v>
      </c>
      <c r="J5" s="885" t="s">
        <v>1881</v>
      </c>
      <c r="K5" s="885" t="s">
        <v>1882</v>
      </c>
      <c r="L5" s="885" t="s">
        <v>1883</v>
      </c>
      <c r="M5" s="885" t="s">
        <v>1884</v>
      </c>
      <c r="N5" s="885" t="s">
        <v>1885</v>
      </c>
      <c r="O5" s="885" t="s">
        <v>1886</v>
      </c>
      <c r="P5" s="885" t="s">
        <v>1887</v>
      </c>
      <c r="Q5" s="885" t="s">
        <v>1888</v>
      </c>
      <c r="R5" s="885" t="s">
        <v>1889</v>
      </c>
      <c r="S5" s="885" t="s">
        <v>1890</v>
      </c>
    </row>
    <row r="6" spans="1:19" x14ac:dyDescent="0.25">
      <c r="A6" s="109"/>
      <c r="B6" s="837" t="s">
        <v>32</v>
      </c>
      <c r="C6" s="838">
        <v>23.65</v>
      </c>
      <c r="D6" s="838">
        <v>23.3</v>
      </c>
      <c r="E6" s="838">
        <v>26.95</v>
      </c>
      <c r="F6" s="838">
        <v>27.27</v>
      </c>
      <c r="G6" s="838">
        <v>28.04</v>
      </c>
      <c r="H6" s="838">
        <v>34.200000000000003</v>
      </c>
      <c r="I6" s="838">
        <v>52.02</v>
      </c>
      <c r="J6" s="838">
        <v>52.43</v>
      </c>
      <c r="K6" s="838">
        <v>22.63</v>
      </c>
      <c r="L6" s="838">
        <v>27.27</v>
      </c>
      <c r="M6" s="838">
        <v>26.65</v>
      </c>
      <c r="N6" s="838">
        <v>24.66</v>
      </c>
      <c r="O6" s="838">
        <v>20.5</v>
      </c>
      <c r="P6" s="838">
        <v>21.07</v>
      </c>
      <c r="Q6" s="838">
        <v>16.98</v>
      </c>
      <c r="R6" s="838">
        <v>17.61</v>
      </c>
      <c r="S6" s="838">
        <v>18.23</v>
      </c>
    </row>
    <row r="7" spans="1:19" x14ac:dyDescent="0.25">
      <c r="A7" s="839"/>
      <c r="B7" s="840" t="s">
        <v>31</v>
      </c>
      <c r="C7" s="842">
        <v>29.07</v>
      </c>
      <c r="D7" s="842">
        <v>29.07</v>
      </c>
      <c r="E7" s="842">
        <v>34.11</v>
      </c>
      <c r="F7" s="842">
        <v>31.64</v>
      </c>
      <c r="G7" s="842">
        <v>37.69</v>
      </c>
      <c r="H7" s="842">
        <v>36.32</v>
      </c>
      <c r="I7" s="842">
        <v>73.33</v>
      </c>
      <c r="J7" s="842">
        <v>58.23</v>
      </c>
      <c r="K7" s="842">
        <v>29.07</v>
      </c>
      <c r="L7" s="842">
        <v>31.64</v>
      </c>
      <c r="M7" s="842">
        <v>31.64</v>
      </c>
      <c r="N7" s="842">
        <v>29.07</v>
      </c>
      <c r="O7" s="842">
        <v>30.25</v>
      </c>
      <c r="P7" s="842">
        <v>31.88</v>
      </c>
      <c r="Q7" s="842">
        <v>24.25</v>
      </c>
      <c r="R7" s="842">
        <v>24.82</v>
      </c>
      <c r="S7" s="842">
        <v>25.16</v>
      </c>
    </row>
    <row r="8" spans="1:19" x14ac:dyDescent="0.25">
      <c r="A8" s="839"/>
      <c r="B8" s="844" t="s">
        <v>30</v>
      </c>
      <c r="C8" s="846">
        <v>29.78</v>
      </c>
      <c r="D8" s="846">
        <v>29.56</v>
      </c>
      <c r="E8" s="846">
        <v>34.11</v>
      </c>
      <c r="F8" s="846">
        <v>33.85</v>
      </c>
      <c r="G8" s="846">
        <v>39.82</v>
      </c>
      <c r="H8" s="846">
        <v>44.56</v>
      </c>
      <c r="I8" s="846">
        <v>73.33</v>
      </c>
      <c r="J8" s="846">
        <v>64.650000000000006</v>
      </c>
      <c r="K8" s="846">
        <v>29.07</v>
      </c>
      <c r="L8" s="846">
        <v>33.85</v>
      </c>
      <c r="M8" s="846">
        <v>33.74</v>
      </c>
      <c r="N8" s="846">
        <v>29.07</v>
      </c>
      <c r="O8" s="846">
        <v>30.25</v>
      </c>
      <c r="P8" s="846">
        <v>31.88</v>
      </c>
      <c r="Q8" s="846">
        <v>25.72</v>
      </c>
      <c r="R8" s="846">
        <v>26.86</v>
      </c>
      <c r="S8" s="846">
        <v>25.95</v>
      </c>
    </row>
    <row r="9" spans="1:19" x14ac:dyDescent="0.25">
      <c r="A9" s="839"/>
      <c r="B9" s="848">
        <v>1</v>
      </c>
      <c r="C9" s="842">
        <v>30.09</v>
      </c>
      <c r="D9" s="842">
        <v>30.09</v>
      </c>
      <c r="E9" s="842">
        <v>35.299999999999997</v>
      </c>
      <c r="F9" s="842">
        <v>32.75</v>
      </c>
      <c r="G9" s="842">
        <v>39.01</v>
      </c>
      <c r="H9" s="842">
        <v>37.590000000000003</v>
      </c>
      <c r="I9" s="842">
        <v>75.900000000000006</v>
      </c>
      <c r="J9" s="842">
        <v>60.27</v>
      </c>
      <c r="K9" s="842">
        <v>30.09</v>
      </c>
      <c r="L9" s="842">
        <v>32.75</v>
      </c>
      <c r="M9" s="842">
        <v>32.75</v>
      </c>
      <c r="N9" s="842">
        <v>30.09</v>
      </c>
      <c r="O9" s="842">
        <v>31.31</v>
      </c>
      <c r="P9" s="842">
        <v>33</v>
      </c>
      <c r="Q9" s="842">
        <v>25.1</v>
      </c>
      <c r="R9" s="842">
        <v>25.69</v>
      </c>
      <c r="S9" s="842">
        <v>26.04</v>
      </c>
    </row>
    <row r="10" spans="1:19" x14ac:dyDescent="0.25">
      <c r="A10" s="839"/>
      <c r="B10" s="849">
        <v>2</v>
      </c>
      <c r="C10" s="851">
        <v>30.82</v>
      </c>
      <c r="D10" s="851">
        <v>30.59</v>
      </c>
      <c r="E10" s="851">
        <v>35.299999999999997</v>
      </c>
      <c r="F10" s="851">
        <v>35.03</v>
      </c>
      <c r="G10" s="851">
        <v>41.21</v>
      </c>
      <c r="H10" s="851">
        <v>46.12</v>
      </c>
      <c r="I10" s="851">
        <v>75.900000000000006</v>
      </c>
      <c r="J10" s="851">
        <v>66.91</v>
      </c>
      <c r="K10" s="851">
        <v>30.09</v>
      </c>
      <c r="L10" s="851">
        <v>35.03</v>
      </c>
      <c r="M10" s="851">
        <v>34.92</v>
      </c>
      <c r="N10" s="851">
        <v>30.09</v>
      </c>
      <c r="O10" s="851">
        <v>31.31</v>
      </c>
      <c r="P10" s="851">
        <v>33</v>
      </c>
      <c r="Q10" s="851">
        <v>26.62</v>
      </c>
      <c r="R10" s="851">
        <v>27.8</v>
      </c>
      <c r="S10" s="851">
        <v>26.86</v>
      </c>
    </row>
    <row r="11" spans="1:19" x14ac:dyDescent="0.25">
      <c r="A11" s="839"/>
      <c r="B11" s="849">
        <v>3</v>
      </c>
      <c r="C11" s="851">
        <v>39.71</v>
      </c>
      <c r="D11" s="851">
        <v>38.57</v>
      </c>
      <c r="E11" s="851">
        <v>47.19</v>
      </c>
      <c r="F11" s="851">
        <v>42.62</v>
      </c>
      <c r="G11" s="851">
        <v>43.13</v>
      </c>
      <c r="H11" s="851">
        <v>56.93</v>
      </c>
      <c r="I11" s="851">
        <v>75.900000000000006</v>
      </c>
      <c r="J11" s="851">
        <v>75.900000000000006</v>
      </c>
      <c r="K11" s="851">
        <v>38.96</v>
      </c>
      <c r="L11" s="851">
        <v>42.62</v>
      </c>
      <c r="M11" s="851">
        <v>42.07</v>
      </c>
      <c r="N11" s="851">
        <v>42.36</v>
      </c>
      <c r="O11" s="851">
        <v>34.159999999999997</v>
      </c>
      <c r="P11" s="851">
        <v>35.25</v>
      </c>
      <c r="Q11" s="851">
        <v>30.19</v>
      </c>
      <c r="R11" s="851">
        <v>31.54</v>
      </c>
      <c r="S11" s="851">
        <v>32.979999999999997</v>
      </c>
    </row>
    <row r="12" spans="1:19" x14ac:dyDescent="0.25">
      <c r="A12" s="839"/>
      <c r="B12" s="849">
        <v>4</v>
      </c>
      <c r="C12" s="851">
        <v>45.36</v>
      </c>
      <c r="D12" s="851">
        <v>43.59</v>
      </c>
      <c r="E12" s="851">
        <v>52.33</v>
      </c>
      <c r="F12" s="851">
        <v>48.07</v>
      </c>
      <c r="G12" s="851">
        <v>48.66</v>
      </c>
      <c r="H12" s="851">
        <v>66.53</v>
      </c>
      <c r="I12" s="851">
        <v>84.21</v>
      </c>
      <c r="J12" s="851">
        <v>83.14</v>
      </c>
      <c r="K12" s="851">
        <v>44.44</v>
      </c>
      <c r="L12" s="851">
        <v>48.07</v>
      </c>
      <c r="M12" s="851">
        <v>45.5</v>
      </c>
      <c r="N12" s="851">
        <v>48.39</v>
      </c>
      <c r="O12" s="851">
        <v>36.56</v>
      </c>
      <c r="P12" s="851">
        <v>39.630000000000003</v>
      </c>
      <c r="Q12" s="851">
        <v>32.81</v>
      </c>
      <c r="R12" s="851">
        <v>35.21</v>
      </c>
      <c r="S12" s="851">
        <v>35.92</v>
      </c>
    </row>
    <row r="13" spans="1:19" x14ac:dyDescent="0.25">
      <c r="A13" s="839"/>
      <c r="B13" s="852">
        <v>5</v>
      </c>
      <c r="C13" s="846">
        <v>50.47</v>
      </c>
      <c r="D13" s="846">
        <v>49.08</v>
      </c>
      <c r="E13" s="846">
        <v>56.03</v>
      </c>
      <c r="F13" s="846">
        <v>53.24</v>
      </c>
      <c r="G13" s="846">
        <v>53.79</v>
      </c>
      <c r="H13" s="846">
        <v>75.94</v>
      </c>
      <c r="I13" s="846">
        <v>94.24</v>
      </c>
      <c r="J13" s="846">
        <v>93.4</v>
      </c>
      <c r="K13" s="846">
        <v>49.5</v>
      </c>
      <c r="L13" s="846">
        <v>53.24</v>
      </c>
      <c r="M13" s="846">
        <v>50.18</v>
      </c>
      <c r="N13" s="846">
        <v>53.85</v>
      </c>
      <c r="O13" s="846">
        <v>41.78</v>
      </c>
      <c r="P13" s="846">
        <v>44.58</v>
      </c>
      <c r="Q13" s="846">
        <v>34.159999999999997</v>
      </c>
      <c r="R13" s="846">
        <v>37.61</v>
      </c>
      <c r="S13" s="846">
        <v>39.979999999999997</v>
      </c>
    </row>
    <row r="14" spans="1:19" x14ac:dyDescent="0.25">
      <c r="A14" s="839"/>
      <c r="B14" s="848">
        <v>6</v>
      </c>
      <c r="C14" s="842">
        <v>54.02</v>
      </c>
      <c r="D14" s="842">
        <v>53.59</v>
      </c>
      <c r="E14" s="842">
        <v>60.21</v>
      </c>
      <c r="F14" s="842">
        <v>58.39</v>
      </c>
      <c r="G14" s="842">
        <v>58.69</v>
      </c>
      <c r="H14" s="842">
        <v>85.46</v>
      </c>
      <c r="I14" s="842">
        <v>100.44</v>
      </c>
      <c r="J14" s="842">
        <v>99.69</v>
      </c>
      <c r="K14" s="842">
        <v>52.37</v>
      </c>
      <c r="L14" s="842">
        <v>58.39</v>
      </c>
      <c r="M14" s="842">
        <v>54.98</v>
      </c>
      <c r="N14" s="842">
        <v>56.94</v>
      </c>
      <c r="O14" s="842">
        <v>47.52</v>
      </c>
      <c r="P14" s="842">
        <v>50.43</v>
      </c>
      <c r="Q14" s="842">
        <v>35.33</v>
      </c>
      <c r="R14" s="842">
        <v>39.21</v>
      </c>
      <c r="S14" s="842">
        <v>43.64</v>
      </c>
    </row>
    <row r="15" spans="1:19" x14ac:dyDescent="0.25">
      <c r="A15" s="839"/>
      <c r="B15" s="849">
        <v>7</v>
      </c>
      <c r="C15" s="851">
        <v>56.97</v>
      </c>
      <c r="D15" s="851">
        <v>57.3</v>
      </c>
      <c r="E15" s="851">
        <v>64.209999999999994</v>
      </c>
      <c r="F15" s="851">
        <v>63.47</v>
      </c>
      <c r="G15" s="851">
        <v>63.42</v>
      </c>
      <c r="H15" s="851">
        <v>95.04</v>
      </c>
      <c r="I15" s="851">
        <v>108.83</v>
      </c>
      <c r="J15" s="851">
        <v>108.2</v>
      </c>
      <c r="K15" s="851">
        <v>55.4</v>
      </c>
      <c r="L15" s="851">
        <v>63.47</v>
      </c>
      <c r="M15" s="851">
        <v>60.09</v>
      </c>
      <c r="N15" s="851">
        <v>60.28</v>
      </c>
      <c r="O15" s="851">
        <v>50.18</v>
      </c>
      <c r="P15" s="851">
        <v>54.57</v>
      </c>
      <c r="Q15" s="851">
        <v>36.47</v>
      </c>
      <c r="R15" s="851">
        <v>41.32</v>
      </c>
      <c r="S15" s="851">
        <v>47.48</v>
      </c>
    </row>
    <row r="16" spans="1:19" x14ac:dyDescent="0.25">
      <c r="A16" s="839"/>
      <c r="B16" s="849">
        <v>8</v>
      </c>
      <c r="C16" s="851">
        <v>59.87</v>
      </c>
      <c r="D16" s="851">
        <v>60.51</v>
      </c>
      <c r="E16" s="851">
        <v>68.14</v>
      </c>
      <c r="F16" s="851">
        <v>68.61</v>
      </c>
      <c r="G16" s="851">
        <v>68.569999999999993</v>
      </c>
      <c r="H16" s="851">
        <v>103.78</v>
      </c>
      <c r="I16" s="851">
        <v>116.8</v>
      </c>
      <c r="J16" s="851">
        <v>116.47</v>
      </c>
      <c r="K16" s="851">
        <v>59.11</v>
      </c>
      <c r="L16" s="851">
        <v>68.61</v>
      </c>
      <c r="M16" s="851">
        <v>64.8</v>
      </c>
      <c r="N16" s="851">
        <v>64.38</v>
      </c>
      <c r="O16" s="851">
        <v>54.22</v>
      </c>
      <c r="P16" s="851">
        <v>58.86</v>
      </c>
      <c r="Q16" s="851">
        <v>38.25</v>
      </c>
      <c r="R16" s="851">
        <v>43.85</v>
      </c>
      <c r="S16" s="851">
        <v>51.56</v>
      </c>
    </row>
    <row r="17" spans="1:19" x14ac:dyDescent="0.25">
      <c r="A17" s="839"/>
      <c r="B17" s="849">
        <v>9</v>
      </c>
      <c r="C17" s="851">
        <v>63.25</v>
      </c>
      <c r="D17" s="851">
        <v>60.64</v>
      </c>
      <c r="E17" s="851">
        <v>73.11</v>
      </c>
      <c r="F17" s="851">
        <v>73.25</v>
      </c>
      <c r="G17" s="851">
        <v>73.62</v>
      </c>
      <c r="H17" s="851">
        <v>112.29</v>
      </c>
      <c r="I17" s="851">
        <v>124.09</v>
      </c>
      <c r="J17" s="851">
        <v>123.54</v>
      </c>
      <c r="K17" s="851">
        <v>61.78</v>
      </c>
      <c r="L17" s="851">
        <v>73.25</v>
      </c>
      <c r="M17" s="851">
        <v>69.709999999999994</v>
      </c>
      <c r="N17" s="851">
        <v>67.14</v>
      </c>
      <c r="O17" s="851">
        <v>57.6</v>
      </c>
      <c r="P17" s="851">
        <v>62.61</v>
      </c>
      <c r="Q17" s="851">
        <v>39.549999999999997</v>
      </c>
      <c r="R17" s="851">
        <v>45.66</v>
      </c>
      <c r="S17" s="851">
        <v>53.83</v>
      </c>
    </row>
    <row r="18" spans="1:19" x14ac:dyDescent="0.25">
      <c r="A18" s="839"/>
      <c r="B18" s="852">
        <v>10</v>
      </c>
      <c r="C18" s="846">
        <v>66.92</v>
      </c>
      <c r="D18" s="846">
        <v>61.74</v>
      </c>
      <c r="E18" s="846">
        <v>76.69</v>
      </c>
      <c r="F18" s="846">
        <v>78.17</v>
      </c>
      <c r="G18" s="846">
        <v>78.53</v>
      </c>
      <c r="H18" s="846">
        <v>120.9</v>
      </c>
      <c r="I18" s="846">
        <v>127.55</v>
      </c>
      <c r="J18" s="846">
        <v>126.63</v>
      </c>
      <c r="K18" s="846">
        <v>64.099999999999994</v>
      </c>
      <c r="L18" s="846">
        <v>78.17</v>
      </c>
      <c r="M18" s="846">
        <v>74.430000000000007</v>
      </c>
      <c r="N18" s="846">
        <v>68.58</v>
      </c>
      <c r="O18" s="846">
        <v>59.2</v>
      </c>
      <c r="P18" s="846">
        <v>64.48</v>
      </c>
      <c r="Q18" s="846">
        <v>41.04</v>
      </c>
      <c r="R18" s="846">
        <v>47.86</v>
      </c>
      <c r="S18" s="846">
        <v>56.38</v>
      </c>
    </row>
    <row r="19" spans="1:19" x14ac:dyDescent="0.25">
      <c r="A19" s="839"/>
      <c r="B19" s="848">
        <v>11</v>
      </c>
      <c r="C19" s="842">
        <v>67.98</v>
      </c>
      <c r="D19" s="842">
        <v>63.84</v>
      </c>
      <c r="E19" s="842">
        <v>81.16</v>
      </c>
      <c r="F19" s="842">
        <v>83.19</v>
      </c>
      <c r="G19" s="842">
        <v>82.99</v>
      </c>
      <c r="H19" s="842">
        <v>128.6</v>
      </c>
      <c r="I19" s="842">
        <v>132.78</v>
      </c>
      <c r="J19" s="842">
        <v>133.04</v>
      </c>
      <c r="K19" s="842">
        <v>65.739999999999995</v>
      </c>
      <c r="L19" s="842">
        <v>83.19</v>
      </c>
      <c r="M19" s="842">
        <v>77.540000000000006</v>
      </c>
      <c r="N19" s="842">
        <v>68.84</v>
      </c>
      <c r="O19" s="842">
        <v>61.7</v>
      </c>
      <c r="P19" s="842">
        <v>67.12</v>
      </c>
      <c r="Q19" s="842">
        <v>42.5</v>
      </c>
      <c r="R19" s="842">
        <v>48.74</v>
      </c>
      <c r="S19" s="842">
        <v>59.46</v>
      </c>
    </row>
    <row r="20" spans="1:19" x14ac:dyDescent="0.25">
      <c r="A20" s="839"/>
      <c r="B20" s="849">
        <v>12</v>
      </c>
      <c r="C20" s="851">
        <v>70.3</v>
      </c>
      <c r="D20" s="851">
        <v>68.22</v>
      </c>
      <c r="E20" s="851">
        <v>83.66</v>
      </c>
      <c r="F20" s="851">
        <v>88.01</v>
      </c>
      <c r="G20" s="851">
        <v>88.13</v>
      </c>
      <c r="H20" s="851">
        <v>137.25</v>
      </c>
      <c r="I20" s="851">
        <v>138.87</v>
      </c>
      <c r="J20" s="851">
        <v>138.32</v>
      </c>
      <c r="K20" s="851">
        <v>68.180000000000007</v>
      </c>
      <c r="L20" s="851">
        <v>88.01</v>
      </c>
      <c r="M20" s="851">
        <v>80.489999999999995</v>
      </c>
      <c r="N20" s="851">
        <v>69.209999999999994</v>
      </c>
      <c r="O20" s="851">
        <v>65.150000000000006</v>
      </c>
      <c r="P20" s="851">
        <v>70.84</v>
      </c>
      <c r="Q20" s="851">
        <v>42.71</v>
      </c>
      <c r="R20" s="851">
        <v>49.63</v>
      </c>
      <c r="S20" s="851">
        <v>61.3</v>
      </c>
    </row>
    <row r="21" spans="1:19" x14ac:dyDescent="0.25">
      <c r="A21" s="839"/>
      <c r="B21" s="849">
        <v>13</v>
      </c>
      <c r="C21" s="851">
        <v>74.680000000000007</v>
      </c>
      <c r="D21" s="851">
        <v>71.97</v>
      </c>
      <c r="E21" s="851">
        <v>86.83</v>
      </c>
      <c r="F21" s="851">
        <v>92.97</v>
      </c>
      <c r="G21" s="851">
        <v>93.1</v>
      </c>
      <c r="H21" s="851">
        <v>145.72999999999999</v>
      </c>
      <c r="I21" s="851">
        <v>155.72</v>
      </c>
      <c r="J21" s="851">
        <v>154.34</v>
      </c>
      <c r="K21" s="851">
        <v>71.48</v>
      </c>
      <c r="L21" s="851">
        <v>92.97</v>
      </c>
      <c r="M21" s="851">
        <v>86.69</v>
      </c>
      <c r="N21" s="851">
        <v>76.400000000000006</v>
      </c>
      <c r="O21" s="851">
        <v>68.02</v>
      </c>
      <c r="P21" s="851">
        <v>74</v>
      </c>
      <c r="Q21" s="851">
        <v>46.38</v>
      </c>
      <c r="R21" s="851">
        <v>53.59</v>
      </c>
      <c r="S21" s="851">
        <v>63.88</v>
      </c>
    </row>
    <row r="22" spans="1:19" x14ac:dyDescent="0.25">
      <c r="A22" s="839"/>
      <c r="B22" s="849">
        <v>14</v>
      </c>
      <c r="C22" s="851">
        <v>78.34</v>
      </c>
      <c r="D22" s="851">
        <v>73.92</v>
      </c>
      <c r="E22" s="851">
        <v>90.24</v>
      </c>
      <c r="F22" s="851">
        <v>97.57</v>
      </c>
      <c r="G22" s="851">
        <v>97.87</v>
      </c>
      <c r="H22" s="851">
        <v>153.19999999999999</v>
      </c>
      <c r="I22" s="851">
        <v>163.44999999999999</v>
      </c>
      <c r="J22" s="851">
        <v>161.68</v>
      </c>
      <c r="K22" s="851">
        <v>73.88</v>
      </c>
      <c r="L22" s="851">
        <v>97.57</v>
      </c>
      <c r="M22" s="851">
        <v>89.47</v>
      </c>
      <c r="N22" s="851">
        <v>78.53</v>
      </c>
      <c r="O22" s="851">
        <v>70.75</v>
      </c>
      <c r="P22" s="851">
        <v>76.91</v>
      </c>
      <c r="Q22" s="851">
        <v>48.45</v>
      </c>
      <c r="R22" s="851">
        <v>55.95</v>
      </c>
      <c r="S22" s="851">
        <v>66.11</v>
      </c>
    </row>
    <row r="23" spans="1:19" x14ac:dyDescent="0.25">
      <c r="A23" s="839"/>
      <c r="B23" s="852">
        <v>15</v>
      </c>
      <c r="C23" s="846">
        <v>81.12</v>
      </c>
      <c r="D23" s="846">
        <v>81</v>
      </c>
      <c r="E23" s="846">
        <v>93.23</v>
      </c>
      <c r="F23" s="846">
        <v>102.56</v>
      </c>
      <c r="G23" s="846">
        <v>102.71</v>
      </c>
      <c r="H23" s="846">
        <v>160.99</v>
      </c>
      <c r="I23" s="846">
        <v>171.41</v>
      </c>
      <c r="J23" s="846">
        <v>169.05</v>
      </c>
      <c r="K23" s="846">
        <v>77.88</v>
      </c>
      <c r="L23" s="846">
        <v>102.56</v>
      </c>
      <c r="M23" s="846">
        <v>93.91</v>
      </c>
      <c r="N23" s="846">
        <v>84.46</v>
      </c>
      <c r="O23" s="846">
        <v>73.58</v>
      </c>
      <c r="P23" s="846">
        <v>79.94</v>
      </c>
      <c r="Q23" s="846">
        <v>50.3</v>
      </c>
      <c r="R23" s="846">
        <v>57.82</v>
      </c>
      <c r="S23" s="846">
        <v>68.3</v>
      </c>
    </row>
    <row r="24" spans="1:19" x14ac:dyDescent="0.25">
      <c r="A24" s="839"/>
      <c r="B24" s="848">
        <v>16</v>
      </c>
      <c r="C24" s="842">
        <v>84</v>
      </c>
      <c r="D24" s="842">
        <v>83.62</v>
      </c>
      <c r="E24" s="842">
        <v>97.91</v>
      </c>
      <c r="F24" s="842">
        <v>106.35</v>
      </c>
      <c r="G24" s="842">
        <v>106.65</v>
      </c>
      <c r="H24" s="842">
        <v>168.46</v>
      </c>
      <c r="I24" s="842">
        <v>179.17</v>
      </c>
      <c r="J24" s="842">
        <v>177.14</v>
      </c>
      <c r="K24" s="842">
        <v>80.67</v>
      </c>
      <c r="L24" s="842">
        <v>106.35</v>
      </c>
      <c r="M24" s="842">
        <v>97.87</v>
      </c>
      <c r="N24" s="842">
        <v>87.56</v>
      </c>
      <c r="O24" s="842">
        <v>77.040000000000006</v>
      </c>
      <c r="P24" s="842">
        <v>83.7</v>
      </c>
      <c r="Q24" s="842">
        <v>52.25</v>
      </c>
      <c r="R24" s="842">
        <v>59.7</v>
      </c>
      <c r="S24" s="842">
        <v>71.08</v>
      </c>
    </row>
    <row r="25" spans="1:19" x14ac:dyDescent="0.25">
      <c r="A25" s="839"/>
      <c r="B25" s="849">
        <v>17</v>
      </c>
      <c r="C25" s="851">
        <v>86.87</v>
      </c>
      <c r="D25" s="851">
        <v>87.37</v>
      </c>
      <c r="E25" s="851">
        <v>101.15</v>
      </c>
      <c r="F25" s="851">
        <v>110.09</v>
      </c>
      <c r="G25" s="851">
        <v>110.56</v>
      </c>
      <c r="H25" s="851">
        <v>175.37</v>
      </c>
      <c r="I25" s="851">
        <v>187.35</v>
      </c>
      <c r="J25" s="851">
        <v>184.49</v>
      </c>
      <c r="K25" s="851">
        <v>83.4</v>
      </c>
      <c r="L25" s="851">
        <v>110.09</v>
      </c>
      <c r="M25" s="851">
        <v>102.56</v>
      </c>
      <c r="N25" s="851">
        <v>90.53</v>
      </c>
      <c r="O25" s="851">
        <v>79.739999999999995</v>
      </c>
      <c r="P25" s="851">
        <v>86.57</v>
      </c>
      <c r="Q25" s="851">
        <v>53.68</v>
      </c>
      <c r="R25" s="851">
        <v>61.34</v>
      </c>
      <c r="S25" s="851">
        <v>73.7</v>
      </c>
    </row>
    <row r="26" spans="1:19" x14ac:dyDescent="0.25">
      <c r="A26" s="839"/>
      <c r="B26" s="849">
        <v>18</v>
      </c>
      <c r="C26" s="851">
        <v>90.06</v>
      </c>
      <c r="D26" s="851">
        <v>87.92</v>
      </c>
      <c r="E26" s="851">
        <v>104.48</v>
      </c>
      <c r="F26" s="851">
        <v>114.36</v>
      </c>
      <c r="G26" s="851">
        <v>114.48</v>
      </c>
      <c r="H26" s="851">
        <v>181.49</v>
      </c>
      <c r="I26" s="851">
        <v>195.75</v>
      </c>
      <c r="J26" s="851">
        <v>193.47</v>
      </c>
      <c r="K26" s="851">
        <v>86.44</v>
      </c>
      <c r="L26" s="851">
        <v>114.36</v>
      </c>
      <c r="M26" s="851">
        <v>105.96</v>
      </c>
      <c r="N26" s="851">
        <v>93.33</v>
      </c>
      <c r="O26" s="851">
        <v>82.31</v>
      </c>
      <c r="P26" s="851">
        <v>89.55</v>
      </c>
      <c r="Q26" s="851">
        <v>55.61</v>
      </c>
      <c r="R26" s="851">
        <v>63.88</v>
      </c>
      <c r="S26" s="851">
        <v>75.900000000000006</v>
      </c>
    </row>
    <row r="27" spans="1:19" x14ac:dyDescent="0.25">
      <c r="A27" s="839"/>
      <c r="B27" s="849">
        <v>19</v>
      </c>
      <c r="C27" s="851">
        <v>92.73</v>
      </c>
      <c r="D27" s="851">
        <v>94.11</v>
      </c>
      <c r="E27" s="851">
        <v>106.55</v>
      </c>
      <c r="F27" s="851">
        <v>118.11</v>
      </c>
      <c r="G27" s="851">
        <v>118.45</v>
      </c>
      <c r="H27" s="851">
        <v>187.69</v>
      </c>
      <c r="I27" s="851">
        <v>203.67</v>
      </c>
      <c r="J27" s="851">
        <v>201.02</v>
      </c>
      <c r="K27" s="851">
        <v>89.01</v>
      </c>
      <c r="L27" s="851">
        <v>118.11</v>
      </c>
      <c r="M27" s="851">
        <v>109.38</v>
      </c>
      <c r="N27" s="851">
        <v>96.3</v>
      </c>
      <c r="O27" s="851">
        <v>84.92</v>
      </c>
      <c r="P27" s="851">
        <v>92.47</v>
      </c>
      <c r="Q27" s="851">
        <v>57.13</v>
      </c>
      <c r="R27" s="851">
        <v>65.83</v>
      </c>
      <c r="S27" s="851">
        <v>77.349999999999994</v>
      </c>
    </row>
    <row r="28" spans="1:19" x14ac:dyDescent="0.25">
      <c r="A28" s="839"/>
      <c r="B28" s="852">
        <v>20</v>
      </c>
      <c r="C28" s="846">
        <v>95.88</v>
      </c>
      <c r="D28" s="846">
        <v>95.29</v>
      </c>
      <c r="E28" s="846">
        <v>110.43</v>
      </c>
      <c r="F28" s="846">
        <v>122.59</v>
      </c>
      <c r="G28" s="846">
        <v>122.24</v>
      </c>
      <c r="H28" s="846">
        <v>194.02</v>
      </c>
      <c r="I28" s="846">
        <v>211.64</v>
      </c>
      <c r="J28" s="846">
        <v>208.69</v>
      </c>
      <c r="K28" s="846">
        <v>91.38</v>
      </c>
      <c r="L28" s="846">
        <v>122.59</v>
      </c>
      <c r="M28" s="846">
        <v>113.09</v>
      </c>
      <c r="N28" s="846">
        <v>97.57</v>
      </c>
      <c r="O28" s="846">
        <v>87.58</v>
      </c>
      <c r="P28" s="846">
        <v>95.18</v>
      </c>
      <c r="Q28" s="846">
        <v>59.28</v>
      </c>
      <c r="R28" s="846">
        <v>68.02</v>
      </c>
      <c r="S28" s="846">
        <v>78.64</v>
      </c>
    </row>
    <row r="29" spans="1:19" x14ac:dyDescent="0.25">
      <c r="A29" s="839"/>
      <c r="B29" s="848">
        <v>21</v>
      </c>
      <c r="C29" s="842">
        <v>98.96</v>
      </c>
      <c r="D29" s="842">
        <v>95.8</v>
      </c>
      <c r="E29" s="842">
        <v>114.06</v>
      </c>
      <c r="F29" s="842">
        <v>125.62</v>
      </c>
      <c r="G29" s="842">
        <v>126.08</v>
      </c>
      <c r="H29" s="842">
        <v>200.93</v>
      </c>
      <c r="I29" s="842">
        <v>221.13</v>
      </c>
      <c r="J29" s="842">
        <v>216.28</v>
      </c>
      <c r="K29" s="842">
        <v>95.22</v>
      </c>
      <c r="L29" s="842">
        <v>125.62</v>
      </c>
      <c r="M29" s="842">
        <v>116.51</v>
      </c>
      <c r="N29" s="842">
        <v>101.34</v>
      </c>
      <c r="O29" s="842">
        <v>90.41</v>
      </c>
      <c r="P29" s="842">
        <v>98.2</v>
      </c>
      <c r="Q29" s="842">
        <v>61.19</v>
      </c>
      <c r="R29" s="842">
        <v>69.900000000000006</v>
      </c>
      <c r="S29" s="842">
        <v>79.739999999999995</v>
      </c>
    </row>
    <row r="30" spans="1:19" x14ac:dyDescent="0.25">
      <c r="A30" s="839"/>
      <c r="B30" s="849">
        <v>22</v>
      </c>
      <c r="C30" s="851">
        <v>101.15</v>
      </c>
      <c r="D30" s="851">
        <v>96.77</v>
      </c>
      <c r="E30" s="851">
        <v>116.13</v>
      </c>
      <c r="F30" s="851">
        <v>130.34</v>
      </c>
      <c r="G30" s="851">
        <v>129.83000000000001</v>
      </c>
      <c r="H30" s="851">
        <v>207.63</v>
      </c>
      <c r="I30" s="851">
        <v>228.56</v>
      </c>
      <c r="J30" s="851">
        <v>223.53</v>
      </c>
      <c r="K30" s="851">
        <v>99.06</v>
      </c>
      <c r="L30" s="851">
        <v>130.34</v>
      </c>
      <c r="M30" s="851">
        <v>119.04</v>
      </c>
      <c r="N30" s="851">
        <v>105.54</v>
      </c>
      <c r="O30" s="851">
        <v>92.93</v>
      </c>
      <c r="P30" s="851">
        <v>101.07</v>
      </c>
      <c r="Q30" s="851">
        <v>62.79</v>
      </c>
      <c r="R30" s="851">
        <v>71.77</v>
      </c>
      <c r="S30" s="851">
        <v>79.86</v>
      </c>
    </row>
    <row r="31" spans="1:19" x14ac:dyDescent="0.25">
      <c r="A31" s="839"/>
      <c r="B31" s="849">
        <v>23</v>
      </c>
      <c r="C31" s="851">
        <v>103.93</v>
      </c>
      <c r="D31" s="851">
        <v>99.89</v>
      </c>
      <c r="E31" s="851">
        <v>119.21</v>
      </c>
      <c r="F31" s="851">
        <v>133.44999999999999</v>
      </c>
      <c r="G31" s="851">
        <v>133.88</v>
      </c>
      <c r="H31" s="851">
        <v>212.44</v>
      </c>
      <c r="I31" s="851">
        <v>232.76</v>
      </c>
      <c r="J31" s="851">
        <v>229.89</v>
      </c>
      <c r="K31" s="851">
        <v>100.52</v>
      </c>
      <c r="L31" s="851">
        <v>133.44999999999999</v>
      </c>
      <c r="M31" s="851">
        <v>122.41</v>
      </c>
      <c r="N31" s="851">
        <v>107.32</v>
      </c>
      <c r="O31" s="851">
        <v>95.04</v>
      </c>
      <c r="P31" s="851">
        <v>103.3</v>
      </c>
      <c r="Q31" s="851">
        <v>64.430000000000007</v>
      </c>
      <c r="R31" s="851">
        <v>73.290000000000006</v>
      </c>
      <c r="S31" s="851">
        <v>81.12</v>
      </c>
    </row>
    <row r="32" spans="1:19" x14ac:dyDescent="0.25">
      <c r="A32" s="839"/>
      <c r="B32" s="849">
        <v>24</v>
      </c>
      <c r="C32" s="851">
        <v>106.8</v>
      </c>
      <c r="D32" s="851">
        <v>102.6</v>
      </c>
      <c r="E32" s="851">
        <v>121.77</v>
      </c>
      <c r="F32" s="851">
        <v>137.18</v>
      </c>
      <c r="G32" s="851">
        <v>137.38</v>
      </c>
      <c r="H32" s="851">
        <v>218.81</v>
      </c>
      <c r="I32" s="851">
        <v>240.19</v>
      </c>
      <c r="J32" s="851">
        <v>235.89</v>
      </c>
      <c r="K32" s="851">
        <v>101.34</v>
      </c>
      <c r="L32" s="851">
        <v>137.18</v>
      </c>
      <c r="M32" s="851">
        <v>125.28</v>
      </c>
      <c r="N32" s="851">
        <v>107.52</v>
      </c>
      <c r="O32" s="851">
        <v>97.87</v>
      </c>
      <c r="P32" s="851">
        <v>106.39</v>
      </c>
      <c r="Q32" s="851">
        <v>65.11</v>
      </c>
      <c r="R32" s="851">
        <v>74.09</v>
      </c>
      <c r="S32" s="851">
        <v>82.01</v>
      </c>
    </row>
    <row r="33" spans="1:19" x14ac:dyDescent="0.25">
      <c r="A33" s="839"/>
      <c r="B33" s="852">
        <v>25</v>
      </c>
      <c r="C33" s="846">
        <v>109.38</v>
      </c>
      <c r="D33" s="846">
        <v>105.11</v>
      </c>
      <c r="E33" s="846">
        <v>124.95</v>
      </c>
      <c r="F33" s="846">
        <v>140.87</v>
      </c>
      <c r="G33" s="846">
        <v>141.41999999999999</v>
      </c>
      <c r="H33" s="846">
        <v>225.42</v>
      </c>
      <c r="I33" s="846">
        <v>246.05</v>
      </c>
      <c r="J33" s="846">
        <v>242.88</v>
      </c>
      <c r="K33" s="846">
        <v>103.01</v>
      </c>
      <c r="L33" s="846">
        <v>140.87</v>
      </c>
      <c r="M33" s="846">
        <v>128.44</v>
      </c>
      <c r="N33" s="846">
        <v>107.76</v>
      </c>
      <c r="O33" s="846">
        <v>100.95</v>
      </c>
      <c r="P33" s="846">
        <v>109.8</v>
      </c>
      <c r="Q33" s="846">
        <v>65.83</v>
      </c>
      <c r="R33" s="846">
        <v>75.099999999999994</v>
      </c>
      <c r="S33" s="846">
        <v>83.7</v>
      </c>
    </row>
    <row r="34" spans="1:19" x14ac:dyDescent="0.25">
      <c r="A34" s="839"/>
      <c r="B34" s="848">
        <v>26</v>
      </c>
      <c r="C34" s="842">
        <v>112.47</v>
      </c>
      <c r="D34" s="842">
        <v>111.02</v>
      </c>
      <c r="E34" s="842">
        <v>127.89</v>
      </c>
      <c r="F34" s="842">
        <v>143.5</v>
      </c>
      <c r="G34" s="842">
        <v>145.4</v>
      </c>
      <c r="H34" s="842">
        <v>231.33</v>
      </c>
      <c r="I34" s="842">
        <v>255.28</v>
      </c>
      <c r="J34" s="842">
        <v>253.35</v>
      </c>
      <c r="K34" s="842">
        <v>105.84</v>
      </c>
      <c r="L34" s="842">
        <v>143.5</v>
      </c>
      <c r="M34" s="842">
        <v>132.61000000000001</v>
      </c>
      <c r="N34" s="842">
        <v>112.74</v>
      </c>
      <c r="O34" s="842">
        <v>103.82</v>
      </c>
      <c r="P34" s="842">
        <v>112.33</v>
      </c>
      <c r="Q34" s="842">
        <v>69.28</v>
      </c>
      <c r="R34" s="842">
        <v>79.61</v>
      </c>
      <c r="S34" s="842">
        <v>86.95</v>
      </c>
    </row>
    <row r="35" spans="1:19" x14ac:dyDescent="0.25">
      <c r="A35" s="839"/>
      <c r="B35" s="849">
        <v>27</v>
      </c>
      <c r="C35" s="851">
        <v>114.86</v>
      </c>
      <c r="D35" s="851">
        <v>112.25</v>
      </c>
      <c r="E35" s="851">
        <v>130.46</v>
      </c>
      <c r="F35" s="851">
        <v>147.16999999999999</v>
      </c>
      <c r="G35" s="851">
        <v>149.22999999999999</v>
      </c>
      <c r="H35" s="851">
        <v>237.4</v>
      </c>
      <c r="I35" s="851">
        <v>262.41000000000003</v>
      </c>
      <c r="J35" s="851">
        <v>261.06</v>
      </c>
      <c r="K35" s="851">
        <v>111.45</v>
      </c>
      <c r="L35" s="851">
        <v>147.16999999999999</v>
      </c>
      <c r="M35" s="851">
        <v>135.96</v>
      </c>
      <c r="N35" s="851">
        <v>121.38</v>
      </c>
      <c r="O35" s="851">
        <v>104.61</v>
      </c>
      <c r="P35" s="851">
        <v>114.91</v>
      </c>
      <c r="Q35" s="851">
        <v>72.36</v>
      </c>
      <c r="R35" s="851">
        <v>83.73</v>
      </c>
      <c r="S35" s="851">
        <v>90.45</v>
      </c>
    </row>
    <row r="36" spans="1:19" x14ac:dyDescent="0.25">
      <c r="A36" s="839"/>
      <c r="B36" s="849">
        <v>28</v>
      </c>
      <c r="C36" s="851">
        <v>117.61</v>
      </c>
      <c r="D36" s="851">
        <v>112.84</v>
      </c>
      <c r="E36" s="851">
        <v>133.59</v>
      </c>
      <c r="F36" s="851">
        <v>150.97</v>
      </c>
      <c r="G36" s="851">
        <v>153.11000000000001</v>
      </c>
      <c r="H36" s="851">
        <v>243.43</v>
      </c>
      <c r="I36" s="851">
        <v>269.52999999999997</v>
      </c>
      <c r="J36" s="851">
        <v>267.82</v>
      </c>
      <c r="K36" s="851">
        <v>114.15</v>
      </c>
      <c r="L36" s="851">
        <v>150.97</v>
      </c>
      <c r="M36" s="851">
        <v>139.46</v>
      </c>
      <c r="N36" s="851">
        <v>124.39</v>
      </c>
      <c r="O36" s="851">
        <v>107.35</v>
      </c>
      <c r="P36" s="851">
        <v>117.81</v>
      </c>
      <c r="Q36" s="851">
        <v>75.27</v>
      </c>
      <c r="R36" s="851">
        <v>84.84</v>
      </c>
      <c r="S36" s="851">
        <v>92.6</v>
      </c>
    </row>
    <row r="37" spans="1:19" x14ac:dyDescent="0.25">
      <c r="A37" s="839"/>
      <c r="B37" s="849">
        <v>29</v>
      </c>
      <c r="C37" s="851">
        <v>119.96</v>
      </c>
      <c r="D37" s="851">
        <v>115.88</v>
      </c>
      <c r="E37" s="851">
        <v>136.44999999999999</v>
      </c>
      <c r="F37" s="851">
        <v>154.75</v>
      </c>
      <c r="G37" s="851">
        <v>156.94</v>
      </c>
      <c r="H37" s="851">
        <v>248.59</v>
      </c>
      <c r="I37" s="851">
        <v>276.27999999999997</v>
      </c>
      <c r="J37" s="851">
        <v>274.76</v>
      </c>
      <c r="K37" s="851">
        <v>116.43</v>
      </c>
      <c r="L37" s="851">
        <v>154.75</v>
      </c>
      <c r="M37" s="851">
        <v>143.03</v>
      </c>
      <c r="N37" s="851">
        <v>126.72</v>
      </c>
      <c r="O37" s="851">
        <v>109.89</v>
      </c>
      <c r="P37" s="851">
        <v>120.68</v>
      </c>
      <c r="Q37" s="851">
        <v>76.650000000000006</v>
      </c>
      <c r="R37" s="851">
        <v>85.89</v>
      </c>
      <c r="S37" s="851">
        <v>93.95</v>
      </c>
    </row>
    <row r="38" spans="1:19" x14ac:dyDescent="0.25">
      <c r="A38" s="839"/>
      <c r="B38" s="852">
        <v>30</v>
      </c>
      <c r="C38" s="846">
        <v>122.32</v>
      </c>
      <c r="D38" s="846">
        <v>117.61</v>
      </c>
      <c r="E38" s="846">
        <v>140.63999999999999</v>
      </c>
      <c r="F38" s="846">
        <v>158.72</v>
      </c>
      <c r="G38" s="846">
        <v>160.86000000000001</v>
      </c>
      <c r="H38" s="846">
        <v>253.85</v>
      </c>
      <c r="I38" s="846">
        <v>283.45</v>
      </c>
      <c r="J38" s="846">
        <v>281.63</v>
      </c>
      <c r="K38" s="846">
        <v>119.17</v>
      </c>
      <c r="L38" s="846">
        <v>158.72</v>
      </c>
      <c r="M38" s="846">
        <v>146.54</v>
      </c>
      <c r="N38" s="846">
        <v>129.15</v>
      </c>
      <c r="O38" s="846">
        <v>112.47</v>
      </c>
      <c r="P38" s="846">
        <v>123.38</v>
      </c>
      <c r="Q38" s="846">
        <v>78.17</v>
      </c>
      <c r="R38" s="846">
        <v>87.42</v>
      </c>
      <c r="S38" s="846">
        <v>95.13</v>
      </c>
    </row>
    <row r="39" spans="1:19" x14ac:dyDescent="0.25">
      <c r="A39" s="839"/>
      <c r="B39" s="848">
        <v>31</v>
      </c>
      <c r="C39" s="842">
        <v>124.9</v>
      </c>
      <c r="D39" s="842">
        <v>119.93</v>
      </c>
      <c r="E39" s="842">
        <v>143.5</v>
      </c>
      <c r="F39" s="842">
        <v>162.38999999999999</v>
      </c>
      <c r="G39" s="842">
        <v>164.71</v>
      </c>
      <c r="H39" s="842">
        <v>258.82</v>
      </c>
      <c r="I39" s="842">
        <v>290.25</v>
      </c>
      <c r="J39" s="842">
        <v>288.31</v>
      </c>
      <c r="K39" s="842">
        <v>121.41</v>
      </c>
      <c r="L39" s="842">
        <v>162.38999999999999</v>
      </c>
      <c r="M39" s="842">
        <v>150.03</v>
      </c>
      <c r="N39" s="842">
        <v>132.15</v>
      </c>
      <c r="O39" s="842">
        <v>115.29</v>
      </c>
      <c r="P39" s="842">
        <v>126.59</v>
      </c>
      <c r="Q39" s="842">
        <v>79.27</v>
      </c>
      <c r="R39" s="842">
        <v>88.8</v>
      </c>
      <c r="S39" s="842">
        <v>96.14</v>
      </c>
    </row>
    <row r="40" spans="1:19" x14ac:dyDescent="0.25">
      <c r="A40" s="839"/>
      <c r="B40" s="849">
        <v>32</v>
      </c>
      <c r="C40" s="851">
        <v>128.65</v>
      </c>
      <c r="D40" s="851">
        <v>122.71</v>
      </c>
      <c r="E40" s="851">
        <v>146.69999999999999</v>
      </c>
      <c r="F40" s="851">
        <v>166.1</v>
      </c>
      <c r="G40" s="851">
        <v>168.5</v>
      </c>
      <c r="H40" s="851">
        <v>264.01</v>
      </c>
      <c r="I40" s="851">
        <v>297.45</v>
      </c>
      <c r="J40" s="851">
        <v>295.47000000000003</v>
      </c>
      <c r="K40" s="851">
        <v>124.95</v>
      </c>
      <c r="L40" s="851">
        <v>166.1</v>
      </c>
      <c r="M40" s="851">
        <v>153.57</v>
      </c>
      <c r="N40" s="851">
        <v>132.44999999999999</v>
      </c>
      <c r="O40" s="851">
        <v>117.9</v>
      </c>
      <c r="P40" s="851">
        <v>129.5</v>
      </c>
      <c r="Q40" s="851">
        <v>80.959999999999994</v>
      </c>
      <c r="R40" s="851">
        <v>90.37</v>
      </c>
      <c r="S40" s="851">
        <v>96.56</v>
      </c>
    </row>
    <row r="41" spans="1:19" x14ac:dyDescent="0.25">
      <c r="A41" s="839"/>
      <c r="B41" s="849">
        <v>33</v>
      </c>
      <c r="C41" s="851">
        <v>130.38</v>
      </c>
      <c r="D41" s="851">
        <v>125.41</v>
      </c>
      <c r="E41" s="851">
        <v>149.69</v>
      </c>
      <c r="F41" s="851">
        <v>169.85</v>
      </c>
      <c r="G41" s="851">
        <v>172.46</v>
      </c>
      <c r="H41" s="851">
        <v>269.19</v>
      </c>
      <c r="I41" s="851">
        <v>304.07</v>
      </c>
      <c r="J41" s="851">
        <v>302.23</v>
      </c>
      <c r="K41" s="851">
        <v>127.05</v>
      </c>
      <c r="L41" s="851">
        <v>169.85</v>
      </c>
      <c r="M41" s="851">
        <v>157.08000000000001</v>
      </c>
      <c r="N41" s="851">
        <v>138.44999999999999</v>
      </c>
      <c r="O41" s="851">
        <v>120.55</v>
      </c>
      <c r="P41" s="851">
        <v>132.37</v>
      </c>
      <c r="Q41" s="851">
        <v>82.6</v>
      </c>
      <c r="R41" s="851">
        <v>92.22</v>
      </c>
      <c r="S41" s="851">
        <v>97.69</v>
      </c>
    </row>
    <row r="42" spans="1:19" x14ac:dyDescent="0.25">
      <c r="A42" s="839"/>
      <c r="B42" s="849">
        <v>34</v>
      </c>
      <c r="C42" s="851">
        <v>133.84</v>
      </c>
      <c r="D42" s="851">
        <v>129.94999999999999</v>
      </c>
      <c r="E42" s="851">
        <v>152.77000000000001</v>
      </c>
      <c r="F42" s="851">
        <v>173.68</v>
      </c>
      <c r="G42" s="851">
        <v>176</v>
      </c>
      <c r="H42" s="851">
        <v>274.20999999999998</v>
      </c>
      <c r="I42" s="851">
        <v>310.86</v>
      </c>
      <c r="J42" s="851">
        <v>309.22000000000003</v>
      </c>
      <c r="K42" s="851">
        <v>129.71</v>
      </c>
      <c r="L42" s="851">
        <v>173.68</v>
      </c>
      <c r="M42" s="851">
        <v>160.38999999999999</v>
      </c>
      <c r="N42" s="851">
        <v>141.26</v>
      </c>
      <c r="O42" s="851">
        <v>123.09</v>
      </c>
      <c r="P42" s="851">
        <v>135.1</v>
      </c>
      <c r="Q42" s="851">
        <v>84.17</v>
      </c>
      <c r="R42" s="851">
        <v>93.61</v>
      </c>
      <c r="S42" s="851">
        <v>98.33</v>
      </c>
    </row>
    <row r="43" spans="1:19" x14ac:dyDescent="0.25">
      <c r="A43" s="839"/>
      <c r="B43" s="852">
        <v>35</v>
      </c>
      <c r="C43" s="846">
        <v>136.55000000000001</v>
      </c>
      <c r="D43" s="846">
        <v>130.54</v>
      </c>
      <c r="E43" s="846">
        <v>155.66999999999999</v>
      </c>
      <c r="F43" s="846">
        <v>177.4</v>
      </c>
      <c r="G43" s="846">
        <v>179.8</v>
      </c>
      <c r="H43" s="846">
        <v>279.19</v>
      </c>
      <c r="I43" s="846">
        <v>317.49</v>
      </c>
      <c r="J43" s="846">
        <v>315.83999999999997</v>
      </c>
      <c r="K43" s="846">
        <v>132.22999999999999</v>
      </c>
      <c r="L43" s="846">
        <v>177.4</v>
      </c>
      <c r="M43" s="846">
        <v>163.9</v>
      </c>
      <c r="N43" s="846">
        <v>141.56</v>
      </c>
      <c r="O43" s="846">
        <v>125.77</v>
      </c>
      <c r="P43" s="846">
        <v>138.13999999999999</v>
      </c>
      <c r="Q43" s="846">
        <v>85.59</v>
      </c>
      <c r="R43" s="846">
        <v>95.22</v>
      </c>
      <c r="S43" s="846">
        <v>99.34</v>
      </c>
    </row>
    <row r="44" spans="1:19" x14ac:dyDescent="0.25">
      <c r="A44" s="839"/>
      <c r="B44" s="848">
        <v>36</v>
      </c>
      <c r="C44" s="842">
        <v>138.97999999999999</v>
      </c>
      <c r="D44" s="842">
        <v>140.87</v>
      </c>
      <c r="E44" s="842">
        <v>158.62</v>
      </c>
      <c r="F44" s="842">
        <v>181.02</v>
      </c>
      <c r="G44" s="842">
        <v>183.39</v>
      </c>
      <c r="H44" s="842">
        <v>284.3</v>
      </c>
      <c r="I44" s="842">
        <v>323.89</v>
      </c>
      <c r="J44" s="842">
        <v>323.04000000000002</v>
      </c>
      <c r="K44" s="842">
        <v>134.66999999999999</v>
      </c>
      <c r="L44" s="842">
        <v>181.02</v>
      </c>
      <c r="M44" s="842">
        <v>167.54</v>
      </c>
      <c r="N44" s="842">
        <v>146.88999999999999</v>
      </c>
      <c r="O44" s="842">
        <v>128.32</v>
      </c>
      <c r="P44" s="842">
        <v>140.79</v>
      </c>
      <c r="Q44" s="842">
        <v>86.69</v>
      </c>
      <c r="R44" s="842">
        <v>96.56</v>
      </c>
      <c r="S44" s="842">
        <v>100.01</v>
      </c>
    </row>
    <row r="45" spans="1:19" x14ac:dyDescent="0.25">
      <c r="A45" s="839"/>
      <c r="B45" s="849">
        <v>37</v>
      </c>
      <c r="C45" s="851">
        <v>141.6</v>
      </c>
      <c r="D45" s="851">
        <v>143.96</v>
      </c>
      <c r="E45" s="851">
        <v>161.49</v>
      </c>
      <c r="F45" s="851">
        <v>184.44</v>
      </c>
      <c r="G45" s="851">
        <v>187.06</v>
      </c>
      <c r="H45" s="851">
        <v>289.18</v>
      </c>
      <c r="I45" s="851">
        <v>330.13</v>
      </c>
      <c r="J45" s="851">
        <v>328.53</v>
      </c>
      <c r="K45" s="851">
        <v>137.18</v>
      </c>
      <c r="L45" s="851">
        <v>184.44</v>
      </c>
      <c r="M45" s="851">
        <v>171.04</v>
      </c>
      <c r="N45" s="851">
        <v>149.69999999999999</v>
      </c>
      <c r="O45" s="851">
        <v>130.16999999999999</v>
      </c>
      <c r="P45" s="851">
        <v>143.88</v>
      </c>
      <c r="Q45" s="851">
        <v>88.47</v>
      </c>
      <c r="R45" s="851">
        <v>98.46</v>
      </c>
      <c r="S45" s="851">
        <v>101.23</v>
      </c>
    </row>
    <row r="46" spans="1:19" x14ac:dyDescent="0.25">
      <c r="A46" s="839"/>
      <c r="B46" s="849">
        <v>38</v>
      </c>
      <c r="C46" s="851">
        <v>143.91999999999999</v>
      </c>
      <c r="D46" s="851">
        <v>147.5</v>
      </c>
      <c r="E46" s="851">
        <v>164.41</v>
      </c>
      <c r="F46" s="851">
        <v>187.56</v>
      </c>
      <c r="G46" s="851">
        <v>190.61</v>
      </c>
      <c r="H46" s="851">
        <v>294.17</v>
      </c>
      <c r="I46" s="851">
        <v>336.22</v>
      </c>
      <c r="J46" s="851">
        <v>331.99</v>
      </c>
      <c r="K46" s="851">
        <v>139.46</v>
      </c>
      <c r="L46" s="851">
        <v>187.56</v>
      </c>
      <c r="M46" s="851">
        <v>174.49</v>
      </c>
      <c r="N46" s="851">
        <v>152.36000000000001</v>
      </c>
      <c r="O46" s="851">
        <v>133.68</v>
      </c>
      <c r="P46" s="851">
        <v>146.78</v>
      </c>
      <c r="Q46" s="851">
        <v>89.55</v>
      </c>
      <c r="R46" s="851">
        <v>99.69</v>
      </c>
      <c r="S46" s="851">
        <v>102.33</v>
      </c>
    </row>
    <row r="47" spans="1:19" x14ac:dyDescent="0.25">
      <c r="A47" s="839"/>
      <c r="B47" s="849">
        <v>39</v>
      </c>
      <c r="C47" s="851">
        <v>146.78</v>
      </c>
      <c r="D47" s="851">
        <v>150.58000000000001</v>
      </c>
      <c r="E47" s="851">
        <v>167.32</v>
      </c>
      <c r="F47" s="851">
        <v>191.02</v>
      </c>
      <c r="G47" s="851">
        <v>194.3</v>
      </c>
      <c r="H47" s="851">
        <v>299.39999999999998</v>
      </c>
      <c r="I47" s="851">
        <v>342.62</v>
      </c>
      <c r="J47" s="851">
        <v>338.61</v>
      </c>
      <c r="K47" s="851">
        <v>142.27000000000001</v>
      </c>
      <c r="L47" s="851">
        <v>191.02</v>
      </c>
      <c r="M47" s="851">
        <v>177.95</v>
      </c>
      <c r="N47" s="851">
        <v>155.16999999999999</v>
      </c>
      <c r="O47" s="851">
        <v>136.15</v>
      </c>
      <c r="P47" s="851">
        <v>149.49</v>
      </c>
      <c r="Q47" s="851">
        <v>91.19</v>
      </c>
      <c r="R47" s="851">
        <v>101.03</v>
      </c>
      <c r="S47" s="851">
        <v>103.6</v>
      </c>
    </row>
    <row r="48" spans="1:19" x14ac:dyDescent="0.25">
      <c r="A48" s="839"/>
      <c r="B48" s="852">
        <v>40</v>
      </c>
      <c r="C48" s="846">
        <v>149.13999999999999</v>
      </c>
      <c r="D48" s="846">
        <v>152.97999999999999</v>
      </c>
      <c r="E48" s="846">
        <v>170.19</v>
      </c>
      <c r="F48" s="846">
        <v>194.18</v>
      </c>
      <c r="G48" s="846">
        <v>197.81</v>
      </c>
      <c r="H48" s="846">
        <v>304.36</v>
      </c>
      <c r="I48" s="846">
        <v>348.14</v>
      </c>
      <c r="J48" s="846">
        <v>345.19</v>
      </c>
      <c r="K48" s="846">
        <v>144.47</v>
      </c>
      <c r="L48" s="846">
        <v>194.18</v>
      </c>
      <c r="M48" s="846">
        <v>181.45</v>
      </c>
      <c r="N48" s="846">
        <v>155.46</v>
      </c>
      <c r="O48" s="846">
        <v>138.94</v>
      </c>
      <c r="P48" s="846">
        <v>152.52000000000001</v>
      </c>
      <c r="Q48" s="846">
        <v>92.93</v>
      </c>
      <c r="R48" s="846">
        <v>102.47</v>
      </c>
      <c r="S48" s="846">
        <v>105.58</v>
      </c>
    </row>
    <row r="49" spans="1:19" x14ac:dyDescent="0.25">
      <c r="A49" s="839"/>
      <c r="B49" s="848">
        <v>41</v>
      </c>
      <c r="C49" s="842">
        <v>151.56</v>
      </c>
      <c r="D49" s="842">
        <v>155.52000000000001</v>
      </c>
      <c r="E49" s="842">
        <v>173.13</v>
      </c>
      <c r="F49" s="842">
        <v>199.7</v>
      </c>
      <c r="G49" s="842">
        <v>202.66</v>
      </c>
      <c r="H49" s="842">
        <v>309.38</v>
      </c>
      <c r="I49" s="842">
        <v>353.5</v>
      </c>
      <c r="J49" s="842">
        <v>351.09</v>
      </c>
      <c r="K49" s="842">
        <v>144.85</v>
      </c>
      <c r="L49" s="842">
        <v>199.7</v>
      </c>
      <c r="M49" s="842">
        <v>184.86</v>
      </c>
      <c r="N49" s="842">
        <v>157.66999999999999</v>
      </c>
      <c r="O49" s="842">
        <v>141.38</v>
      </c>
      <c r="P49" s="842">
        <v>155.66999999999999</v>
      </c>
      <c r="Q49" s="842">
        <v>94.7</v>
      </c>
      <c r="R49" s="842">
        <v>103.98</v>
      </c>
      <c r="S49" s="842">
        <v>106.8</v>
      </c>
    </row>
    <row r="50" spans="1:19" x14ac:dyDescent="0.25">
      <c r="A50" s="839"/>
      <c r="B50" s="849">
        <v>42</v>
      </c>
      <c r="C50" s="851">
        <v>153.83000000000001</v>
      </c>
      <c r="D50" s="851">
        <v>156.53</v>
      </c>
      <c r="E50" s="851">
        <v>176.34</v>
      </c>
      <c r="F50" s="851">
        <v>203.46</v>
      </c>
      <c r="G50" s="851">
        <v>206.45</v>
      </c>
      <c r="H50" s="851">
        <v>314.32</v>
      </c>
      <c r="I50" s="851">
        <v>359.2</v>
      </c>
      <c r="J50" s="851">
        <v>356.84</v>
      </c>
      <c r="K50" s="851">
        <v>147.72</v>
      </c>
      <c r="L50" s="851">
        <v>203.46</v>
      </c>
      <c r="M50" s="851">
        <v>188.48</v>
      </c>
      <c r="N50" s="851">
        <v>162.72</v>
      </c>
      <c r="O50" s="851">
        <v>143.96</v>
      </c>
      <c r="P50" s="851">
        <v>158.58000000000001</v>
      </c>
      <c r="Q50" s="851">
        <v>96.22</v>
      </c>
      <c r="R50" s="851">
        <v>105.62</v>
      </c>
      <c r="S50" s="851">
        <v>108.45</v>
      </c>
    </row>
    <row r="51" spans="1:19" x14ac:dyDescent="0.25">
      <c r="A51" s="839"/>
      <c r="B51" s="849">
        <v>43</v>
      </c>
      <c r="C51" s="851">
        <v>156.62</v>
      </c>
      <c r="D51" s="851">
        <v>156.77000000000001</v>
      </c>
      <c r="E51" s="851">
        <v>179.29</v>
      </c>
      <c r="F51" s="851">
        <v>207.08</v>
      </c>
      <c r="G51" s="851">
        <v>210.21</v>
      </c>
      <c r="H51" s="851">
        <v>319.3</v>
      </c>
      <c r="I51" s="851">
        <v>364.67</v>
      </c>
      <c r="J51" s="851">
        <v>362.48</v>
      </c>
      <c r="K51" s="851">
        <v>150.32</v>
      </c>
      <c r="L51" s="851">
        <v>207.08</v>
      </c>
      <c r="M51" s="851">
        <v>191.98</v>
      </c>
      <c r="N51" s="851">
        <v>165.38</v>
      </c>
      <c r="O51" s="851">
        <v>147.08000000000001</v>
      </c>
      <c r="P51" s="851">
        <v>161.88</v>
      </c>
      <c r="Q51" s="851">
        <v>97.57</v>
      </c>
      <c r="R51" s="851">
        <v>107.83</v>
      </c>
      <c r="S51" s="851">
        <v>109.72</v>
      </c>
    </row>
    <row r="52" spans="1:19" x14ac:dyDescent="0.25">
      <c r="A52" s="839"/>
      <c r="B52" s="849">
        <v>44</v>
      </c>
      <c r="C52" s="851">
        <v>158.77000000000001</v>
      </c>
      <c r="D52" s="851">
        <v>159.68</v>
      </c>
      <c r="E52" s="851">
        <v>182.58</v>
      </c>
      <c r="F52" s="851">
        <v>210.67</v>
      </c>
      <c r="G52" s="851">
        <v>213.96</v>
      </c>
      <c r="H52" s="851">
        <v>324.31</v>
      </c>
      <c r="I52" s="851">
        <v>370.06</v>
      </c>
      <c r="J52" s="851">
        <v>368.29</v>
      </c>
      <c r="K52" s="851">
        <v>153.9</v>
      </c>
      <c r="L52" s="851">
        <v>210.67</v>
      </c>
      <c r="M52" s="851">
        <v>195.52</v>
      </c>
      <c r="N52" s="851">
        <v>167.9</v>
      </c>
      <c r="O52" s="851">
        <v>149.83000000000001</v>
      </c>
      <c r="P52" s="851">
        <v>164.79</v>
      </c>
      <c r="Q52" s="851">
        <v>98.91</v>
      </c>
      <c r="R52" s="851">
        <v>109.5</v>
      </c>
      <c r="S52" s="851">
        <v>111.33</v>
      </c>
    </row>
    <row r="53" spans="1:19" x14ac:dyDescent="0.25">
      <c r="A53" s="839"/>
      <c r="B53" s="852">
        <v>45</v>
      </c>
      <c r="C53" s="846">
        <v>161.25</v>
      </c>
      <c r="D53" s="846">
        <v>160.54</v>
      </c>
      <c r="E53" s="846">
        <v>185.37</v>
      </c>
      <c r="F53" s="846">
        <v>214.38</v>
      </c>
      <c r="G53" s="846">
        <v>217.83</v>
      </c>
      <c r="H53" s="846">
        <v>329.3</v>
      </c>
      <c r="I53" s="846">
        <v>375.47</v>
      </c>
      <c r="J53" s="846">
        <v>373.99</v>
      </c>
      <c r="K53" s="846">
        <v>156.26</v>
      </c>
      <c r="L53" s="846">
        <v>214.38</v>
      </c>
      <c r="M53" s="846">
        <v>197.4</v>
      </c>
      <c r="N53" s="846">
        <v>170.57</v>
      </c>
      <c r="O53" s="846">
        <v>152.9</v>
      </c>
      <c r="P53" s="846">
        <v>168.29</v>
      </c>
      <c r="Q53" s="846">
        <v>100.4</v>
      </c>
      <c r="R53" s="846">
        <v>110.86</v>
      </c>
      <c r="S53" s="846">
        <v>112.55</v>
      </c>
    </row>
    <row r="54" spans="1:19" x14ac:dyDescent="0.25">
      <c r="A54" s="839"/>
      <c r="B54" s="848">
        <v>46</v>
      </c>
      <c r="C54" s="842">
        <v>163.57</v>
      </c>
      <c r="D54" s="842">
        <v>165.22</v>
      </c>
      <c r="E54" s="842">
        <v>188.37</v>
      </c>
      <c r="F54" s="842">
        <v>217.75</v>
      </c>
      <c r="G54" s="842">
        <v>221.43</v>
      </c>
      <c r="H54" s="842">
        <v>333.34</v>
      </c>
      <c r="I54" s="842">
        <v>380.95</v>
      </c>
      <c r="J54" s="842">
        <v>379.68</v>
      </c>
      <c r="K54" s="842">
        <v>158.54</v>
      </c>
      <c r="L54" s="842">
        <v>217.75</v>
      </c>
      <c r="M54" s="842">
        <v>200.84</v>
      </c>
      <c r="N54" s="842">
        <v>172.33</v>
      </c>
      <c r="O54" s="842">
        <v>155.97999999999999</v>
      </c>
      <c r="P54" s="842">
        <v>171.58</v>
      </c>
      <c r="Q54" s="842">
        <v>101.5</v>
      </c>
      <c r="R54" s="842">
        <v>113.22</v>
      </c>
      <c r="S54" s="842">
        <v>114.06</v>
      </c>
    </row>
    <row r="55" spans="1:19" x14ac:dyDescent="0.25">
      <c r="A55" s="839"/>
      <c r="B55" s="849">
        <v>47</v>
      </c>
      <c r="C55" s="851">
        <v>166.3</v>
      </c>
      <c r="D55" s="851">
        <v>166.77</v>
      </c>
      <c r="E55" s="851">
        <v>191.31</v>
      </c>
      <c r="F55" s="851">
        <v>221.55</v>
      </c>
      <c r="G55" s="851">
        <v>225.34</v>
      </c>
      <c r="H55" s="851">
        <v>338.45</v>
      </c>
      <c r="I55" s="851">
        <v>386.6</v>
      </c>
      <c r="J55" s="851">
        <v>385.47</v>
      </c>
      <c r="K55" s="851">
        <v>161.16999999999999</v>
      </c>
      <c r="L55" s="851">
        <v>221.55</v>
      </c>
      <c r="M55" s="851">
        <v>206.03</v>
      </c>
      <c r="N55" s="851">
        <v>175.15</v>
      </c>
      <c r="O55" s="851">
        <v>158.93</v>
      </c>
      <c r="P55" s="851">
        <v>175</v>
      </c>
      <c r="Q55" s="851">
        <v>103.05</v>
      </c>
      <c r="R55" s="851">
        <v>114.36</v>
      </c>
      <c r="S55" s="851">
        <v>115.96</v>
      </c>
    </row>
    <row r="56" spans="1:19" x14ac:dyDescent="0.25">
      <c r="A56" s="839"/>
      <c r="B56" s="849">
        <v>48</v>
      </c>
      <c r="C56" s="851">
        <v>168.85</v>
      </c>
      <c r="D56" s="851">
        <v>169.76</v>
      </c>
      <c r="E56" s="851">
        <v>194.1</v>
      </c>
      <c r="F56" s="851">
        <v>225.23</v>
      </c>
      <c r="G56" s="851">
        <v>229.15</v>
      </c>
      <c r="H56" s="851">
        <v>343.37</v>
      </c>
      <c r="I56" s="851">
        <v>392.12</v>
      </c>
      <c r="J56" s="851">
        <v>388.66</v>
      </c>
      <c r="K56" s="851">
        <v>163.65</v>
      </c>
      <c r="L56" s="851">
        <v>225.23</v>
      </c>
      <c r="M56" s="851">
        <v>209.66</v>
      </c>
      <c r="N56" s="851">
        <v>177.81</v>
      </c>
      <c r="O56" s="851">
        <v>162.13</v>
      </c>
      <c r="P56" s="851">
        <v>178.5</v>
      </c>
      <c r="Q56" s="851">
        <v>104.44</v>
      </c>
      <c r="R56" s="851">
        <v>116.55</v>
      </c>
      <c r="S56" s="851">
        <v>117.39</v>
      </c>
    </row>
    <row r="57" spans="1:19" x14ac:dyDescent="0.25">
      <c r="A57" s="839"/>
      <c r="B57" s="849">
        <v>49</v>
      </c>
      <c r="C57" s="851">
        <v>171.32</v>
      </c>
      <c r="D57" s="851">
        <v>171.68</v>
      </c>
      <c r="E57" s="851">
        <v>197.17</v>
      </c>
      <c r="F57" s="851">
        <v>228.88</v>
      </c>
      <c r="G57" s="851">
        <v>232.89</v>
      </c>
      <c r="H57" s="851">
        <v>348.27</v>
      </c>
      <c r="I57" s="851">
        <v>397.43</v>
      </c>
      <c r="J57" s="851">
        <v>395.11</v>
      </c>
      <c r="K57" s="851">
        <v>166.14</v>
      </c>
      <c r="L57" s="851">
        <v>228.88</v>
      </c>
      <c r="M57" s="851">
        <v>213.03</v>
      </c>
      <c r="N57" s="851">
        <v>180.62</v>
      </c>
      <c r="O57" s="851">
        <v>165.22</v>
      </c>
      <c r="P57" s="851">
        <v>181.87</v>
      </c>
      <c r="Q57" s="851">
        <v>105.58</v>
      </c>
      <c r="R57" s="851">
        <v>117.61</v>
      </c>
      <c r="S57" s="851">
        <v>119.25</v>
      </c>
    </row>
    <row r="58" spans="1:19" x14ac:dyDescent="0.25">
      <c r="A58" s="839"/>
      <c r="B58" s="852">
        <v>50</v>
      </c>
      <c r="C58" s="846">
        <v>173.95</v>
      </c>
      <c r="D58" s="846">
        <v>174.07</v>
      </c>
      <c r="E58" s="846">
        <v>199.76</v>
      </c>
      <c r="F58" s="846">
        <v>232.72</v>
      </c>
      <c r="G58" s="846">
        <v>236.39</v>
      </c>
      <c r="H58" s="846">
        <v>353.25</v>
      </c>
      <c r="I58" s="846">
        <v>402.83</v>
      </c>
      <c r="J58" s="846">
        <v>401.31</v>
      </c>
      <c r="K58" s="846">
        <v>168.46</v>
      </c>
      <c r="L58" s="846">
        <v>232.72</v>
      </c>
      <c r="M58" s="846">
        <v>213.83</v>
      </c>
      <c r="N58" s="846">
        <v>183.17</v>
      </c>
      <c r="O58" s="846">
        <v>168.33</v>
      </c>
      <c r="P58" s="846">
        <v>185.33</v>
      </c>
      <c r="Q58" s="846">
        <v>107.1</v>
      </c>
      <c r="R58" s="846">
        <v>119.08</v>
      </c>
      <c r="S58" s="846">
        <v>120.52</v>
      </c>
    </row>
    <row r="59" spans="1:19" x14ac:dyDescent="0.25">
      <c r="A59" s="839"/>
      <c r="B59" s="848">
        <v>52</v>
      </c>
      <c r="C59" s="842">
        <v>178.33</v>
      </c>
      <c r="D59" s="842">
        <v>189.51</v>
      </c>
      <c r="E59" s="842">
        <v>205.86</v>
      </c>
      <c r="F59" s="842">
        <v>241.87</v>
      </c>
      <c r="G59" s="842">
        <v>243.86</v>
      </c>
      <c r="H59" s="842">
        <v>363.24</v>
      </c>
      <c r="I59" s="842">
        <v>413.96</v>
      </c>
      <c r="J59" s="842">
        <v>413.16</v>
      </c>
      <c r="K59" s="842">
        <v>172.72</v>
      </c>
      <c r="L59" s="842">
        <v>241.87</v>
      </c>
      <c r="M59" s="842">
        <v>220.96</v>
      </c>
      <c r="N59" s="842">
        <v>190.5</v>
      </c>
      <c r="O59" s="842">
        <v>174.49</v>
      </c>
      <c r="P59" s="842">
        <v>192.12</v>
      </c>
      <c r="Q59" s="842">
        <v>109.6</v>
      </c>
      <c r="R59" s="842">
        <v>121.31</v>
      </c>
      <c r="S59" s="842">
        <v>123.09</v>
      </c>
    </row>
    <row r="60" spans="1:19" x14ac:dyDescent="0.25">
      <c r="A60" s="839"/>
      <c r="B60" s="849">
        <v>54</v>
      </c>
      <c r="C60" s="851">
        <v>184.11</v>
      </c>
      <c r="D60" s="851">
        <v>194.26</v>
      </c>
      <c r="E60" s="851">
        <v>208.89</v>
      </c>
      <c r="F60" s="851">
        <v>249.67</v>
      </c>
      <c r="G60" s="851">
        <v>252.51</v>
      </c>
      <c r="H60" s="851">
        <v>373.36</v>
      </c>
      <c r="I60" s="851">
        <v>420.84</v>
      </c>
      <c r="J60" s="851">
        <v>424.93</v>
      </c>
      <c r="K60" s="851">
        <v>175.17</v>
      </c>
      <c r="L60" s="851">
        <v>249.67</v>
      </c>
      <c r="M60" s="851">
        <v>227.97</v>
      </c>
      <c r="N60" s="851">
        <v>197.83</v>
      </c>
      <c r="O60" s="851">
        <v>180.14</v>
      </c>
      <c r="P60" s="851">
        <v>198.31</v>
      </c>
      <c r="Q60" s="851">
        <v>111.28</v>
      </c>
      <c r="R60" s="851">
        <v>123.18</v>
      </c>
      <c r="S60" s="851">
        <v>125.62</v>
      </c>
    </row>
    <row r="61" spans="1:19" x14ac:dyDescent="0.25">
      <c r="A61" s="839"/>
      <c r="B61" s="849">
        <v>56</v>
      </c>
      <c r="C61" s="851">
        <v>189.29</v>
      </c>
      <c r="D61" s="851">
        <v>200.43</v>
      </c>
      <c r="E61" s="851">
        <v>215.19</v>
      </c>
      <c r="F61" s="851">
        <v>257.23</v>
      </c>
      <c r="G61" s="851">
        <v>260.39</v>
      </c>
      <c r="H61" s="851">
        <v>383.23</v>
      </c>
      <c r="I61" s="851">
        <v>431.77</v>
      </c>
      <c r="J61" s="851">
        <v>436.78</v>
      </c>
      <c r="K61" s="851">
        <v>180.1</v>
      </c>
      <c r="L61" s="851">
        <v>257.23</v>
      </c>
      <c r="M61" s="851">
        <v>235.56</v>
      </c>
      <c r="N61" s="851">
        <v>205.16</v>
      </c>
      <c r="O61" s="851">
        <v>186.09</v>
      </c>
      <c r="P61" s="851">
        <v>204.93</v>
      </c>
      <c r="Q61" s="851">
        <v>113.93</v>
      </c>
      <c r="R61" s="851">
        <v>125.54</v>
      </c>
      <c r="S61" s="851">
        <v>128.06</v>
      </c>
    </row>
    <row r="62" spans="1:19" x14ac:dyDescent="0.25">
      <c r="A62" s="839"/>
      <c r="B62" s="849">
        <v>58</v>
      </c>
      <c r="C62" s="851">
        <v>194.81</v>
      </c>
      <c r="D62" s="851">
        <v>205.94</v>
      </c>
      <c r="E62" s="851">
        <v>221.39</v>
      </c>
      <c r="F62" s="851">
        <v>264.68</v>
      </c>
      <c r="G62" s="851">
        <v>268.27999999999997</v>
      </c>
      <c r="H62" s="851">
        <v>393.38</v>
      </c>
      <c r="I62" s="851">
        <v>442.64</v>
      </c>
      <c r="J62" s="851">
        <v>445.63</v>
      </c>
      <c r="K62" s="851">
        <v>185.33</v>
      </c>
      <c r="L62" s="851">
        <v>264.68</v>
      </c>
      <c r="M62" s="851">
        <v>242.59</v>
      </c>
      <c r="N62" s="851">
        <v>212.49</v>
      </c>
      <c r="O62" s="851">
        <v>191.94</v>
      </c>
      <c r="P62" s="851">
        <v>211.43</v>
      </c>
      <c r="Q62" s="851">
        <v>115.92</v>
      </c>
      <c r="R62" s="851">
        <v>127.89</v>
      </c>
      <c r="S62" s="851">
        <v>130.54</v>
      </c>
    </row>
    <row r="63" spans="1:19" x14ac:dyDescent="0.25">
      <c r="A63" s="839"/>
      <c r="B63" s="852">
        <v>60</v>
      </c>
      <c r="C63" s="846">
        <v>201.18</v>
      </c>
      <c r="D63" s="846">
        <v>210.76</v>
      </c>
      <c r="E63" s="846">
        <v>231.88</v>
      </c>
      <c r="F63" s="846">
        <v>273.17</v>
      </c>
      <c r="G63" s="846">
        <v>274.94</v>
      </c>
      <c r="H63" s="846">
        <v>403.22</v>
      </c>
      <c r="I63" s="846">
        <v>458.04</v>
      </c>
      <c r="J63" s="846">
        <v>456.55</v>
      </c>
      <c r="K63" s="846">
        <v>191.83</v>
      </c>
      <c r="L63" s="846">
        <v>273.17</v>
      </c>
      <c r="M63" s="846">
        <v>249.51</v>
      </c>
      <c r="N63" s="846">
        <v>219.81</v>
      </c>
      <c r="O63" s="846">
        <v>197.93</v>
      </c>
      <c r="P63" s="846">
        <v>217.83</v>
      </c>
      <c r="Q63" s="846">
        <v>119.54</v>
      </c>
      <c r="R63" s="846">
        <v>130.76</v>
      </c>
      <c r="S63" s="846">
        <v>133.19999999999999</v>
      </c>
    </row>
    <row r="64" spans="1:19" x14ac:dyDescent="0.25">
      <c r="A64" s="839"/>
      <c r="B64" s="848">
        <v>62</v>
      </c>
      <c r="C64" s="842">
        <v>206.76</v>
      </c>
      <c r="D64" s="842">
        <v>216.03</v>
      </c>
      <c r="E64" s="842">
        <v>238.12</v>
      </c>
      <c r="F64" s="842">
        <v>280.20999999999998</v>
      </c>
      <c r="G64" s="842">
        <v>282.39999999999998</v>
      </c>
      <c r="H64" s="842">
        <v>413.34</v>
      </c>
      <c r="I64" s="842">
        <v>468.95</v>
      </c>
      <c r="J64" s="842">
        <v>468.07</v>
      </c>
      <c r="K64" s="842">
        <v>197.13</v>
      </c>
      <c r="L64" s="842">
        <v>280.20999999999998</v>
      </c>
      <c r="M64" s="842">
        <v>254.2</v>
      </c>
      <c r="N64" s="842">
        <v>227.13</v>
      </c>
      <c r="O64" s="842">
        <v>203.97</v>
      </c>
      <c r="P64" s="842">
        <v>224.46</v>
      </c>
      <c r="Q64" s="842">
        <v>121.86</v>
      </c>
      <c r="R64" s="842">
        <v>133.16999999999999</v>
      </c>
      <c r="S64" s="842">
        <v>135.56</v>
      </c>
    </row>
    <row r="65" spans="1:19" x14ac:dyDescent="0.25">
      <c r="A65" s="839"/>
      <c r="B65" s="849">
        <v>64</v>
      </c>
      <c r="C65" s="851">
        <v>212.19</v>
      </c>
      <c r="D65" s="851">
        <v>217.38</v>
      </c>
      <c r="E65" s="851">
        <v>244.36</v>
      </c>
      <c r="F65" s="851">
        <v>287.13</v>
      </c>
      <c r="G65" s="851">
        <v>290.12</v>
      </c>
      <c r="H65" s="851">
        <v>423.28</v>
      </c>
      <c r="I65" s="851">
        <v>479.75</v>
      </c>
      <c r="J65" s="851">
        <v>479.84</v>
      </c>
      <c r="K65" s="851">
        <v>202.28</v>
      </c>
      <c r="L65" s="851">
        <v>287.13</v>
      </c>
      <c r="M65" s="851">
        <v>262.58999999999997</v>
      </c>
      <c r="N65" s="851">
        <v>234.46</v>
      </c>
      <c r="O65" s="851">
        <v>209.78</v>
      </c>
      <c r="P65" s="851">
        <v>230.96</v>
      </c>
      <c r="Q65" s="851">
        <v>123.93</v>
      </c>
      <c r="R65" s="851">
        <v>134.93</v>
      </c>
      <c r="S65" s="851">
        <v>138.05000000000001</v>
      </c>
    </row>
    <row r="66" spans="1:19" x14ac:dyDescent="0.25">
      <c r="A66" s="839"/>
      <c r="B66" s="849">
        <v>66</v>
      </c>
      <c r="C66" s="851">
        <v>217.59</v>
      </c>
      <c r="D66" s="851">
        <v>218.18</v>
      </c>
      <c r="E66" s="851">
        <v>250.52</v>
      </c>
      <c r="F66" s="851">
        <v>294.67</v>
      </c>
      <c r="G66" s="851">
        <v>297.72000000000003</v>
      </c>
      <c r="H66" s="851">
        <v>433.28</v>
      </c>
      <c r="I66" s="851">
        <v>490.89</v>
      </c>
      <c r="J66" s="851">
        <v>491.52</v>
      </c>
      <c r="K66" s="851">
        <v>207.42</v>
      </c>
      <c r="L66" s="851">
        <v>294.67</v>
      </c>
      <c r="M66" s="851">
        <v>271.69</v>
      </c>
      <c r="N66" s="851">
        <v>241.79</v>
      </c>
      <c r="O66" s="851">
        <v>213.46</v>
      </c>
      <c r="P66" s="851">
        <v>235.01</v>
      </c>
      <c r="Q66" s="851">
        <v>125.41</v>
      </c>
      <c r="R66" s="851">
        <v>136.94999999999999</v>
      </c>
      <c r="S66" s="851">
        <v>140.66999999999999</v>
      </c>
    </row>
    <row r="67" spans="1:19" x14ac:dyDescent="0.25">
      <c r="A67" s="839"/>
      <c r="B67" s="849">
        <v>68</v>
      </c>
      <c r="C67" s="851">
        <v>222.9</v>
      </c>
      <c r="D67" s="851">
        <v>233.94</v>
      </c>
      <c r="E67" s="851">
        <v>256.92</v>
      </c>
      <c r="F67" s="851">
        <v>302.47000000000003</v>
      </c>
      <c r="G67" s="851">
        <v>305.58999999999997</v>
      </c>
      <c r="H67" s="851">
        <v>443.19</v>
      </c>
      <c r="I67" s="851">
        <v>501.67</v>
      </c>
      <c r="J67" s="851">
        <v>503.15</v>
      </c>
      <c r="K67" s="851">
        <v>212.69</v>
      </c>
      <c r="L67" s="851">
        <v>302.47000000000003</v>
      </c>
      <c r="M67" s="851">
        <v>275.89999999999998</v>
      </c>
      <c r="N67" s="851">
        <v>249.11</v>
      </c>
      <c r="O67" s="851">
        <v>221.59</v>
      </c>
      <c r="P67" s="851">
        <v>244.02</v>
      </c>
      <c r="Q67" s="851">
        <v>127.77</v>
      </c>
      <c r="R67" s="851">
        <v>139.32</v>
      </c>
      <c r="S67" s="851">
        <v>143.16</v>
      </c>
    </row>
    <row r="68" spans="1:19" x14ac:dyDescent="0.25">
      <c r="A68" s="839"/>
      <c r="B68" s="852">
        <v>70</v>
      </c>
      <c r="C68" s="846">
        <v>229.15</v>
      </c>
      <c r="D68" s="846">
        <v>239.51</v>
      </c>
      <c r="E68" s="846">
        <v>263.18</v>
      </c>
      <c r="F68" s="846">
        <v>310.31</v>
      </c>
      <c r="G68" s="846">
        <v>313.56</v>
      </c>
      <c r="H68" s="846">
        <v>453.06</v>
      </c>
      <c r="I68" s="846">
        <v>512.73</v>
      </c>
      <c r="J68" s="846">
        <v>514.96</v>
      </c>
      <c r="K68" s="846">
        <v>217.67</v>
      </c>
      <c r="L68" s="846">
        <v>310.31</v>
      </c>
      <c r="M68" s="846">
        <v>284.58</v>
      </c>
      <c r="N68" s="846">
        <v>256.44</v>
      </c>
      <c r="O68" s="846">
        <v>227.33</v>
      </c>
      <c r="P68" s="846">
        <v>250.27</v>
      </c>
      <c r="Q68" s="846">
        <v>131.68</v>
      </c>
      <c r="R68" s="846">
        <v>141.47</v>
      </c>
      <c r="S68" s="846">
        <v>145.26</v>
      </c>
    </row>
    <row r="69" spans="1:19" x14ac:dyDescent="0.25">
      <c r="A69" s="839"/>
      <c r="B69" s="848">
        <v>72</v>
      </c>
      <c r="C69" s="842">
        <v>234.79</v>
      </c>
      <c r="D69" s="842">
        <v>243.94</v>
      </c>
      <c r="E69" s="842">
        <v>268.7</v>
      </c>
      <c r="F69" s="842">
        <v>317.64999999999998</v>
      </c>
      <c r="G69" s="842">
        <v>321.16000000000003</v>
      </c>
      <c r="H69" s="842">
        <v>463.17</v>
      </c>
      <c r="I69" s="842">
        <v>523.74</v>
      </c>
      <c r="J69" s="842">
        <v>527.35</v>
      </c>
      <c r="K69" s="842">
        <v>219.48</v>
      </c>
      <c r="L69" s="842">
        <v>317.64999999999998</v>
      </c>
      <c r="M69" s="842">
        <v>288.89999999999998</v>
      </c>
      <c r="N69" s="842">
        <v>263.77999999999997</v>
      </c>
      <c r="O69" s="842">
        <v>233.57</v>
      </c>
      <c r="P69" s="842">
        <v>257.14999999999998</v>
      </c>
      <c r="Q69" s="842">
        <v>132.61000000000001</v>
      </c>
      <c r="R69" s="842">
        <v>144.16999999999999</v>
      </c>
      <c r="S69" s="842">
        <v>147.72</v>
      </c>
    </row>
    <row r="70" spans="1:19" x14ac:dyDescent="0.25">
      <c r="A70" s="839"/>
      <c r="B70" s="849">
        <v>74</v>
      </c>
      <c r="C70" s="851">
        <v>240.19</v>
      </c>
      <c r="D70" s="851">
        <v>249.85</v>
      </c>
      <c r="E70" s="851">
        <v>274.76</v>
      </c>
      <c r="F70" s="851">
        <v>325.70999999999998</v>
      </c>
      <c r="G70" s="851">
        <v>329</v>
      </c>
      <c r="H70" s="851">
        <v>473.17</v>
      </c>
      <c r="I70" s="851">
        <v>533.94000000000005</v>
      </c>
      <c r="J70" s="851">
        <v>539.25</v>
      </c>
      <c r="K70" s="851">
        <v>223.4</v>
      </c>
      <c r="L70" s="851">
        <v>325.70999999999998</v>
      </c>
      <c r="M70" s="851">
        <v>300.99</v>
      </c>
      <c r="N70" s="851">
        <v>271.10000000000002</v>
      </c>
      <c r="O70" s="851">
        <v>239.26</v>
      </c>
      <c r="P70" s="851">
        <v>263.5</v>
      </c>
      <c r="Q70" s="851">
        <v>136.69999999999999</v>
      </c>
      <c r="R70" s="851">
        <v>148.43</v>
      </c>
      <c r="S70" s="851">
        <v>149.9</v>
      </c>
    </row>
    <row r="71" spans="1:19" x14ac:dyDescent="0.25">
      <c r="A71" s="839"/>
      <c r="B71" s="849">
        <v>76</v>
      </c>
      <c r="C71" s="851">
        <v>245.63</v>
      </c>
      <c r="D71" s="851">
        <v>254.28</v>
      </c>
      <c r="E71" s="851">
        <v>281.33999999999997</v>
      </c>
      <c r="F71" s="851">
        <v>333.21</v>
      </c>
      <c r="G71" s="851">
        <v>336.76</v>
      </c>
      <c r="H71" s="851">
        <v>482.41</v>
      </c>
      <c r="I71" s="851">
        <v>545.66</v>
      </c>
      <c r="J71" s="851">
        <v>552.05999999999995</v>
      </c>
      <c r="K71" s="851">
        <v>229.7</v>
      </c>
      <c r="L71" s="851">
        <v>333.21</v>
      </c>
      <c r="M71" s="851">
        <v>302.39</v>
      </c>
      <c r="N71" s="851">
        <v>278.43</v>
      </c>
      <c r="O71" s="851">
        <v>244.95</v>
      </c>
      <c r="P71" s="851">
        <v>269.79000000000002</v>
      </c>
      <c r="Q71" s="851">
        <v>138.63999999999999</v>
      </c>
      <c r="R71" s="851">
        <v>150.75</v>
      </c>
      <c r="S71" s="851">
        <v>152.22</v>
      </c>
    </row>
    <row r="72" spans="1:19" x14ac:dyDescent="0.25">
      <c r="A72" s="839"/>
      <c r="B72" s="849">
        <v>78</v>
      </c>
      <c r="C72" s="851">
        <v>251.37</v>
      </c>
      <c r="D72" s="851">
        <v>260.10000000000002</v>
      </c>
      <c r="E72" s="851">
        <v>287.58999999999997</v>
      </c>
      <c r="F72" s="851">
        <v>340.63</v>
      </c>
      <c r="G72" s="851">
        <v>344.39</v>
      </c>
      <c r="H72" s="851">
        <v>491.89</v>
      </c>
      <c r="I72" s="851">
        <v>556.66</v>
      </c>
      <c r="J72" s="851">
        <v>564.47</v>
      </c>
      <c r="K72" s="851">
        <v>234.75</v>
      </c>
      <c r="L72" s="851">
        <v>340.63</v>
      </c>
      <c r="M72" s="851">
        <v>308.33999999999997</v>
      </c>
      <c r="N72" s="851">
        <v>285.74</v>
      </c>
      <c r="O72" s="851">
        <v>251.41</v>
      </c>
      <c r="P72" s="851">
        <v>276.79000000000002</v>
      </c>
      <c r="Q72" s="851">
        <v>139.36000000000001</v>
      </c>
      <c r="R72" s="851">
        <v>151.30000000000001</v>
      </c>
      <c r="S72" s="851">
        <v>154.12</v>
      </c>
    </row>
    <row r="73" spans="1:19" x14ac:dyDescent="0.25">
      <c r="A73" s="839"/>
      <c r="B73" s="852">
        <v>80</v>
      </c>
      <c r="C73" s="846">
        <v>251.96</v>
      </c>
      <c r="D73" s="846">
        <v>264.18</v>
      </c>
      <c r="E73" s="846">
        <v>293.77999999999997</v>
      </c>
      <c r="F73" s="846">
        <v>348.42</v>
      </c>
      <c r="G73" s="846">
        <v>352.23</v>
      </c>
      <c r="H73" s="846">
        <v>501.21</v>
      </c>
      <c r="I73" s="846">
        <v>567.58000000000004</v>
      </c>
      <c r="J73" s="846">
        <v>576.91</v>
      </c>
      <c r="K73" s="846">
        <v>239.77</v>
      </c>
      <c r="L73" s="846">
        <v>348.42</v>
      </c>
      <c r="M73" s="846">
        <v>317.19</v>
      </c>
      <c r="N73" s="846">
        <v>293.08</v>
      </c>
      <c r="O73" s="846">
        <v>257.14999999999998</v>
      </c>
      <c r="P73" s="846">
        <v>282.99</v>
      </c>
      <c r="Q73" s="846">
        <v>140.63999999999999</v>
      </c>
      <c r="R73" s="846">
        <v>152.06</v>
      </c>
      <c r="S73" s="846">
        <v>156.53</v>
      </c>
    </row>
    <row r="74" spans="1:19" x14ac:dyDescent="0.25">
      <c r="A74" s="839"/>
      <c r="B74" s="848">
        <v>82</v>
      </c>
      <c r="C74" s="842">
        <v>260.64</v>
      </c>
      <c r="D74" s="842">
        <v>270.68</v>
      </c>
      <c r="E74" s="842">
        <v>299.85000000000002</v>
      </c>
      <c r="F74" s="842">
        <v>353.66</v>
      </c>
      <c r="G74" s="842">
        <v>358.14</v>
      </c>
      <c r="H74" s="842">
        <v>508.17</v>
      </c>
      <c r="I74" s="842">
        <v>578.35</v>
      </c>
      <c r="J74" s="842">
        <v>588.76</v>
      </c>
      <c r="K74" s="842">
        <v>243.9</v>
      </c>
      <c r="L74" s="842">
        <v>353.66</v>
      </c>
      <c r="M74" s="842">
        <v>321.02999999999997</v>
      </c>
      <c r="N74" s="842">
        <v>300.39999999999998</v>
      </c>
      <c r="O74" s="842">
        <v>262</v>
      </c>
      <c r="P74" s="842">
        <v>288.48</v>
      </c>
      <c r="Q74" s="842">
        <v>142.06</v>
      </c>
      <c r="R74" s="842">
        <v>154.30000000000001</v>
      </c>
      <c r="S74" s="842">
        <v>158.43</v>
      </c>
    </row>
    <row r="75" spans="1:19" x14ac:dyDescent="0.25">
      <c r="A75" s="839"/>
      <c r="B75" s="849">
        <v>84</v>
      </c>
      <c r="C75" s="851">
        <v>265.37</v>
      </c>
      <c r="D75" s="851">
        <v>272.11</v>
      </c>
      <c r="E75" s="851">
        <v>302.86</v>
      </c>
      <c r="F75" s="851">
        <v>361.39</v>
      </c>
      <c r="G75" s="851">
        <v>365.98</v>
      </c>
      <c r="H75" s="851">
        <v>512.55999999999995</v>
      </c>
      <c r="I75" s="851">
        <v>589.64</v>
      </c>
      <c r="J75" s="851">
        <v>598.12</v>
      </c>
      <c r="K75" s="851">
        <v>247.94</v>
      </c>
      <c r="L75" s="851">
        <v>361.39</v>
      </c>
      <c r="M75" s="851">
        <v>327.22000000000003</v>
      </c>
      <c r="N75" s="851">
        <v>307.74</v>
      </c>
      <c r="O75" s="851">
        <v>266.05</v>
      </c>
      <c r="P75" s="851">
        <v>292.95</v>
      </c>
      <c r="Q75" s="851">
        <v>145.69</v>
      </c>
      <c r="R75" s="851">
        <v>158.77000000000001</v>
      </c>
      <c r="S75" s="851">
        <v>160.07</v>
      </c>
    </row>
    <row r="76" spans="1:19" x14ac:dyDescent="0.25">
      <c r="A76" s="839"/>
      <c r="B76" s="849">
        <v>86</v>
      </c>
      <c r="C76" s="851">
        <v>268.23</v>
      </c>
      <c r="D76" s="851">
        <v>273.45999999999998</v>
      </c>
      <c r="E76" s="851">
        <v>311.08</v>
      </c>
      <c r="F76" s="851">
        <v>372.22</v>
      </c>
      <c r="G76" s="851">
        <v>374.49</v>
      </c>
      <c r="H76" s="851">
        <v>517.24</v>
      </c>
      <c r="I76" s="851">
        <v>600.52</v>
      </c>
      <c r="J76" s="851">
        <v>613.01</v>
      </c>
      <c r="K76" s="851">
        <v>249.77</v>
      </c>
      <c r="L76" s="851">
        <v>372.22</v>
      </c>
      <c r="M76" s="851">
        <v>331.31</v>
      </c>
      <c r="N76" s="851">
        <v>315.05</v>
      </c>
      <c r="O76" s="851">
        <v>269.02999999999997</v>
      </c>
      <c r="P76" s="851">
        <v>296.31</v>
      </c>
      <c r="Q76" s="851">
        <v>147.91999999999999</v>
      </c>
      <c r="R76" s="851">
        <v>162.81</v>
      </c>
      <c r="S76" s="851">
        <v>162.16999999999999</v>
      </c>
    </row>
    <row r="77" spans="1:19" x14ac:dyDescent="0.25">
      <c r="A77" s="839"/>
      <c r="B77" s="849">
        <v>88</v>
      </c>
      <c r="C77" s="851">
        <v>273.37</v>
      </c>
      <c r="D77" s="851">
        <v>284.68</v>
      </c>
      <c r="E77" s="851">
        <v>315.88</v>
      </c>
      <c r="F77" s="851">
        <v>378.8</v>
      </c>
      <c r="G77" s="851">
        <v>381.97</v>
      </c>
      <c r="H77" s="851">
        <v>521.62</v>
      </c>
      <c r="I77" s="851">
        <v>611.61</v>
      </c>
      <c r="J77" s="851">
        <v>624.89</v>
      </c>
      <c r="K77" s="851">
        <v>254.49</v>
      </c>
      <c r="L77" s="851">
        <v>378.8</v>
      </c>
      <c r="M77" s="851">
        <v>336.81</v>
      </c>
      <c r="N77" s="851">
        <v>322.39</v>
      </c>
      <c r="O77" s="851">
        <v>276.41000000000003</v>
      </c>
      <c r="P77" s="851">
        <v>307.64999999999998</v>
      </c>
      <c r="Q77" s="851">
        <v>149.02000000000001</v>
      </c>
      <c r="R77" s="851">
        <v>164</v>
      </c>
      <c r="S77" s="851">
        <v>163.06</v>
      </c>
    </row>
    <row r="78" spans="1:19" x14ac:dyDescent="0.25">
      <c r="A78" s="839"/>
      <c r="B78" s="852">
        <v>90</v>
      </c>
      <c r="C78" s="846">
        <v>276.54000000000002</v>
      </c>
      <c r="D78" s="846">
        <v>292.55</v>
      </c>
      <c r="E78" s="846">
        <v>324.86</v>
      </c>
      <c r="F78" s="846">
        <v>383.15</v>
      </c>
      <c r="G78" s="846">
        <v>393.6</v>
      </c>
      <c r="H78" s="846">
        <v>531.19000000000005</v>
      </c>
      <c r="I78" s="846">
        <v>628.57000000000005</v>
      </c>
      <c r="J78" s="846">
        <v>636.61</v>
      </c>
      <c r="K78" s="846">
        <v>261.02</v>
      </c>
      <c r="L78" s="846">
        <v>383.15</v>
      </c>
      <c r="M78" s="846">
        <v>345.32</v>
      </c>
      <c r="N78" s="846">
        <v>329.71</v>
      </c>
      <c r="O78" s="846">
        <v>285.08999999999997</v>
      </c>
      <c r="P78" s="846">
        <v>315.58</v>
      </c>
      <c r="Q78" s="846">
        <v>150.32</v>
      </c>
      <c r="R78" s="846">
        <v>166.6</v>
      </c>
      <c r="S78" s="846">
        <v>165</v>
      </c>
    </row>
    <row r="79" spans="1:19" x14ac:dyDescent="0.25">
      <c r="A79" s="839"/>
      <c r="B79" s="848">
        <v>92</v>
      </c>
      <c r="C79" s="842">
        <v>280.45999999999998</v>
      </c>
      <c r="D79" s="842">
        <v>301.8</v>
      </c>
      <c r="E79" s="842">
        <v>332.33</v>
      </c>
      <c r="F79" s="842">
        <v>390.52</v>
      </c>
      <c r="G79" s="842">
        <v>401.31</v>
      </c>
      <c r="H79" s="842">
        <v>535.79</v>
      </c>
      <c r="I79" s="842">
        <v>639.79</v>
      </c>
      <c r="J79" s="842">
        <v>655.08000000000004</v>
      </c>
      <c r="K79" s="842">
        <v>264.68</v>
      </c>
      <c r="L79" s="842">
        <v>390.52</v>
      </c>
      <c r="M79" s="842">
        <v>352.99</v>
      </c>
      <c r="N79" s="842">
        <v>337.04</v>
      </c>
      <c r="O79" s="842">
        <v>290.87</v>
      </c>
      <c r="P79" s="842">
        <v>322.42</v>
      </c>
      <c r="Q79" s="842">
        <v>150.79</v>
      </c>
      <c r="R79" s="842">
        <v>167.32</v>
      </c>
      <c r="S79" s="842">
        <v>167.54</v>
      </c>
    </row>
    <row r="80" spans="1:19" x14ac:dyDescent="0.25">
      <c r="A80" s="839"/>
      <c r="B80" s="849">
        <v>94</v>
      </c>
      <c r="C80" s="851">
        <v>285.99</v>
      </c>
      <c r="D80" s="851">
        <v>306.52</v>
      </c>
      <c r="E80" s="851">
        <v>338.39</v>
      </c>
      <c r="F80" s="851">
        <v>397.78</v>
      </c>
      <c r="G80" s="851">
        <v>408.83</v>
      </c>
      <c r="H80" s="851">
        <v>540.26</v>
      </c>
      <c r="I80" s="851">
        <v>653.12</v>
      </c>
      <c r="J80" s="851">
        <v>658.25</v>
      </c>
      <c r="K80" s="851">
        <v>269.92</v>
      </c>
      <c r="L80" s="851">
        <v>397.78</v>
      </c>
      <c r="M80" s="851">
        <v>361.01</v>
      </c>
      <c r="N80" s="851">
        <v>344.35</v>
      </c>
      <c r="O80" s="851">
        <v>296.69</v>
      </c>
      <c r="P80" s="851">
        <v>330.35</v>
      </c>
      <c r="Q80" s="851">
        <v>151.46</v>
      </c>
      <c r="R80" s="851">
        <v>169.6</v>
      </c>
      <c r="S80" s="851">
        <v>169.01</v>
      </c>
    </row>
    <row r="81" spans="1:19" x14ac:dyDescent="0.25">
      <c r="A81" s="839"/>
      <c r="B81" s="849">
        <v>96</v>
      </c>
      <c r="C81" s="851">
        <v>291.18</v>
      </c>
      <c r="D81" s="851">
        <v>311.70999999999998</v>
      </c>
      <c r="E81" s="851">
        <v>343.21</v>
      </c>
      <c r="F81" s="851">
        <v>405.07</v>
      </c>
      <c r="G81" s="851">
        <v>416.49</v>
      </c>
      <c r="H81" s="851">
        <v>545.32000000000005</v>
      </c>
      <c r="I81" s="851">
        <v>673.39</v>
      </c>
      <c r="J81" s="851">
        <v>679.33</v>
      </c>
      <c r="K81" s="851">
        <v>273.12</v>
      </c>
      <c r="L81" s="851">
        <v>405.07</v>
      </c>
      <c r="M81" s="851">
        <v>367.62</v>
      </c>
      <c r="N81" s="851">
        <v>351.69</v>
      </c>
      <c r="O81" s="851">
        <v>302.51</v>
      </c>
      <c r="P81" s="851">
        <v>334.18</v>
      </c>
      <c r="Q81" s="851">
        <v>152.52000000000001</v>
      </c>
      <c r="R81" s="851">
        <v>170.31</v>
      </c>
      <c r="S81" s="851">
        <v>170.54</v>
      </c>
    </row>
    <row r="82" spans="1:19" x14ac:dyDescent="0.25">
      <c r="A82" s="839"/>
      <c r="B82" s="849">
        <v>98</v>
      </c>
      <c r="C82" s="851">
        <v>296.52999999999997</v>
      </c>
      <c r="D82" s="851">
        <v>315.95999999999998</v>
      </c>
      <c r="E82" s="851">
        <v>348.93</v>
      </c>
      <c r="F82" s="851">
        <v>412.32</v>
      </c>
      <c r="G82" s="851">
        <v>423.74</v>
      </c>
      <c r="H82" s="851">
        <v>551.6</v>
      </c>
      <c r="I82" s="851">
        <v>684.44</v>
      </c>
      <c r="J82" s="851">
        <v>691.27</v>
      </c>
      <c r="K82" s="851">
        <v>283.45</v>
      </c>
      <c r="L82" s="851">
        <v>412.32</v>
      </c>
      <c r="M82" s="851">
        <v>370.61</v>
      </c>
      <c r="N82" s="851">
        <v>359.01</v>
      </c>
      <c r="O82" s="851">
        <v>308.2</v>
      </c>
      <c r="P82" s="851">
        <v>344.22</v>
      </c>
      <c r="Q82" s="851">
        <v>154.41999999999999</v>
      </c>
      <c r="R82" s="851">
        <v>170.9</v>
      </c>
      <c r="S82" s="851">
        <v>172.27</v>
      </c>
    </row>
    <row r="83" spans="1:19" x14ac:dyDescent="0.25">
      <c r="A83" s="839"/>
      <c r="B83" s="852">
        <v>100</v>
      </c>
      <c r="C83" s="846">
        <v>300.7</v>
      </c>
      <c r="D83" s="846">
        <v>325.95</v>
      </c>
      <c r="E83" s="846">
        <v>352.66</v>
      </c>
      <c r="F83" s="846">
        <v>419.62</v>
      </c>
      <c r="G83" s="846">
        <v>430.91</v>
      </c>
      <c r="H83" s="846">
        <v>558.39</v>
      </c>
      <c r="I83" s="846">
        <v>695.02</v>
      </c>
      <c r="J83" s="846">
        <v>702.87</v>
      </c>
      <c r="K83" s="846">
        <v>288.82</v>
      </c>
      <c r="L83" s="846">
        <v>419.62</v>
      </c>
      <c r="M83" s="846">
        <v>373.4</v>
      </c>
      <c r="N83" s="846">
        <v>366.35</v>
      </c>
      <c r="O83" s="846">
        <v>314.11</v>
      </c>
      <c r="P83" s="846">
        <v>350.93</v>
      </c>
      <c r="Q83" s="846">
        <v>156.03</v>
      </c>
      <c r="R83" s="846">
        <v>172.42</v>
      </c>
      <c r="S83" s="846">
        <v>174.04</v>
      </c>
    </row>
    <row r="84" spans="1:19" x14ac:dyDescent="0.25">
      <c r="A84" s="839"/>
      <c r="B84" s="848">
        <v>105</v>
      </c>
      <c r="C84" s="842">
        <v>312.22000000000003</v>
      </c>
      <c r="D84" s="842">
        <v>341.56</v>
      </c>
      <c r="E84" s="842">
        <v>370.28</v>
      </c>
      <c r="F84" s="842">
        <v>438.13</v>
      </c>
      <c r="G84" s="842">
        <v>452.43</v>
      </c>
      <c r="H84" s="842">
        <v>578.63</v>
      </c>
      <c r="I84" s="842">
        <v>726.32</v>
      </c>
      <c r="J84" s="842">
        <v>737.23</v>
      </c>
      <c r="K84" s="842">
        <v>301.72000000000003</v>
      </c>
      <c r="L84" s="842">
        <v>438.13</v>
      </c>
      <c r="M84" s="842">
        <v>386.81</v>
      </c>
      <c r="N84" s="842">
        <v>384.66</v>
      </c>
      <c r="O84" s="842">
        <v>330.22</v>
      </c>
      <c r="P84" s="842">
        <v>366.81</v>
      </c>
      <c r="Q84" s="842">
        <v>162.81</v>
      </c>
      <c r="R84" s="842">
        <v>179.63</v>
      </c>
      <c r="S84" s="842">
        <v>182.38</v>
      </c>
    </row>
    <row r="85" spans="1:19" x14ac:dyDescent="0.25">
      <c r="A85" s="839"/>
      <c r="B85" s="849">
        <v>110</v>
      </c>
      <c r="C85" s="851">
        <v>325.45</v>
      </c>
      <c r="D85" s="851">
        <v>357.16</v>
      </c>
      <c r="E85" s="851">
        <v>388.87</v>
      </c>
      <c r="F85" s="851">
        <v>459.93</v>
      </c>
      <c r="G85" s="851">
        <v>469.67</v>
      </c>
      <c r="H85" s="851">
        <v>613.29999999999995</v>
      </c>
      <c r="I85" s="851">
        <v>759.96</v>
      </c>
      <c r="J85" s="851">
        <v>771.77</v>
      </c>
      <c r="K85" s="851">
        <v>316.14</v>
      </c>
      <c r="L85" s="851">
        <v>459.93</v>
      </c>
      <c r="M85" s="851">
        <v>403.67</v>
      </c>
      <c r="N85" s="851">
        <v>402.99</v>
      </c>
      <c r="O85" s="851">
        <v>345.78</v>
      </c>
      <c r="P85" s="851">
        <v>384.33</v>
      </c>
      <c r="Q85" s="851">
        <v>170.14</v>
      </c>
      <c r="R85" s="851">
        <v>187.85</v>
      </c>
      <c r="S85" s="851">
        <v>191.06</v>
      </c>
    </row>
    <row r="86" spans="1:19" x14ac:dyDescent="0.25">
      <c r="A86" s="839"/>
      <c r="B86" s="849">
        <v>115</v>
      </c>
      <c r="C86" s="851">
        <v>338.94</v>
      </c>
      <c r="D86" s="851">
        <v>372.81</v>
      </c>
      <c r="E86" s="851">
        <v>405.66</v>
      </c>
      <c r="F86" s="851">
        <v>479.53</v>
      </c>
      <c r="G86" s="851">
        <v>491.05</v>
      </c>
      <c r="H86" s="851">
        <v>641.01</v>
      </c>
      <c r="I86" s="851">
        <v>794.5</v>
      </c>
      <c r="J86" s="851">
        <v>806.42</v>
      </c>
      <c r="K86" s="851">
        <v>330.48</v>
      </c>
      <c r="L86" s="851">
        <v>479.53</v>
      </c>
      <c r="M86" s="851">
        <v>420.68</v>
      </c>
      <c r="N86" s="851">
        <v>421.3</v>
      </c>
      <c r="O86" s="851">
        <v>360.88</v>
      </c>
      <c r="P86" s="851">
        <v>401.06</v>
      </c>
      <c r="Q86" s="851">
        <v>177.36</v>
      </c>
      <c r="R86" s="851">
        <v>195.57</v>
      </c>
      <c r="S86" s="851">
        <v>199.76</v>
      </c>
    </row>
    <row r="87" spans="1:19" x14ac:dyDescent="0.25">
      <c r="A87" s="839"/>
      <c r="B87" s="849">
        <v>120</v>
      </c>
      <c r="C87" s="851">
        <v>354.17</v>
      </c>
      <c r="D87" s="851">
        <v>388.54</v>
      </c>
      <c r="E87" s="851">
        <v>423.71</v>
      </c>
      <c r="F87" s="851">
        <v>500.41</v>
      </c>
      <c r="G87" s="851">
        <v>512.34</v>
      </c>
      <c r="H87" s="851">
        <v>668.8</v>
      </c>
      <c r="I87" s="851">
        <v>828.99</v>
      </c>
      <c r="J87" s="851">
        <v>840.96</v>
      </c>
      <c r="K87" s="851">
        <v>344.81</v>
      </c>
      <c r="L87" s="851">
        <v>500.41</v>
      </c>
      <c r="M87" s="851">
        <v>437.62</v>
      </c>
      <c r="N87" s="851">
        <v>439.62</v>
      </c>
      <c r="O87" s="851">
        <v>375.34</v>
      </c>
      <c r="P87" s="851">
        <v>421.73</v>
      </c>
      <c r="Q87" s="851">
        <v>185.03</v>
      </c>
      <c r="R87" s="851">
        <v>203.5</v>
      </c>
      <c r="S87" s="851">
        <v>208.44</v>
      </c>
    </row>
    <row r="88" spans="1:19" x14ac:dyDescent="0.25">
      <c r="A88" s="839"/>
      <c r="B88" s="852">
        <v>125</v>
      </c>
      <c r="C88" s="846">
        <v>368.64</v>
      </c>
      <c r="D88" s="846">
        <v>403.97</v>
      </c>
      <c r="E88" s="846">
        <v>441.84</v>
      </c>
      <c r="F88" s="846">
        <v>521.19000000000005</v>
      </c>
      <c r="G88" s="846">
        <v>533.73</v>
      </c>
      <c r="H88" s="846">
        <v>697.89</v>
      </c>
      <c r="I88" s="846">
        <v>863.57</v>
      </c>
      <c r="J88" s="846">
        <v>875.54</v>
      </c>
      <c r="K88" s="846">
        <v>359.24</v>
      </c>
      <c r="L88" s="846">
        <v>521.19000000000005</v>
      </c>
      <c r="M88" s="846">
        <v>454.67</v>
      </c>
      <c r="N88" s="846">
        <v>457.94</v>
      </c>
      <c r="O88" s="846">
        <v>391.65</v>
      </c>
      <c r="P88" s="846">
        <v>442.56</v>
      </c>
      <c r="Q88" s="846">
        <v>192.75</v>
      </c>
      <c r="R88" s="846">
        <v>211.98</v>
      </c>
      <c r="S88" s="846">
        <v>217.04</v>
      </c>
    </row>
    <row r="89" spans="1:19" x14ac:dyDescent="0.25">
      <c r="A89" s="839"/>
      <c r="B89" s="848">
        <v>130</v>
      </c>
      <c r="C89" s="842">
        <v>383.35</v>
      </c>
      <c r="D89" s="842">
        <v>419.58</v>
      </c>
      <c r="E89" s="842">
        <v>459.08</v>
      </c>
      <c r="F89" s="842">
        <v>542.03</v>
      </c>
      <c r="G89" s="842">
        <v>554.98</v>
      </c>
      <c r="H89" s="842">
        <v>721.92</v>
      </c>
      <c r="I89" s="842">
        <v>898.15</v>
      </c>
      <c r="J89" s="842">
        <v>910.08</v>
      </c>
      <c r="K89" s="842">
        <v>373.57</v>
      </c>
      <c r="L89" s="842">
        <v>542.03</v>
      </c>
      <c r="M89" s="842">
        <v>471.57</v>
      </c>
      <c r="N89" s="842">
        <v>476.26</v>
      </c>
      <c r="O89" s="842">
        <v>408.36</v>
      </c>
      <c r="P89" s="842">
        <v>459.67</v>
      </c>
      <c r="Q89" s="842">
        <v>200.5</v>
      </c>
      <c r="R89" s="842">
        <v>220.46</v>
      </c>
      <c r="S89" s="842">
        <v>225.77</v>
      </c>
    </row>
    <row r="90" spans="1:19" x14ac:dyDescent="0.25">
      <c r="A90" s="839"/>
      <c r="B90" s="849">
        <v>135</v>
      </c>
      <c r="C90" s="851">
        <v>398.06</v>
      </c>
      <c r="D90" s="851">
        <v>435.38</v>
      </c>
      <c r="E90" s="851">
        <v>475.79</v>
      </c>
      <c r="F90" s="851">
        <v>562.91999999999996</v>
      </c>
      <c r="G90" s="851">
        <v>576.32000000000005</v>
      </c>
      <c r="H90" s="851">
        <v>743.26</v>
      </c>
      <c r="I90" s="851">
        <v>932.6</v>
      </c>
      <c r="J90" s="851">
        <v>944.71</v>
      </c>
      <c r="K90" s="851">
        <v>387.95</v>
      </c>
      <c r="L90" s="851">
        <v>562.91999999999996</v>
      </c>
      <c r="M90" s="851">
        <v>488.57</v>
      </c>
      <c r="N90" s="851">
        <v>494.56</v>
      </c>
      <c r="O90" s="851">
        <v>424.38</v>
      </c>
      <c r="P90" s="851">
        <v>476.38</v>
      </c>
      <c r="Q90" s="851">
        <v>208.26</v>
      </c>
      <c r="R90" s="851">
        <v>228.96</v>
      </c>
      <c r="S90" s="851">
        <v>234.45</v>
      </c>
    </row>
    <row r="91" spans="1:19" x14ac:dyDescent="0.25">
      <c r="A91" s="839"/>
      <c r="B91" s="849">
        <v>140</v>
      </c>
      <c r="C91" s="851">
        <v>412.62</v>
      </c>
      <c r="D91" s="851">
        <v>450.86</v>
      </c>
      <c r="E91" s="851">
        <v>492.58</v>
      </c>
      <c r="F91" s="851">
        <v>583.73</v>
      </c>
      <c r="G91" s="851">
        <v>597.61</v>
      </c>
      <c r="H91" s="851">
        <v>771.77</v>
      </c>
      <c r="I91" s="851">
        <v>967.18</v>
      </c>
      <c r="J91" s="851">
        <v>979.33</v>
      </c>
      <c r="K91" s="851">
        <v>402.12</v>
      </c>
      <c r="L91" s="851">
        <v>583.73</v>
      </c>
      <c r="M91" s="851">
        <v>505.39</v>
      </c>
      <c r="N91" s="851">
        <v>512.88</v>
      </c>
      <c r="O91" s="851">
        <v>440.03</v>
      </c>
      <c r="P91" s="851">
        <v>493.45</v>
      </c>
      <c r="Q91" s="851">
        <v>215.9</v>
      </c>
      <c r="R91" s="851">
        <v>237.36</v>
      </c>
      <c r="S91" s="851">
        <v>243.14</v>
      </c>
    </row>
    <row r="92" spans="1:19" x14ac:dyDescent="0.25">
      <c r="A92" s="839"/>
      <c r="B92" s="849">
        <v>145</v>
      </c>
      <c r="C92" s="851">
        <v>427.46</v>
      </c>
      <c r="D92" s="851">
        <v>466.55</v>
      </c>
      <c r="E92" s="851">
        <v>511.33</v>
      </c>
      <c r="F92" s="851">
        <v>604.62</v>
      </c>
      <c r="G92" s="851">
        <v>618.98</v>
      </c>
      <c r="H92" s="851">
        <v>793.4</v>
      </c>
      <c r="I92" s="851">
        <v>1001.76</v>
      </c>
      <c r="J92" s="851">
        <v>1013.95</v>
      </c>
      <c r="K92" s="851">
        <v>416.59</v>
      </c>
      <c r="L92" s="851">
        <v>604.62</v>
      </c>
      <c r="M92" s="851">
        <v>522.37</v>
      </c>
      <c r="N92" s="851">
        <v>531.20000000000005</v>
      </c>
      <c r="O92" s="851">
        <v>455.09</v>
      </c>
      <c r="P92" s="851">
        <v>510.29</v>
      </c>
      <c r="Q92" s="851">
        <v>223.61</v>
      </c>
      <c r="R92" s="851">
        <v>245.88</v>
      </c>
      <c r="S92" s="851">
        <v>251.77</v>
      </c>
    </row>
    <row r="93" spans="1:19" x14ac:dyDescent="0.25">
      <c r="A93" s="839"/>
      <c r="B93" s="852">
        <v>150</v>
      </c>
      <c r="C93" s="846">
        <v>442.16</v>
      </c>
      <c r="D93" s="846">
        <v>482.2</v>
      </c>
      <c r="E93" s="846">
        <v>528.20000000000005</v>
      </c>
      <c r="F93" s="846">
        <v>625.44000000000005</v>
      </c>
      <c r="G93" s="846">
        <v>640.20000000000005</v>
      </c>
      <c r="H93" s="846">
        <v>820.81</v>
      </c>
      <c r="I93" s="846">
        <v>1036.25</v>
      </c>
      <c r="J93" s="846">
        <v>1048.3499999999999</v>
      </c>
      <c r="K93" s="846">
        <v>430.99</v>
      </c>
      <c r="L93" s="846">
        <v>625.44000000000005</v>
      </c>
      <c r="M93" s="846">
        <v>539.34</v>
      </c>
      <c r="N93" s="846">
        <v>549.52</v>
      </c>
      <c r="O93" s="846">
        <v>470.69</v>
      </c>
      <c r="P93" s="846">
        <v>526.65</v>
      </c>
      <c r="Q93" s="846">
        <v>231.24</v>
      </c>
      <c r="R93" s="846">
        <v>254.32</v>
      </c>
      <c r="S93" s="846">
        <v>260.51</v>
      </c>
    </row>
    <row r="94" spans="1:19" x14ac:dyDescent="0.25">
      <c r="A94" s="839"/>
      <c r="B94" s="853" t="s">
        <v>16</v>
      </c>
      <c r="C94" s="838">
        <v>2.9422000000000001</v>
      </c>
      <c r="D94" s="886">
        <v>3.2059000000000002</v>
      </c>
      <c r="E94" s="886">
        <v>3.5222000000000002</v>
      </c>
      <c r="F94" s="886">
        <v>4.1656000000000004</v>
      </c>
      <c r="G94" s="886">
        <v>4.2709000000000001</v>
      </c>
      <c r="H94" s="886">
        <v>5.4626000000000001</v>
      </c>
      <c r="I94" s="886">
        <v>6.9074</v>
      </c>
      <c r="J94" s="886">
        <v>6.9812000000000003</v>
      </c>
      <c r="K94" s="886">
        <v>2.8683999999999998</v>
      </c>
      <c r="L94" s="886">
        <v>4.1656000000000004</v>
      </c>
      <c r="M94" s="886">
        <v>3.5960000000000001</v>
      </c>
      <c r="N94" s="886">
        <v>3.6699000000000002</v>
      </c>
      <c r="O94" s="886">
        <v>3.1425999999999998</v>
      </c>
      <c r="P94" s="886">
        <v>3.5116999999999998</v>
      </c>
      <c r="Q94" s="886">
        <v>1.5290999999999999</v>
      </c>
      <c r="R94" s="886">
        <v>1.6873</v>
      </c>
      <c r="S94" s="886">
        <v>1.7295</v>
      </c>
    </row>
    <row r="95" spans="1:19" x14ac:dyDescent="0.25">
      <c r="A95" s="839"/>
      <c r="B95" s="854" t="s">
        <v>0</v>
      </c>
      <c r="C95" s="838">
        <v>442.16</v>
      </c>
      <c r="D95" s="838">
        <v>482.2</v>
      </c>
      <c r="E95" s="838">
        <v>528.20000000000005</v>
      </c>
      <c r="F95" s="838">
        <v>625.44000000000005</v>
      </c>
      <c r="G95" s="838">
        <v>640.20000000000005</v>
      </c>
      <c r="H95" s="838">
        <v>820.81</v>
      </c>
      <c r="I95" s="838">
        <v>1036.25</v>
      </c>
      <c r="J95" s="838">
        <v>1048.3499999999999</v>
      </c>
      <c r="K95" s="838">
        <v>430.99</v>
      </c>
      <c r="L95" s="838">
        <v>625.44000000000005</v>
      </c>
      <c r="M95" s="838">
        <v>539.34</v>
      </c>
      <c r="N95" s="838">
        <v>549.52</v>
      </c>
      <c r="O95" s="838">
        <v>470.69</v>
      </c>
      <c r="P95" s="838">
        <v>526.65</v>
      </c>
      <c r="Q95" s="838">
        <v>231.24</v>
      </c>
      <c r="R95" s="838">
        <v>254.32</v>
      </c>
      <c r="S95" s="838">
        <v>260.51</v>
      </c>
    </row>
    <row r="96" spans="1:19" x14ac:dyDescent="0.25">
      <c r="A96" s="887" t="s">
        <v>5</v>
      </c>
      <c r="B96" s="856"/>
      <c r="C96" s="856"/>
      <c r="D96" s="856"/>
      <c r="E96" s="856"/>
      <c r="F96" s="856"/>
      <c r="G96" s="856"/>
      <c r="H96" s="856"/>
      <c r="I96" s="856"/>
      <c r="J96" s="856"/>
      <c r="K96" s="856"/>
      <c r="L96" s="856"/>
      <c r="M96" s="856"/>
      <c r="N96" s="856"/>
      <c r="O96" s="856"/>
      <c r="P96" s="856"/>
    </row>
    <row r="97" spans="1:16" x14ac:dyDescent="0.25">
      <c r="A97" s="888" t="s">
        <v>5</v>
      </c>
      <c r="B97" s="856" t="s">
        <v>5</v>
      </c>
      <c r="C97" s="856" t="s">
        <v>5</v>
      </c>
      <c r="D97" s="856" t="s">
        <v>5</v>
      </c>
      <c r="E97" s="856" t="s">
        <v>5</v>
      </c>
      <c r="F97" s="856" t="s">
        <v>5</v>
      </c>
      <c r="G97" s="856" t="s">
        <v>5</v>
      </c>
      <c r="H97" s="856" t="s">
        <v>5</v>
      </c>
      <c r="I97" s="856" t="s">
        <v>5</v>
      </c>
      <c r="J97" s="856" t="s">
        <v>5</v>
      </c>
      <c r="K97" s="856" t="s">
        <v>5</v>
      </c>
      <c r="L97" s="856" t="s">
        <v>5</v>
      </c>
      <c r="M97" s="856" t="s">
        <v>5</v>
      </c>
      <c r="N97" s="856" t="s">
        <v>5</v>
      </c>
      <c r="O97" s="856" t="s">
        <v>5</v>
      </c>
      <c r="P97" s="856" t="s">
        <v>5</v>
      </c>
    </row>
    <row r="98" spans="1:16" x14ac:dyDescent="0.25">
      <c r="A98" s="888" t="s">
        <v>5</v>
      </c>
      <c r="B98" s="856" t="s">
        <v>5</v>
      </c>
      <c r="C98" s="856" t="s">
        <v>5</v>
      </c>
      <c r="D98" s="856" t="s">
        <v>5</v>
      </c>
      <c r="E98" s="856" t="s">
        <v>5</v>
      </c>
      <c r="F98" s="856" t="s">
        <v>5</v>
      </c>
      <c r="G98" s="856" t="s">
        <v>5</v>
      </c>
      <c r="H98" s="856" t="s">
        <v>5</v>
      </c>
      <c r="I98" s="856" t="s">
        <v>5</v>
      </c>
      <c r="J98" s="856" t="s">
        <v>5</v>
      </c>
      <c r="K98" s="856" t="s">
        <v>5</v>
      </c>
      <c r="L98" s="856" t="s">
        <v>5</v>
      </c>
      <c r="M98" s="856" t="s">
        <v>5</v>
      </c>
      <c r="N98" s="856" t="s">
        <v>5</v>
      </c>
      <c r="O98" s="856" t="s">
        <v>5</v>
      </c>
      <c r="P98" s="856" t="s">
        <v>5</v>
      </c>
    </row>
    <row r="99" spans="1:16" x14ac:dyDescent="0.25">
      <c r="A99" s="887" t="s">
        <v>5</v>
      </c>
      <c r="B99" s="856"/>
      <c r="C99" s="856"/>
      <c r="D99" s="856"/>
      <c r="E99" s="856"/>
      <c r="F99" s="856"/>
      <c r="G99" s="856"/>
      <c r="H99" s="856"/>
      <c r="I99" s="856"/>
      <c r="J99" s="856"/>
      <c r="K99" s="856"/>
      <c r="L99" s="856"/>
      <c r="M99" s="856"/>
      <c r="N99" s="856"/>
      <c r="O99" s="856"/>
      <c r="P99" s="856"/>
    </row>
    <row r="100" spans="1:16" x14ac:dyDescent="0.25">
      <c r="A100" s="888" t="s">
        <v>5</v>
      </c>
      <c r="B100" s="856" t="s">
        <v>5</v>
      </c>
      <c r="C100" s="856" t="s">
        <v>5</v>
      </c>
      <c r="D100" s="856" t="s">
        <v>5</v>
      </c>
      <c r="E100" s="856" t="s">
        <v>5</v>
      </c>
      <c r="F100" s="856" t="s">
        <v>5</v>
      </c>
      <c r="G100" s="856" t="s">
        <v>5</v>
      </c>
      <c r="H100" s="856" t="s">
        <v>5</v>
      </c>
      <c r="I100" s="856" t="s">
        <v>5</v>
      </c>
      <c r="J100" s="856" t="s">
        <v>5</v>
      </c>
      <c r="K100" s="856" t="s">
        <v>5</v>
      </c>
      <c r="L100" s="856" t="s">
        <v>5</v>
      </c>
      <c r="M100" s="856" t="s">
        <v>5</v>
      </c>
      <c r="N100" s="856" t="s">
        <v>5</v>
      </c>
      <c r="O100" s="856" t="s">
        <v>5</v>
      </c>
      <c r="P100" s="856" t="s">
        <v>5</v>
      </c>
    </row>
    <row r="101" spans="1:16" x14ac:dyDescent="0.25">
      <c r="A101" s="888" t="s">
        <v>5</v>
      </c>
      <c r="B101" s="856" t="s">
        <v>5</v>
      </c>
      <c r="C101" s="856" t="s">
        <v>5</v>
      </c>
      <c r="D101" s="856" t="s">
        <v>5</v>
      </c>
      <c r="E101" s="856" t="s">
        <v>5</v>
      </c>
      <c r="F101" s="856" t="s">
        <v>5</v>
      </c>
      <c r="G101" s="856" t="s">
        <v>5</v>
      </c>
      <c r="H101" s="856" t="s">
        <v>5</v>
      </c>
      <c r="I101" s="856" t="s">
        <v>5</v>
      </c>
      <c r="J101" s="856" t="s">
        <v>5</v>
      </c>
      <c r="K101" s="856" t="s">
        <v>5</v>
      </c>
      <c r="L101" s="856" t="s">
        <v>5</v>
      </c>
      <c r="M101" s="856" t="s">
        <v>5</v>
      </c>
      <c r="N101" s="856" t="s">
        <v>5</v>
      </c>
      <c r="O101" s="856" t="s">
        <v>5</v>
      </c>
      <c r="P101" s="856" t="s">
        <v>5</v>
      </c>
    </row>
    <row r="102" spans="1:16" x14ac:dyDescent="0.25">
      <c r="A102" s="857"/>
      <c r="B102" s="857"/>
      <c r="C102" s="857"/>
      <c r="D102" s="857"/>
      <c r="E102" s="857"/>
      <c r="F102" s="857"/>
      <c r="G102" s="857"/>
      <c r="H102" s="857"/>
      <c r="I102" s="857"/>
      <c r="J102" s="857"/>
      <c r="K102" s="857"/>
      <c r="L102" s="857"/>
      <c r="M102" s="857"/>
      <c r="N102" s="857"/>
      <c r="O102" s="857"/>
      <c r="P102" s="857"/>
    </row>
    <row r="103" spans="1:16" x14ac:dyDescent="0.25">
      <c r="A103" s="857"/>
      <c r="B103" s="857"/>
      <c r="C103" s="857"/>
      <c r="D103" s="857"/>
      <c r="E103" s="857"/>
      <c r="F103" s="857"/>
      <c r="G103" s="857"/>
      <c r="H103" s="857"/>
      <c r="I103" s="857"/>
      <c r="J103" s="857"/>
      <c r="K103" s="857"/>
      <c r="L103" s="857"/>
      <c r="M103" s="857"/>
      <c r="N103" s="857"/>
      <c r="O103" s="857"/>
      <c r="P103" s="857"/>
    </row>
    <row r="104" spans="1:16" x14ac:dyDescent="0.25">
      <c r="A104" s="857"/>
      <c r="B104" s="857"/>
      <c r="C104" s="857"/>
      <c r="D104" s="857"/>
      <c r="E104" s="857"/>
      <c r="F104" s="857"/>
      <c r="G104" s="857"/>
      <c r="H104" s="857"/>
      <c r="I104" s="857"/>
      <c r="J104" s="857"/>
      <c r="K104" s="857"/>
      <c r="L104" s="857"/>
      <c r="M104" s="857"/>
      <c r="N104" s="857"/>
      <c r="O104" s="857"/>
      <c r="P104" s="857"/>
    </row>
  </sheetData>
  <mergeCells count="4">
    <mergeCell ref="B1:C1"/>
    <mergeCell ref="B2:S2"/>
    <mergeCell ref="B3:S3"/>
    <mergeCell ref="B4:S4"/>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rowBreaks count="1" manualBreakCount="1">
    <brk id="53" min="1" max="18"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Q105"/>
  <sheetViews>
    <sheetView workbookViewId="0">
      <selection sqref="A1:XFD1048576"/>
    </sheetView>
  </sheetViews>
  <sheetFormatPr defaultColWidth="9.109375" defaultRowHeight="13.2" x14ac:dyDescent="0.25"/>
  <cols>
    <col min="1" max="1" width="9.109375" style="889"/>
    <col min="2" max="11" width="6.88671875" style="867" bestFit="1" customWidth="1"/>
    <col min="12" max="13" width="7.33203125" style="867" bestFit="1" customWidth="1"/>
    <col min="14" max="14" width="6.88671875" style="867" bestFit="1" customWidth="1"/>
    <col min="15" max="15" width="7.44140625" style="867" customWidth="1"/>
    <col min="16" max="16" width="6.88671875" style="867" bestFit="1" customWidth="1"/>
    <col min="17" max="17" width="7.44140625" style="867" customWidth="1"/>
    <col min="18" max="16384" width="9.109375" style="889"/>
  </cols>
  <sheetData>
    <row r="1" spans="2:17" s="889" customFormat="1" x14ac:dyDescent="0.25">
      <c r="C1" s="867"/>
      <c r="D1" s="867"/>
      <c r="E1" s="867"/>
      <c r="F1" s="867"/>
      <c r="G1" s="867"/>
      <c r="H1" s="867"/>
      <c r="I1" s="867"/>
      <c r="J1" s="867"/>
      <c r="K1" s="867"/>
      <c r="L1" s="867"/>
      <c r="M1" s="867"/>
      <c r="N1" s="867"/>
      <c r="O1" s="867"/>
      <c r="P1" s="867"/>
      <c r="Q1" s="867"/>
    </row>
    <row r="2" spans="2:17" s="889" customFormat="1" ht="15.6" x14ac:dyDescent="0.3">
      <c r="B2" s="890" t="s">
        <v>155</v>
      </c>
      <c r="C2" s="890"/>
      <c r="D2" s="890"/>
      <c r="E2" s="890"/>
      <c r="F2" s="890"/>
      <c r="G2" s="890"/>
      <c r="H2" s="890"/>
      <c r="I2" s="890"/>
      <c r="J2" s="890"/>
      <c r="K2" s="890"/>
      <c r="L2" s="890"/>
      <c r="M2" s="890"/>
      <c r="N2" s="890"/>
      <c r="O2" s="890"/>
      <c r="P2" s="890"/>
      <c r="Q2" s="890"/>
    </row>
    <row r="3" spans="2:17" s="889" customFormat="1" ht="13.8" x14ac:dyDescent="0.2">
      <c r="B3" s="891" t="s">
        <v>1368</v>
      </c>
      <c r="C3" s="891"/>
      <c r="D3" s="891"/>
      <c r="E3" s="891"/>
      <c r="F3" s="891"/>
      <c r="G3" s="891"/>
      <c r="H3" s="891"/>
      <c r="I3" s="891"/>
      <c r="J3" s="891"/>
      <c r="K3" s="891"/>
      <c r="L3" s="891"/>
      <c r="M3" s="891"/>
      <c r="N3" s="891"/>
      <c r="O3" s="891"/>
      <c r="P3" s="891"/>
      <c r="Q3" s="891"/>
    </row>
    <row r="4" spans="2:17" s="889" customFormat="1" ht="13.8" x14ac:dyDescent="0.3">
      <c r="B4" s="862"/>
      <c r="C4" s="862"/>
      <c r="D4" s="862"/>
      <c r="E4" s="862"/>
      <c r="F4" s="862"/>
      <c r="G4" s="862"/>
      <c r="H4" s="862"/>
      <c r="I4" s="862"/>
      <c r="J4" s="862"/>
      <c r="K4" s="862"/>
      <c r="L4" s="862"/>
      <c r="M4" s="862"/>
      <c r="N4" s="862"/>
      <c r="O4" s="862"/>
      <c r="P4" s="862"/>
      <c r="Q4" s="862"/>
    </row>
    <row r="5" spans="2:17" s="889" customFormat="1" ht="10.199999999999999" x14ac:dyDescent="0.2">
      <c r="B5" s="863" t="s">
        <v>12</v>
      </c>
      <c r="C5" s="864">
        <v>481</v>
      </c>
      <c r="D5" s="864">
        <v>482</v>
      </c>
      <c r="E5" s="864">
        <v>484</v>
      </c>
      <c r="F5" s="864">
        <v>401</v>
      </c>
      <c r="G5" s="864">
        <v>402</v>
      </c>
      <c r="H5" s="864">
        <v>403</v>
      </c>
      <c r="I5" s="864">
        <v>404</v>
      </c>
      <c r="J5" s="864">
        <v>405</v>
      </c>
      <c r="K5" s="864">
        <v>406</v>
      </c>
      <c r="L5" s="864">
        <v>407</v>
      </c>
      <c r="M5" s="864">
        <v>408</v>
      </c>
      <c r="N5" s="864">
        <v>409</v>
      </c>
      <c r="O5" s="864">
        <v>411</v>
      </c>
      <c r="P5" s="864">
        <v>412</v>
      </c>
      <c r="Q5" s="864">
        <v>413</v>
      </c>
    </row>
    <row r="6" spans="2:17" s="889" customFormat="1" ht="10.199999999999999" x14ac:dyDescent="0.2">
      <c r="B6" s="865" t="s">
        <v>32</v>
      </c>
      <c r="C6" s="866">
        <v>43.68</v>
      </c>
      <c r="D6" s="866">
        <v>44.99</v>
      </c>
      <c r="E6" s="866">
        <v>46.23</v>
      </c>
      <c r="F6" s="866">
        <v>58.65</v>
      </c>
      <c r="G6" s="866">
        <v>53.24</v>
      </c>
      <c r="H6" s="866">
        <v>65.599999999999994</v>
      </c>
      <c r="I6" s="866">
        <v>67.63</v>
      </c>
      <c r="J6" s="866">
        <v>67.42</v>
      </c>
      <c r="K6" s="866">
        <v>87.07</v>
      </c>
      <c r="L6" s="866">
        <v>123.51</v>
      </c>
      <c r="M6" s="866">
        <v>127.5</v>
      </c>
      <c r="N6" s="866">
        <v>55.68</v>
      </c>
      <c r="O6" s="866">
        <v>67.5</v>
      </c>
      <c r="P6" s="866">
        <v>64.400000000000006</v>
      </c>
      <c r="Q6" s="866">
        <v>56.5</v>
      </c>
    </row>
    <row r="7" spans="2:17" s="889" customFormat="1" ht="10.199999999999999" x14ac:dyDescent="0.2">
      <c r="B7" s="892" t="s">
        <v>31</v>
      </c>
      <c r="C7" s="893">
        <v>71.25</v>
      </c>
      <c r="D7" s="893">
        <v>72.89</v>
      </c>
      <c r="E7" s="893">
        <v>66.45</v>
      </c>
      <c r="F7" s="893">
        <v>79.2</v>
      </c>
      <c r="G7" s="893">
        <v>71.150000000000006</v>
      </c>
      <c r="H7" s="893">
        <v>91.09</v>
      </c>
      <c r="I7" s="893">
        <v>90.22</v>
      </c>
      <c r="J7" s="893">
        <v>88.63</v>
      </c>
      <c r="K7" s="893">
        <v>105.53</v>
      </c>
      <c r="L7" s="893">
        <v>139.97</v>
      </c>
      <c r="M7" s="893">
        <v>145.53</v>
      </c>
      <c r="N7" s="893">
        <v>72.77</v>
      </c>
      <c r="O7" s="893">
        <v>91.04</v>
      </c>
      <c r="P7" s="893">
        <v>85.39</v>
      </c>
      <c r="Q7" s="893">
        <v>75.8</v>
      </c>
    </row>
    <row r="8" spans="2:17" s="889" customFormat="1" ht="10.199999999999999" x14ac:dyDescent="0.2">
      <c r="B8" s="894" t="s">
        <v>30</v>
      </c>
      <c r="C8" s="895">
        <v>75.739999999999995</v>
      </c>
      <c r="D8" s="895">
        <v>79.599999999999994</v>
      </c>
      <c r="E8" s="895">
        <v>69.819999999999993</v>
      </c>
      <c r="F8" s="895">
        <v>82.96</v>
      </c>
      <c r="G8" s="895">
        <v>78.61</v>
      </c>
      <c r="H8" s="895">
        <v>93.03</v>
      </c>
      <c r="I8" s="895">
        <v>97.71</v>
      </c>
      <c r="J8" s="895">
        <v>94.46</v>
      </c>
      <c r="K8" s="895">
        <v>137.81</v>
      </c>
      <c r="L8" s="895">
        <v>165.73</v>
      </c>
      <c r="M8" s="895">
        <v>171.03</v>
      </c>
      <c r="N8" s="895">
        <v>78.709999999999994</v>
      </c>
      <c r="O8" s="895">
        <v>102.75</v>
      </c>
      <c r="P8" s="895">
        <v>92.57</v>
      </c>
      <c r="Q8" s="895">
        <v>84.5</v>
      </c>
    </row>
    <row r="9" spans="2:17" s="889" customFormat="1" ht="10.199999999999999" x14ac:dyDescent="0.2">
      <c r="B9" s="870">
        <v>1</v>
      </c>
      <c r="C9" s="893">
        <v>80.42</v>
      </c>
      <c r="D9" s="893">
        <v>87.25</v>
      </c>
      <c r="E9" s="893">
        <v>80.19</v>
      </c>
      <c r="F9" s="893">
        <v>98.77</v>
      </c>
      <c r="G9" s="893">
        <v>93.1</v>
      </c>
      <c r="H9" s="893">
        <v>116.05</v>
      </c>
      <c r="I9" s="893">
        <v>104.27</v>
      </c>
      <c r="J9" s="893">
        <v>101.76</v>
      </c>
      <c r="K9" s="893">
        <v>124.07</v>
      </c>
      <c r="L9" s="893">
        <v>163.77000000000001</v>
      </c>
      <c r="M9" s="893">
        <v>171.74</v>
      </c>
      <c r="N9" s="893">
        <v>88.62</v>
      </c>
      <c r="O9" s="893">
        <v>108.49</v>
      </c>
      <c r="P9" s="893">
        <v>102.61</v>
      </c>
      <c r="Q9" s="893">
        <v>89.09</v>
      </c>
    </row>
    <row r="10" spans="2:17" s="889" customFormat="1" ht="10.199999999999999" x14ac:dyDescent="0.2">
      <c r="B10" s="871">
        <v>2</v>
      </c>
      <c r="C10" s="896">
        <v>88.44</v>
      </c>
      <c r="D10" s="896">
        <v>95.66</v>
      </c>
      <c r="E10" s="896">
        <v>90.53</v>
      </c>
      <c r="F10" s="896">
        <v>112.69</v>
      </c>
      <c r="G10" s="896">
        <v>97.68</v>
      </c>
      <c r="H10" s="896">
        <v>137.08000000000001</v>
      </c>
      <c r="I10" s="896">
        <v>127.1</v>
      </c>
      <c r="J10" s="896">
        <v>118.55</v>
      </c>
      <c r="K10" s="896">
        <v>149.57</v>
      </c>
      <c r="L10" s="896">
        <v>185.87</v>
      </c>
      <c r="M10" s="896">
        <v>188.22</v>
      </c>
      <c r="N10" s="896">
        <v>100.44</v>
      </c>
      <c r="O10" s="896">
        <v>123.06</v>
      </c>
      <c r="P10" s="896">
        <v>118.56</v>
      </c>
      <c r="Q10" s="896">
        <v>101.3</v>
      </c>
    </row>
    <row r="11" spans="2:17" s="889" customFormat="1" ht="10.199999999999999" x14ac:dyDescent="0.2">
      <c r="B11" s="871">
        <v>3</v>
      </c>
      <c r="C11" s="896">
        <v>99.91</v>
      </c>
      <c r="D11" s="896">
        <v>104.14</v>
      </c>
      <c r="E11" s="896">
        <v>100.7</v>
      </c>
      <c r="F11" s="896">
        <v>130.91999999999999</v>
      </c>
      <c r="G11" s="896">
        <v>111.01</v>
      </c>
      <c r="H11" s="896">
        <v>152.81</v>
      </c>
      <c r="I11" s="896">
        <v>145.97999999999999</v>
      </c>
      <c r="J11" s="896">
        <v>138.27000000000001</v>
      </c>
      <c r="K11" s="896">
        <v>178.81</v>
      </c>
      <c r="L11" s="896">
        <v>226.43</v>
      </c>
      <c r="M11" s="896">
        <v>214.05</v>
      </c>
      <c r="N11" s="896">
        <v>119.98</v>
      </c>
      <c r="O11" s="896">
        <v>136.5</v>
      </c>
      <c r="P11" s="896">
        <v>133.54</v>
      </c>
      <c r="Q11" s="896">
        <v>120.59</v>
      </c>
    </row>
    <row r="12" spans="2:17" s="889" customFormat="1" ht="10.199999999999999" x14ac:dyDescent="0.2">
      <c r="B12" s="871">
        <v>4</v>
      </c>
      <c r="C12" s="896">
        <v>110.02</v>
      </c>
      <c r="D12" s="896">
        <v>114.56</v>
      </c>
      <c r="E12" s="896">
        <v>112.12</v>
      </c>
      <c r="F12" s="896">
        <v>152.13</v>
      </c>
      <c r="G12" s="896">
        <v>125.43</v>
      </c>
      <c r="H12" s="896">
        <v>170.97</v>
      </c>
      <c r="I12" s="896">
        <v>167.68</v>
      </c>
      <c r="J12" s="896">
        <v>155.96</v>
      </c>
      <c r="K12" s="896">
        <v>207.33</v>
      </c>
      <c r="L12" s="896">
        <v>263.07</v>
      </c>
      <c r="M12" s="896">
        <v>254.51</v>
      </c>
      <c r="N12" s="896">
        <v>137.52000000000001</v>
      </c>
      <c r="O12" s="896">
        <v>148.93</v>
      </c>
      <c r="P12" s="896">
        <v>147.04</v>
      </c>
      <c r="Q12" s="896">
        <v>140.47</v>
      </c>
    </row>
    <row r="13" spans="2:17" s="889" customFormat="1" ht="10.199999999999999" x14ac:dyDescent="0.2">
      <c r="B13" s="872">
        <v>5</v>
      </c>
      <c r="C13" s="895">
        <v>122.93</v>
      </c>
      <c r="D13" s="895">
        <v>136.97</v>
      </c>
      <c r="E13" s="895">
        <v>127.79</v>
      </c>
      <c r="F13" s="895">
        <v>177.5</v>
      </c>
      <c r="G13" s="895">
        <v>141.47</v>
      </c>
      <c r="H13" s="895">
        <v>185.27</v>
      </c>
      <c r="I13" s="895">
        <v>188.64</v>
      </c>
      <c r="J13" s="895">
        <v>184.4</v>
      </c>
      <c r="K13" s="895">
        <v>238.05</v>
      </c>
      <c r="L13" s="895">
        <v>291.94</v>
      </c>
      <c r="M13" s="895">
        <v>284.92</v>
      </c>
      <c r="N13" s="895">
        <v>166.86</v>
      </c>
      <c r="O13" s="895">
        <v>183.88</v>
      </c>
      <c r="P13" s="895">
        <v>177.31</v>
      </c>
      <c r="Q13" s="895">
        <v>170.12</v>
      </c>
    </row>
    <row r="14" spans="2:17" s="889" customFormat="1" ht="10.199999999999999" x14ac:dyDescent="0.2">
      <c r="B14" s="870">
        <v>6</v>
      </c>
      <c r="C14" s="893">
        <v>126.53</v>
      </c>
      <c r="D14" s="893">
        <v>143.08000000000001</v>
      </c>
      <c r="E14" s="893">
        <v>142.55000000000001</v>
      </c>
      <c r="F14" s="893">
        <v>187.88</v>
      </c>
      <c r="G14" s="893">
        <v>153.62</v>
      </c>
      <c r="H14" s="893">
        <v>198.48</v>
      </c>
      <c r="I14" s="893">
        <v>206.47</v>
      </c>
      <c r="J14" s="893">
        <v>195.23</v>
      </c>
      <c r="K14" s="893">
        <v>262.72000000000003</v>
      </c>
      <c r="L14" s="893">
        <v>309.33</v>
      </c>
      <c r="M14" s="893">
        <v>294.11</v>
      </c>
      <c r="N14" s="893">
        <v>176.36</v>
      </c>
      <c r="O14" s="893">
        <v>201.13</v>
      </c>
      <c r="P14" s="893">
        <v>193.79</v>
      </c>
      <c r="Q14" s="893">
        <v>179.81</v>
      </c>
    </row>
    <row r="15" spans="2:17" s="889" customFormat="1" ht="10.199999999999999" x14ac:dyDescent="0.2">
      <c r="B15" s="871">
        <v>7</v>
      </c>
      <c r="C15" s="896">
        <v>129.19</v>
      </c>
      <c r="D15" s="896">
        <v>148.29</v>
      </c>
      <c r="E15" s="896">
        <v>151.83000000000001</v>
      </c>
      <c r="F15" s="896">
        <v>198.69</v>
      </c>
      <c r="G15" s="896">
        <v>164.47</v>
      </c>
      <c r="H15" s="896">
        <v>216.58</v>
      </c>
      <c r="I15" s="896">
        <v>224.66</v>
      </c>
      <c r="J15" s="896">
        <v>212.5</v>
      </c>
      <c r="K15" s="896">
        <v>292.73</v>
      </c>
      <c r="L15" s="896">
        <v>332.67</v>
      </c>
      <c r="M15" s="896">
        <v>330.24</v>
      </c>
      <c r="N15" s="896">
        <v>187.08</v>
      </c>
      <c r="O15" s="896">
        <v>218.92</v>
      </c>
      <c r="P15" s="896">
        <v>214.3</v>
      </c>
      <c r="Q15" s="896">
        <v>190.8</v>
      </c>
    </row>
    <row r="16" spans="2:17" s="889" customFormat="1" ht="10.199999999999999" x14ac:dyDescent="0.2">
      <c r="B16" s="871">
        <v>8</v>
      </c>
      <c r="C16" s="896">
        <v>130.19</v>
      </c>
      <c r="D16" s="896">
        <v>149.29</v>
      </c>
      <c r="E16" s="896">
        <v>166.74</v>
      </c>
      <c r="F16" s="896">
        <v>207.41</v>
      </c>
      <c r="G16" s="896">
        <v>174.18</v>
      </c>
      <c r="H16" s="896">
        <v>235.28</v>
      </c>
      <c r="I16" s="896">
        <v>242.62</v>
      </c>
      <c r="J16" s="896">
        <v>236.48</v>
      </c>
      <c r="K16" s="896">
        <v>340.96</v>
      </c>
      <c r="L16" s="896">
        <v>348.73</v>
      </c>
      <c r="M16" s="896">
        <v>365.13</v>
      </c>
      <c r="N16" s="896">
        <v>197.49</v>
      </c>
      <c r="O16" s="896">
        <v>241.4</v>
      </c>
      <c r="P16" s="896">
        <v>228.24</v>
      </c>
      <c r="Q16" s="896">
        <v>201.48</v>
      </c>
    </row>
    <row r="17" spans="2:17" s="889" customFormat="1" ht="10.199999999999999" x14ac:dyDescent="0.2">
      <c r="B17" s="871">
        <v>9</v>
      </c>
      <c r="C17" s="896">
        <v>131.19</v>
      </c>
      <c r="D17" s="896">
        <v>150.29</v>
      </c>
      <c r="E17" s="896">
        <v>170.83</v>
      </c>
      <c r="F17" s="896">
        <v>208.41</v>
      </c>
      <c r="G17" s="896">
        <v>175.18</v>
      </c>
      <c r="H17" s="896">
        <v>242.48</v>
      </c>
      <c r="I17" s="896">
        <v>248.78</v>
      </c>
      <c r="J17" s="896">
        <v>244.28</v>
      </c>
      <c r="K17" s="896">
        <v>363.04</v>
      </c>
      <c r="L17" s="896">
        <v>355.69</v>
      </c>
      <c r="M17" s="896">
        <v>369.42</v>
      </c>
      <c r="N17" s="896">
        <v>200.54</v>
      </c>
      <c r="O17" s="896">
        <v>253.74</v>
      </c>
      <c r="P17" s="896">
        <v>235.6</v>
      </c>
      <c r="Q17" s="896">
        <v>201.75</v>
      </c>
    </row>
    <row r="18" spans="2:17" s="889" customFormat="1" ht="10.199999999999999" x14ac:dyDescent="0.2">
      <c r="B18" s="872">
        <v>10</v>
      </c>
      <c r="C18" s="895">
        <v>132.19</v>
      </c>
      <c r="D18" s="895">
        <v>151.29</v>
      </c>
      <c r="E18" s="895">
        <v>171.83</v>
      </c>
      <c r="F18" s="895">
        <v>209.41</v>
      </c>
      <c r="G18" s="895">
        <v>176.18</v>
      </c>
      <c r="H18" s="895">
        <v>243.48</v>
      </c>
      <c r="I18" s="895">
        <v>249.78</v>
      </c>
      <c r="J18" s="895">
        <v>245.28</v>
      </c>
      <c r="K18" s="895">
        <v>365.25</v>
      </c>
      <c r="L18" s="895">
        <v>357.2</v>
      </c>
      <c r="M18" s="895">
        <v>370.42</v>
      </c>
      <c r="N18" s="895">
        <v>201.85</v>
      </c>
      <c r="O18" s="895">
        <v>255.32</v>
      </c>
      <c r="P18" s="895">
        <v>236.6</v>
      </c>
      <c r="Q18" s="895">
        <v>202.51</v>
      </c>
    </row>
    <row r="19" spans="2:17" s="889" customFormat="1" ht="10.199999999999999" x14ac:dyDescent="0.2">
      <c r="B19" s="870">
        <v>11</v>
      </c>
      <c r="C19" s="893">
        <v>133.19</v>
      </c>
      <c r="D19" s="893">
        <v>152.29</v>
      </c>
      <c r="E19" s="893">
        <v>172.83</v>
      </c>
      <c r="F19" s="893">
        <v>210.41</v>
      </c>
      <c r="G19" s="893">
        <v>182.67</v>
      </c>
      <c r="H19" s="893">
        <v>244.48</v>
      </c>
      <c r="I19" s="893">
        <v>250.78</v>
      </c>
      <c r="J19" s="893">
        <v>246.28</v>
      </c>
      <c r="K19" s="893">
        <v>373.1</v>
      </c>
      <c r="L19" s="893">
        <v>364.86</v>
      </c>
      <c r="M19" s="893">
        <v>371.42</v>
      </c>
      <c r="N19" s="893">
        <v>202.94</v>
      </c>
      <c r="O19" s="893">
        <v>256.76</v>
      </c>
      <c r="P19" s="893">
        <v>237.6</v>
      </c>
      <c r="Q19" s="893">
        <v>207.9</v>
      </c>
    </row>
    <row r="20" spans="2:17" s="889" customFormat="1" ht="10.199999999999999" x14ac:dyDescent="0.2">
      <c r="B20" s="871">
        <v>12</v>
      </c>
      <c r="C20" s="896">
        <v>134.19</v>
      </c>
      <c r="D20" s="896">
        <v>153.29</v>
      </c>
      <c r="E20" s="896">
        <v>174.7</v>
      </c>
      <c r="F20" s="896">
        <v>211.41</v>
      </c>
      <c r="G20" s="896">
        <v>188.76</v>
      </c>
      <c r="H20" s="896">
        <v>245.87</v>
      </c>
      <c r="I20" s="896">
        <v>252.63</v>
      </c>
      <c r="J20" s="896">
        <v>247.67</v>
      </c>
      <c r="K20" s="896">
        <v>377.04</v>
      </c>
      <c r="L20" s="896">
        <v>376.52</v>
      </c>
      <c r="M20" s="896">
        <v>378.16</v>
      </c>
      <c r="N20" s="896">
        <v>204.84</v>
      </c>
      <c r="O20" s="896">
        <v>258.63</v>
      </c>
      <c r="P20" s="896">
        <v>239.26</v>
      </c>
      <c r="Q20" s="896">
        <v>213.7</v>
      </c>
    </row>
    <row r="21" spans="2:17" s="889" customFormat="1" ht="10.199999999999999" x14ac:dyDescent="0.2">
      <c r="B21" s="871">
        <v>13</v>
      </c>
      <c r="C21" s="896">
        <v>164.5</v>
      </c>
      <c r="D21" s="896">
        <v>193.83</v>
      </c>
      <c r="E21" s="896">
        <v>202.43</v>
      </c>
      <c r="F21" s="896">
        <v>247.82</v>
      </c>
      <c r="G21" s="896">
        <v>199.42</v>
      </c>
      <c r="H21" s="896">
        <v>280.56</v>
      </c>
      <c r="I21" s="896">
        <v>312.77</v>
      </c>
      <c r="J21" s="896">
        <v>291.99</v>
      </c>
      <c r="K21" s="896">
        <v>456.76</v>
      </c>
      <c r="L21" s="896">
        <v>427.14</v>
      </c>
      <c r="M21" s="896">
        <v>436.87</v>
      </c>
      <c r="N21" s="896">
        <v>252.91</v>
      </c>
      <c r="O21" s="896">
        <v>299.52</v>
      </c>
      <c r="P21" s="896">
        <v>300.70999999999998</v>
      </c>
      <c r="Q21" s="896">
        <v>252.18</v>
      </c>
    </row>
    <row r="22" spans="2:17" s="889" customFormat="1" ht="10.199999999999999" x14ac:dyDescent="0.2">
      <c r="B22" s="871">
        <v>14</v>
      </c>
      <c r="C22" s="896">
        <v>176.98</v>
      </c>
      <c r="D22" s="896">
        <v>203.75</v>
      </c>
      <c r="E22" s="896">
        <v>224.09</v>
      </c>
      <c r="F22" s="896">
        <v>273.95999999999998</v>
      </c>
      <c r="G22" s="896">
        <v>209.28</v>
      </c>
      <c r="H22" s="896">
        <v>312.27</v>
      </c>
      <c r="I22" s="896">
        <v>350.97</v>
      </c>
      <c r="J22" s="896">
        <v>335.19</v>
      </c>
      <c r="K22" s="896">
        <v>481.38</v>
      </c>
      <c r="L22" s="896">
        <v>470.16</v>
      </c>
      <c r="M22" s="896">
        <v>482.88</v>
      </c>
      <c r="N22" s="896">
        <v>268.14</v>
      </c>
      <c r="O22" s="896">
        <v>355.05</v>
      </c>
      <c r="P22" s="896">
        <v>325.35000000000002</v>
      </c>
      <c r="Q22" s="896">
        <v>268.33999999999997</v>
      </c>
    </row>
    <row r="23" spans="2:17" s="889" customFormat="1" ht="10.199999999999999" x14ac:dyDescent="0.2">
      <c r="B23" s="872">
        <v>15</v>
      </c>
      <c r="C23" s="895">
        <v>183.85</v>
      </c>
      <c r="D23" s="895">
        <v>210.8</v>
      </c>
      <c r="E23" s="895">
        <v>242.7</v>
      </c>
      <c r="F23" s="895">
        <v>283.39</v>
      </c>
      <c r="G23" s="895">
        <v>231.19</v>
      </c>
      <c r="H23" s="895">
        <v>331.45</v>
      </c>
      <c r="I23" s="895">
        <v>374.92</v>
      </c>
      <c r="J23" s="895">
        <v>363.26</v>
      </c>
      <c r="K23" s="895">
        <v>514.72</v>
      </c>
      <c r="L23" s="895">
        <v>511.49</v>
      </c>
      <c r="M23" s="895">
        <v>497.62</v>
      </c>
      <c r="N23" s="895">
        <v>277.85000000000002</v>
      </c>
      <c r="O23" s="895">
        <v>360.61</v>
      </c>
      <c r="P23" s="895">
        <v>341.32</v>
      </c>
      <c r="Q23" s="895">
        <v>278.12</v>
      </c>
    </row>
    <row r="24" spans="2:17" s="889" customFormat="1" ht="10.199999999999999" x14ac:dyDescent="0.2">
      <c r="B24" s="870">
        <v>16</v>
      </c>
      <c r="C24" s="893">
        <v>190.7</v>
      </c>
      <c r="D24" s="893">
        <v>217.49</v>
      </c>
      <c r="E24" s="893">
        <v>245.33</v>
      </c>
      <c r="F24" s="893">
        <v>293.33999999999997</v>
      </c>
      <c r="G24" s="893">
        <v>245.94</v>
      </c>
      <c r="H24" s="893">
        <v>345.51</v>
      </c>
      <c r="I24" s="893">
        <v>390.04</v>
      </c>
      <c r="J24" s="893">
        <v>377.76</v>
      </c>
      <c r="K24" s="893">
        <v>564.04999999999995</v>
      </c>
      <c r="L24" s="893">
        <v>562.80999999999995</v>
      </c>
      <c r="M24" s="893">
        <v>530.72</v>
      </c>
      <c r="N24" s="893">
        <v>288.08</v>
      </c>
      <c r="O24" s="893">
        <v>373.52</v>
      </c>
      <c r="P24" s="893">
        <v>356.7</v>
      </c>
      <c r="Q24" s="893">
        <v>287.26</v>
      </c>
    </row>
    <row r="25" spans="2:17" s="889" customFormat="1" ht="10.199999999999999" x14ac:dyDescent="0.2">
      <c r="B25" s="871">
        <v>17</v>
      </c>
      <c r="C25" s="896">
        <v>196.18</v>
      </c>
      <c r="D25" s="896">
        <v>223.94</v>
      </c>
      <c r="E25" s="896">
        <v>246.33</v>
      </c>
      <c r="F25" s="896">
        <v>301.64</v>
      </c>
      <c r="G25" s="896">
        <v>247.62</v>
      </c>
      <c r="H25" s="896">
        <v>346.92</v>
      </c>
      <c r="I25" s="896">
        <v>404.47</v>
      </c>
      <c r="J25" s="896">
        <v>379.29</v>
      </c>
      <c r="K25" s="896">
        <v>570.03</v>
      </c>
      <c r="L25" s="896">
        <v>568.13</v>
      </c>
      <c r="M25" s="896">
        <v>555.87</v>
      </c>
      <c r="N25" s="896">
        <v>297.83</v>
      </c>
      <c r="O25" s="896">
        <v>386.86</v>
      </c>
      <c r="P25" s="896">
        <v>369.91</v>
      </c>
      <c r="Q25" s="896">
        <v>298.07</v>
      </c>
    </row>
    <row r="26" spans="2:17" s="889" customFormat="1" ht="10.199999999999999" x14ac:dyDescent="0.2">
      <c r="B26" s="871">
        <v>18</v>
      </c>
      <c r="C26" s="896">
        <v>201.23</v>
      </c>
      <c r="D26" s="896">
        <v>226.09</v>
      </c>
      <c r="E26" s="896">
        <v>247.33</v>
      </c>
      <c r="F26" s="896">
        <v>302.64</v>
      </c>
      <c r="G26" s="896">
        <v>249.18</v>
      </c>
      <c r="H26" s="896">
        <v>356.19</v>
      </c>
      <c r="I26" s="896">
        <v>408.19</v>
      </c>
      <c r="J26" s="896">
        <v>391.96</v>
      </c>
      <c r="K26" s="896">
        <v>590.15</v>
      </c>
      <c r="L26" s="896">
        <v>585.42999999999995</v>
      </c>
      <c r="M26" s="896">
        <v>583.63</v>
      </c>
      <c r="N26" s="896">
        <v>300.48</v>
      </c>
      <c r="O26" s="896">
        <v>403.02</v>
      </c>
      <c r="P26" s="896">
        <v>377.32</v>
      </c>
      <c r="Q26" s="896">
        <v>299.63</v>
      </c>
    </row>
    <row r="27" spans="2:17" s="889" customFormat="1" ht="10.199999999999999" x14ac:dyDescent="0.2">
      <c r="B27" s="871">
        <v>19</v>
      </c>
      <c r="C27" s="896">
        <v>202.23</v>
      </c>
      <c r="D27" s="896">
        <v>228.93</v>
      </c>
      <c r="E27" s="896">
        <v>248.33</v>
      </c>
      <c r="F27" s="896">
        <v>305.7</v>
      </c>
      <c r="G27" s="896">
        <v>266.56</v>
      </c>
      <c r="H27" s="896">
        <v>357.38</v>
      </c>
      <c r="I27" s="896">
        <v>409.19</v>
      </c>
      <c r="J27" s="896">
        <v>401.39</v>
      </c>
      <c r="K27" s="896">
        <v>602.70000000000005</v>
      </c>
      <c r="L27" s="896">
        <v>635.91</v>
      </c>
      <c r="M27" s="896">
        <v>652.44000000000005</v>
      </c>
      <c r="N27" s="896">
        <v>301.48</v>
      </c>
      <c r="O27" s="896">
        <v>409.11</v>
      </c>
      <c r="P27" s="896">
        <v>378.32</v>
      </c>
      <c r="Q27" s="896">
        <v>302.47000000000003</v>
      </c>
    </row>
    <row r="28" spans="2:17" s="889" customFormat="1" ht="10.199999999999999" x14ac:dyDescent="0.2">
      <c r="B28" s="872">
        <v>20</v>
      </c>
      <c r="C28" s="895">
        <v>203.23</v>
      </c>
      <c r="D28" s="895">
        <v>229.93</v>
      </c>
      <c r="E28" s="895">
        <v>249.33</v>
      </c>
      <c r="F28" s="895">
        <v>306.7</v>
      </c>
      <c r="G28" s="895">
        <v>276.47000000000003</v>
      </c>
      <c r="H28" s="895">
        <v>358.38</v>
      </c>
      <c r="I28" s="895">
        <v>410.19</v>
      </c>
      <c r="J28" s="895">
        <v>402.39</v>
      </c>
      <c r="K28" s="895">
        <v>615.03</v>
      </c>
      <c r="L28" s="895">
        <v>647.72</v>
      </c>
      <c r="M28" s="895">
        <v>659.33</v>
      </c>
      <c r="N28" s="895">
        <v>302.48</v>
      </c>
      <c r="O28" s="895">
        <v>414.4</v>
      </c>
      <c r="P28" s="895">
        <v>379.32</v>
      </c>
      <c r="Q28" s="895">
        <v>307.5</v>
      </c>
    </row>
    <row r="29" spans="2:17" s="889" customFormat="1" ht="10.199999999999999" x14ac:dyDescent="0.2">
      <c r="B29" s="870">
        <v>21</v>
      </c>
      <c r="C29" s="893">
        <v>204.23</v>
      </c>
      <c r="D29" s="893">
        <v>230.93</v>
      </c>
      <c r="E29" s="893">
        <v>250.33</v>
      </c>
      <c r="F29" s="893">
        <v>307.7</v>
      </c>
      <c r="G29" s="893">
        <v>279.60000000000002</v>
      </c>
      <c r="H29" s="893">
        <v>359.38</v>
      </c>
      <c r="I29" s="893">
        <v>411.19</v>
      </c>
      <c r="J29" s="893">
        <v>403.39</v>
      </c>
      <c r="K29" s="893">
        <v>616.55999999999995</v>
      </c>
      <c r="L29" s="893">
        <v>649.4</v>
      </c>
      <c r="M29" s="893">
        <v>668.03</v>
      </c>
      <c r="N29" s="893">
        <v>303.48</v>
      </c>
      <c r="O29" s="893">
        <v>415.4</v>
      </c>
      <c r="P29" s="893">
        <v>380.32</v>
      </c>
      <c r="Q29" s="893">
        <v>317</v>
      </c>
    </row>
    <row r="30" spans="2:17" s="889" customFormat="1" ht="10.199999999999999" x14ac:dyDescent="0.2">
      <c r="B30" s="871">
        <v>22</v>
      </c>
      <c r="C30" s="896">
        <v>205.23</v>
      </c>
      <c r="D30" s="896">
        <v>231.93</v>
      </c>
      <c r="E30" s="896">
        <v>251.33</v>
      </c>
      <c r="F30" s="896">
        <v>308.7</v>
      </c>
      <c r="G30" s="896">
        <v>280.60000000000002</v>
      </c>
      <c r="H30" s="896">
        <v>360.38</v>
      </c>
      <c r="I30" s="896">
        <v>412.19</v>
      </c>
      <c r="J30" s="896">
        <v>404.39</v>
      </c>
      <c r="K30" s="896">
        <v>617.55999999999995</v>
      </c>
      <c r="L30" s="896">
        <v>650.73</v>
      </c>
      <c r="M30" s="896">
        <v>669.34</v>
      </c>
      <c r="N30" s="896">
        <v>304.48</v>
      </c>
      <c r="O30" s="896">
        <v>416.4</v>
      </c>
      <c r="P30" s="896">
        <v>381.32</v>
      </c>
      <c r="Q30" s="896">
        <v>326.7</v>
      </c>
    </row>
    <row r="31" spans="2:17" s="889" customFormat="1" ht="10.199999999999999" x14ac:dyDescent="0.2">
      <c r="B31" s="871">
        <v>23</v>
      </c>
      <c r="C31" s="896">
        <v>206.23</v>
      </c>
      <c r="D31" s="896">
        <v>232.93</v>
      </c>
      <c r="E31" s="896">
        <v>252.33</v>
      </c>
      <c r="F31" s="896">
        <v>309.7</v>
      </c>
      <c r="G31" s="896">
        <v>281.60000000000002</v>
      </c>
      <c r="H31" s="896">
        <v>361.38</v>
      </c>
      <c r="I31" s="896">
        <v>413.19</v>
      </c>
      <c r="J31" s="896">
        <v>405.39</v>
      </c>
      <c r="K31" s="896">
        <v>618.55999999999995</v>
      </c>
      <c r="L31" s="896">
        <v>652.4</v>
      </c>
      <c r="M31" s="896">
        <v>678.74</v>
      </c>
      <c r="N31" s="896">
        <v>305.48</v>
      </c>
      <c r="O31" s="896">
        <v>417.4</v>
      </c>
      <c r="P31" s="896">
        <v>382.32</v>
      </c>
      <c r="Q31" s="896">
        <v>339.1</v>
      </c>
    </row>
    <row r="32" spans="2:17" s="889" customFormat="1" ht="10.199999999999999" x14ac:dyDescent="0.2">
      <c r="B32" s="871">
        <v>24</v>
      </c>
      <c r="C32" s="896">
        <v>207.23</v>
      </c>
      <c r="D32" s="896">
        <v>233.93</v>
      </c>
      <c r="E32" s="896">
        <v>253.33</v>
      </c>
      <c r="F32" s="896">
        <v>310.7</v>
      </c>
      <c r="G32" s="896">
        <v>282.60000000000002</v>
      </c>
      <c r="H32" s="896">
        <v>362.38</v>
      </c>
      <c r="I32" s="896">
        <v>414.19</v>
      </c>
      <c r="J32" s="896">
        <v>406.39</v>
      </c>
      <c r="K32" s="896">
        <v>619.55999999999995</v>
      </c>
      <c r="L32" s="896">
        <v>656.96</v>
      </c>
      <c r="M32" s="896">
        <v>679.74</v>
      </c>
      <c r="N32" s="896">
        <v>306.48</v>
      </c>
      <c r="O32" s="896">
        <v>418.4</v>
      </c>
      <c r="P32" s="896">
        <v>383.32</v>
      </c>
      <c r="Q32" s="896">
        <v>340.4</v>
      </c>
    </row>
    <row r="33" spans="2:17" s="889" customFormat="1" ht="10.199999999999999" x14ac:dyDescent="0.2">
      <c r="B33" s="872">
        <v>25</v>
      </c>
      <c r="C33" s="895">
        <v>208.23</v>
      </c>
      <c r="D33" s="895">
        <v>234.93</v>
      </c>
      <c r="E33" s="895">
        <v>254.33</v>
      </c>
      <c r="F33" s="895">
        <v>311.7</v>
      </c>
      <c r="G33" s="895">
        <v>287.37</v>
      </c>
      <c r="H33" s="895">
        <v>364.52</v>
      </c>
      <c r="I33" s="895">
        <v>415.83</v>
      </c>
      <c r="J33" s="895">
        <v>408.35</v>
      </c>
      <c r="K33" s="895">
        <v>622.99</v>
      </c>
      <c r="L33" s="895">
        <v>666.88</v>
      </c>
      <c r="M33" s="895">
        <v>682.35</v>
      </c>
      <c r="N33" s="895">
        <v>307.48</v>
      </c>
      <c r="O33" s="895">
        <v>421.52</v>
      </c>
      <c r="P33" s="895">
        <v>384.32</v>
      </c>
      <c r="Q33" s="895">
        <v>344.4</v>
      </c>
    </row>
    <row r="34" spans="2:17" s="889" customFormat="1" ht="10.199999999999999" x14ac:dyDescent="0.2">
      <c r="B34" s="870">
        <v>26</v>
      </c>
      <c r="C34" s="893">
        <v>252.11</v>
      </c>
      <c r="D34" s="893">
        <v>287.35000000000002</v>
      </c>
      <c r="E34" s="893">
        <v>292.8</v>
      </c>
      <c r="F34" s="893">
        <v>400.44</v>
      </c>
      <c r="G34" s="893">
        <v>316.76</v>
      </c>
      <c r="H34" s="893">
        <v>470.02</v>
      </c>
      <c r="I34" s="893">
        <v>529.45000000000005</v>
      </c>
      <c r="J34" s="893">
        <v>508.29</v>
      </c>
      <c r="K34" s="893">
        <v>737.32</v>
      </c>
      <c r="L34" s="893">
        <v>773.97</v>
      </c>
      <c r="M34" s="893">
        <v>731.46</v>
      </c>
      <c r="N34" s="893">
        <v>394.83</v>
      </c>
      <c r="O34" s="893">
        <v>526.25</v>
      </c>
      <c r="P34" s="893">
        <v>482.11</v>
      </c>
      <c r="Q34" s="893">
        <v>394.16</v>
      </c>
    </row>
    <row r="35" spans="2:17" s="889" customFormat="1" ht="10.199999999999999" x14ac:dyDescent="0.2">
      <c r="B35" s="871">
        <v>27</v>
      </c>
      <c r="C35" s="896">
        <v>267.45</v>
      </c>
      <c r="D35" s="896">
        <v>301.43</v>
      </c>
      <c r="E35" s="896">
        <v>327.25</v>
      </c>
      <c r="F35" s="896">
        <v>423.12</v>
      </c>
      <c r="G35" s="896">
        <v>323.2</v>
      </c>
      <c r="H35" s="896">
        <v>496.32</v>
      </c>
      <c r="I35" s="896">
        <v>549.37</v>
      </c>
      <c r="J35" s="896">
        <v>535.39</v>
      </c>
      <c r="K35" s="896">
        <v>752.93</v>
      </c>
      <c r="L35" s="896">
        <v>891.75</v>
      </c>
      <c r="M35" s="896">
        <v>834.25</v>
      </c>
      <c r="N35" s="896">
        <v>415.97</v>
      </c>
      <c r="O35" s="896">
        <v>555.21</v>
      </c>
      <c r="P35" s="896">
        <v>510.83</v>
      </c>
      <c r="Q35" s="896">
        <v>415.01</v>
      </c>
    </row>
    <row r="36" spans="2:17" s="889" customFormat="1" ht="10.199999999999999" x14ac:dyDescent="0.2">
      <c r="B36" s="871">
        <v>28</v>
      </c>
      <c r="C36" s="896">
        <v>276.8</v>
      </c>
      <c r="D36" s="896">
        <v>310.87</v>
      </c>
      <c r="E36" s="896">
        <v>341.61</v>
      </c>
      <c r="F36" s="896">
        <v>435.28</v>
      </c>
      <c r="G36" s="896">
        <v>324.2</v>
      </c>
      <c r="H36" s="896">
        <v>505.93</v>
      </c>
      <c r="I36" s="896">
        <v>569.71</v>
      </c>
      <c r="J36" s="896">
        <v>549.30999999999995</v>
      </c>
      <c r="K36" s="896">
        <v>772.23</v>
      </c>
      <c r="L36" s="896">
        <v>906.44</v>
      </c>
      <c r="M36" s="896">
        <v>855.05</v>
      </c>
      <c r="N36" s="896">
        <v>428.1</v>
      </c>
      <c r="O36" s="896">
        <v>572.66</v>
      </c>
      <c r="P36" s="896">
        <v>524.19000000000005</v>
      </c>
      <c r="Q36" s="896">
        <v>428.23</v>
      </c>
    </row>
    <row r="37" spans="2:17" s="889" customFormat="1" ht="10.199999999999999" x14ac:dyDescent="0.2">
      <c r="B37" s="871">
        <v>29</v>
      </c>
      <c r="C37" s="896">
        <v>281.97000000000003</v>
      </c>
      <c r="D37" s="896">
        <v>314.56</v>
      </c>
      <c r="E37" s="896">
        <v>345.15</v>
      </c>
      <c r="F37" s="896">
        <v>443.4</v>
      </c>
      <c r="G37" s="896">
        <v>325.2</v>
      </c>
      <c r="H37" s="896">
        <v>517.74</v>
      </c>
      <c r="I37" s="896">
        <v>586</v>
      </c>
      <c r="J37" s="896">
        <v>563.16999999999996</v>
      </c>
      <c r="K37" s="896">
        <v>834.56</v>
      </c>
      <c r="L37" s="896">
        <v>956.03</v>
      </c>
      <c r="M37" s="896">
        <v>857.13</v>
      </c>
      <c r="N37" s="896">
        <v>429.1</v>
      </c>
      <c r="O37" s="896">
        <v>574.39</v>
      </c>
      <c r="P37" s="896">
        <v>541.55999999999995</v>
      </c>
      <c r="Q37" s="896">
        <v>428.98</v>
      </c>
    </row>
    <row r="38" spans="2:17" s="889" customFormat="1" ht="10.199999999999999" x14ac:dyDescent="0.2">
      <c r="B38" s="872">
        <v>30</v>
      </c>
      <c r="C38" s="895">
        <v>287.49</v>
      </c>
      <c r="D38" s="895">
        <v>320.19</v>
      </c>
      <c r="E38" s="895">
        <v>346.15</v>
      </c>
      <c r="F38" s="895">
        <v>452.73</v>
      </c>
      <c r="G38" s="895">
        <v>332.76</v>
      </c>
      <c r="H38" s="895">
        <v>528.51</v>
      </c>
      <c r="I38" s="895">
        <v>588.34</v>
      </c>
      <c r="J38" s="895">
        <v>577.01</v>
      </c>
      <c r="K38" s="895">
        <v>841.11</v>
      </c>
      <c r="L38" s="895">
        <v>961</v>
      </c>
      <c r="M38" s="895">
        <v>876.29</v>
      </c>
      <c r="N38" s="895">
        <v>432.73</v>
      </c>
      <c r="O38" s="895">
        <v>576.51</v>
      </c>
      <c r="P38" s="895">
        <v>544.51</v>
      </c>
      <c r="Q38" s="895">
        <v>433.12</v>
      </c>
    </row>
    <row r="39" spans="2:17" s="889" customFormat="1" ht="10.199999999999999" x14ac:dyDescent="0.2">
      <c r="B39" s="870">
        <v>31</v>
      </c>
      <c r="C39" s="893">
        <v>294.33999999999997</v>
      </c>
      <c r="D39" s="893">
        <v>328.55</v>
      </c>
      <c r="E39" s="893">
        <v>347.15</v>
      </c>
      <c r="F39" s="893">
        <v>462.3</v>
      </c>
      <c r="G39" s="893">
        <v>344.11</v>
      </c>
      <c r="H39" s="893">
        <v>542.46</v>
      </c>
      <c r="I39" s="893">
        <v>622.57000000000005</v>
      </c>
      <c r="J39" s="893">
        <v>612.98</v>
      </c>
      <c r="K39" s="893">
        <v>843.1</v>
      </c>
      <c r="L39" s="893">
        <v>962</v>
      </c>
      <c r="M39" s="893">
        <v>904.77</v>
      </c>
      <c r="N39" s="893">
        <v>447.41</v>
      </c>
      <c r="O39" s="893">
        <v>618.65</v>
      </c>
      <c r="P39" s="893">
        <v>562.29999999999995</v>
      </c>
      <c r="Q39" s="893">
        <v>454.11</v>
      </c>
    </row>
    <row r="40" spans="2:17" s="889" customFormat="1" ht="10.199999999999999" x14ac:dyDescent="0.2">
      <c r="B40" s="871">
        <v>32</v>
      </c>
      <c r="C40" s="896">
        <v>300.45999999999998</v>
      </c>
      <c r="D40" s="896">
        <v>334.04</v>
      </c>
      <c r="E40" s="896">
        <v>354.3</v>
      </c>
      <c r="F40" s="896">
        <v>468.29</v>
      </c>
      <c r="G40" s="896">
        <v>359.24</v>
      </c>
      <c r="H40" s="896">
        <v>548.22</v>
      </c>
      <c r="I40" s="896">
        <v>641.33000000000004</v>
      </c>
      <c r="J40" s="896">
        <v>616.59</v>
      </c>
      <c r="K40" s="896">
        <v>882.74</v>
      </c>
      <c r="L40" s="896">
        <v>964.18</v>
      </c>
      <c r="M40" s="896">
        <v>920.16</v>
      </c>
      <c r="N40" s="896">
        <v>472.62</v>
      </c>
      <c r="O40" s="896">
        <v>632.74</v>
      </c>
      <c r="P40" s="896">
        <v>574.29</v>
      </c>
      <c r="Q40" s="896">
        <v>471.13</v>
      </c>
    </row>
    <row r="41" spans="2:17" s="889" customFormat="1" ht="10.199999999999999" x14ac:dyDescent="0.2">
      <c r="B41" s="871">
        <v>33</v>
      </c>
      <c r="C41" s="896">
        <v>306.58</v>
      </c>
      <c r="D41" s="896">
        <v>340.73</v>
      </c>
      <c r="E41" s="896">
        <v>363.8</v>
      </c>
      <c r="F41" s="896">
        <v>486.84</v>
      </c>
      <c r="G41" s="896">
        <v>367</v>
      </c>
      <c r="H41" s="896">
        <v>564.85</v>
      </c>
      <c r="I41" s="896">
        <v>656.01</v>
      </c>
      <c r="J41" s="896">
        <v>630.73</v>
      </c>
      <c r="K41" s="896">
        <v>913.17</v>
      </c>
      <c r="L41" s="896">
        <v>1006.01</v>
      </c>
      <c r="M41" s="896">
        <v>926.16</v>
      </c>
      <c r="N41" s="896">
        <v>481.91</v>
      </c>
      <c r="O41" s="896">
        <v>644.86</v>
      </c>
      <c r="P41" s="896">
        <v>576.57000000000005</v>
      </c>
      <c r="Q41" s="896">
        <v>482.29</v>
      </c>
    </row>
    <row r="42" spans="2:17" s="889" customFormat="1" ht="10.199999999999999" x14ac:dyDescent="0.2">
      <c r="B42" s="871">
        <v>34</v>
      </c>
      <c r="C42" s="896">
        <v>312.69</v>
      </c>
      <c r="D42" s="896">
        <v>346.23</v>
      </c>
      <c r="E42" s="896">
        <v>366.07</v>
      </c>
      <c r="F42" s="896">
        <v>497.87</v>
      </c>
      <c r="G42" s="896">
        <v>380.49</v>
      </c>
      <c r="H42" s="896">
        <v>565.85</v>
      </c>
      <c r="I42" s="896">
        <v>670.23</v>
      </c>
      <c r="J42" s="896">
        <v>632.14</v>
      </c>
      <c r="K42" s="896">
        <v>916.21</v>
      </c>
      <c r="L42" s="896">
        <v>1049.42</v>
      </c>
      <c r="M42" s="896">
        <v>929.34</v>
      </c>
      <c r="N42" s="896">
        <v>489.76</v>
      </c>
      <c r="O42" s="896">
        <v>646.04</v>
      </c>
      <c r="P42" s="896">
        <v>593.83000000000004</v>
      </c>
      <c r="Q42" s="896">
        <v>489.87</v>
      </c>
    </row>
    <row r="43" spans="2:17" s="889" customFormat="1" ht="10.199999999999999" x14ac:dyDescent="0.2">
      <c r="B43" s="872">
        <v>35</v>
      </c>
      <c r="C43" s="895">
        <v>317.74</v>
      </c>
      <c r="D43" s="895">
        <v>351.71</v>
      </c>
      <c r="E43" s="895">
        <v>366.47</v>
      </c>
      <c r="F43" s="895">
        <v>512.49</v>
      </c>
      <c r="G43" s="895">
        <v>382.12</v>
      </c>
      <c r="H43" s="895">
        <v>566.85</v>
      </c>
      <c r="I43" s="895">
        <v>684.91</v>
      </c>
      <c r="J43" s="895">
        <v>633.14</v>
      </c>
      <c r="K43" s="895">
        <v>917.86</v>
      </c>
      <c r="L43" s="895">
        <v>1053.77</v>
      </c>
      <c r="M43" s="895">
        <v>938.61</v>
      </c>
      <c r="N43" s="895">
        <v>490.76</v>
      </c>
      <c r="O43" s="895">
        <v>669.46</v>
      </c>
      <c r="P43" s="895">
        <v>600.89</v>
      </c>
      <c r="Q43" s="895">
        <v>490.32</v>
      </c>
    </row>
    <row r="44" spans="2:17" s="889" customFormat="1" ht="10.199999999999999" x14ac:dyDescent="0.2">
      <c r="B44" s="870">
        <v>36</v>
      </c>
      <c r="C44" s="893">
        <v>322.05</v>
      </c>
      <c r="D44" s="893">
        <v>357.22</v>
      </c>
      <c r="E44" s="893">
        <v>366.89</v>
      </c>
      <c r="F44" s="893">
        <v>525.76</v>
      </c>
      <c r="G44" s="893">
        <v>414.5</v>
      </c>
      <c r="H44" s="893">
        <v>567.85</v>
      </c>
      <c r="I44" s="893">
        <v>695.93</v>
      </c>
      <c r="J44" s="893">
        <v>647.13</v>
      </c>
      <c r="K44" s="893">
        <v>950.78</v>
      </c>
      <c r="L44" s="893">
        <v>1054.77</v>
      </c>
      <c r="M44" s="893">
        <v>949.41</v>
      </c>
      <c r="N44" s="893">
        <v>494.49</v>
      </c>
      <c r="O44" s="893">
        <v>671.81</v>
      </c>
      <c r="P44" s="893">
        <v>640.73</v>
      </c>
      <c r="Q44" s="893">
        <v>494.75</v>
      </c>
    </row>
    <row r="45" spans="2:17" s="889" customFormat="1" ht="10.199999999999999" x14ac:dyDescent="0.2">
      <c r="B45" s="871">
        <v>37</v>
      </c>
      <c r="C45" s="896">
        <v>328.41</v>
      </c>
      <c r="D45" s="896">
        <v>363.79</v>
      </c>
      <c r="E45" s="896">
        <v>370.77</v>
      </c>
      <c r="F45" s="896">
        <v>535.57000000000005</v>
      </c>
      <c r="G45" s="896">
        <v>437.6</v>
      </c>
      <c r="H45" s="896">
        <v>568.85</v>
      </c>
      <c r="I45" s="896">
        <v>721.78</v>
      </c>
      <c r="J45" s="896">
        <v>648.57000000000005</v>
      </c>
      <c r="K45" s="896">
        <v>978.74</v>
      </c>
      <c r="L45" s="896">
        <v>1055.77</v>
      </c>
      <c r="M45" s="896">
        <v>967.65</v>
      </c>
      <c r="N45" s="896">
        <v>521.07000000000005</v>
      </c>
      <c r="O45" s="896">
        <v>676.41</v>
      </c>
      <c r="P45" s="896">
        <v>654.20000000000005</v>
      </c>
      <c r="Q45" s="896">
        <v>521.38</v>
      </c>
    </row>
    <row r="46" spans="2:17" s="889" customFormat="1" ht="10.199999999999999" x14ac:dyDescent="0.2">
      <c r="B46" s="871">
        <v>38</v>
      </c>
      <c r="C46" s="896">
        <v>332.84</v>
      </c>
      <c r="D46" s="896">
        <v>368.8</v>
      </c>
      <c r="E46" s="896">
        <v>371.77</v>
      </c>
      <c r="F46" s="896">
        <v>538.04999999999995</v>
      </c>
      <c r="G46" s="896">
        <v>439.94</v>
      </c>
      <c r="H46" s="896">
        <v>591.17999999999995</v>
      </c>
      <c r="I46" s="896">
        <v>740.47</v>
      </c>
      <c r="J46" s="896">
        <v>674.29</v>
      </c>
      <c r="K46" s="896">
        <v>1011.24</v>
      </c>
      <c r="L46" s="896">
        <v>1056.77</v>
      </c>
      <c r="M46" s="896">
        <v>985.75</v>
      </c>
      <c r="N46" s="896">
        <v>530.16</v>
      </c>
      <c r="O46" s="896">
        <v>677.41</v>
      </c>
      <c r="P46" s="896">
        <v>662.31</v>
      </c>
      <c r="Q46" s="896">
        <v>530.80999999999995</v>
      </c>
    </row>
    <row r="47" spans="2:17" s="889" customFormat="1" ht="10.199999999999999" x14ac:dyDescent="0.2">
      <c r="B47" s="871">
        <v>39</v>
      </c>
      <c r="C47" s="896">
        <v>338.72</v>
      </c>
      <c r="D47" s="896">
        <v>373.69</v>
      </c>
      <c r="E47" s="896">
        <v>379.99</v>
      </c>
      <c r="F47" s="896">
        <v>553.32000000000005</v>
      </c>
      <c r="G47" s="896">
        <v>448.95</v>
      </c>
      <c r="H47" s="896">
        <v>606.66999999999996</v>
      </c>
      <c r="I47" s="896">
        <v>755.97</v>
      </c>
      <c r="J47" s="896">
        <v>686.42</v>
      </c>
      <c r="K47" s="896">
        <v>1013.26</v>
      </c>
      <c r="L47" s="896">
        <v>1057.77</v>
      </c>
      <c r="M47" s="896">
        <v>1009.84</v>
      </c>
      <c r="N47" s="896">
        <v>540.12</v>
      </c>
      <c r="O47" s="896">
        <v>678.41</v>
      </c>
      <c r="P47" s="896">
        <v>680.2</v>
      </c>
      <c r="Q47" s="896">
        <v>540.49</v>
      </c>
    </row>
    <row r="48" spans="2:17" s="889" customFormat="1" ht="10.199999999999999" x14ac:dyDescent="0.2">
      <c r="B48" s="872">
        <v>40</v>
      </c>
      <c r="C48" s="895">
        <v>344.84</v>
      </c>
      <c r="D48" s="895">
        <v>381.35</v>
      </c>
      <c r="E48" s="895">
        <v>380.99</v>
      </c>
      <c r="F48" s="895">
        <v>564.15</v>
      </c>
      <c r="G48" s="895">
        <v>449.95</v>
      </c>
      <c r="H48" s="895">
        <v>621.67999999999995</v>
      </c>
      <c r="I48" s="895">
        <v>757.28</v>
      </c>
      <c r="J48" s="895">
        <v>687.64</v>
      </c>
      <c r="K48" s="895">
        <v>1017.91</v>
      </c>
      <c r="L48" s="895">
        <v>1058.77</v>
      </c>
      <c r="M48" s="895">
        <v>1019.91</v>
      </c>
      <c r="N48" s="895">
        <v>548.36</v>
      </c>
      <c r="O48" s="895">
        <v>679.41</v>
      </c>
      <c r="P48" s="895">
        <v>681.26</v>
      </c>
      <c r="Q48" s="895">
        <v>548.96</v>
      </c>
    </row>
    <row r="49" spans="2:17" s="889" customFormat="1" ht="10.199999999999999" x14ac:dyDescent="0.2">
      <c r="B49" s="870">
        <v>41</v>
      </c>
      <c r="C49" s="893">
        <v>350.96</v>
      </c>
      <c r="D49" s="893">
        <v>383.72</v>
      </c>
      <c r="E49" s="893">
        <v>384.7</v>
      </c>
      <c r="F49" s="893">
        <v>573.84</v>
      </c>
      <c r="G49" s="893">
        <v>458.51</v>
      </c>
      <c r="H49" s="893">
        <v>623.30999999999995</v>
      </c>
      <c r="I49" s="893">
        <v>771.85</v>
      </c>
      <c r="J49" s="893">
        <v>711.84</v>
      </c>
      <c r="K49" s="893">
        <v>1034.4100000000001</v>
      </c>
      <c r="L49" s="893">
        <v>1059.77</v>
      </c>
      <c r="M49" s="893">
        <v>1069.24</v>
      </c>
      <c r="N49" s="893">
        <v>557.59</v>
      </c>
      <c r="O49" s="893">
        <v>714.8</v>
      </c>
      <c r="P49" s="893">
        <v>683.38</v>
      </c>
      <c r="Q49" s="893">
        <v>557.97</v>
      </c>
    </row>
    <row r="50" spans="2:17" s="889" customFormat="1" ht="10.199999999999999" x14ac:dyDescent="0.2">
      <c r="B50" s="871">
        <v>42</v>
      </c>
      <c r="C50" s="896">
        <v>356.6</v>
      </c>
      <c r="D50" s="896">
        <v>392.17</v>
      </c>
      <c r="E50" s="896">
        <v>401.22</v>
      </c>
      <c r="F50" s="896">
        <v>581.35</v>
      </c>
      <c r="G50" s="896">
        <v>460.44</v>
      </c>
      <c r="H50" s="896">
        <v>626.73</v>
      </c>
      <c r="I50" s="896">
        <v>786.54</v>
      </c>
      <c r="J50" s="896">
        <v>714.27</v>
      </c>
      <c r="K50" s="896">
        <v>1050.8699999999999</v>
      </c>
      <c r="L50" s="896">
        <v>1060.77</v>
      </c>
      <c r="M50" s="896">
        <v>1086.71</v>
      </c>
      <c r="N50" s="896">
        <v>566.39</v>
      </c>
      <c r="O50" s="896">
        <v>730.95</v>
      </c>
      <c r="P50" s="896">
        <v>714.3</v>
      </c>
      <c r="Q50" s="896">
        <v>566.91999999999996</v>
      </c>
    </row>
    <row r="51" spans="2:17" s="889" customFormat="1" ht="10.199999999999999" x14ac:dyDescent="0.2">
      <c r="B51" s="871">
        <v>43</v>
      </c>
      <c r="C51" s="896">
        <v>361.16</v>
      </c>
      <c r="D51" s="896">
        <v>397.93</v>
      </c>
      <c r="E51" s="896">
        <v>402.68</v>
      </c>
      <c r="F51" s="896">
        <v>592.97</v>
      </c>
      <c r="G51" s="896">
        <v>461.44</v>
      </c>
      <c r="H51" s="896">
        <v>674.59</v>
      </c>
      <c r="I51" s="896">
        <v>801.11</v>
      </c>
      <c r="J51" s="896">
        <v>727.63</v>
      </c>
      <c r="K51" s="896">
        <v>1100.6199999999999</v>
      </c>
      <c r="L51" s="896">
        <v>1131.28</v>
      </c>
      <c r="M51" s="896">
        <v>1126.32</v>
      </c>
      <c r="N51" s="896">
        <v>575.65</v>
      </c>
      <c r="O51" s="896">
        <v>801.77</v>
      </c>
      <c r="P51" s="896">
        <v>724.17</v>
      </c>
      <c r="Q51" s="896">
        <v>576.48</v>
      </c>
    </row>
    <row r="52" spans="2:17" s="889" customFormat="1" ht="10.199999999999999" x14ac:dyDescent="0.2">
      <c r="B52" s="871">
        <v>44</v>
      </c>
      <c r="C52" s="896">
        <v>366.45</v>
      </c>
      <c r="D52" s="896">
        <v>404.02</v>
      </c>
      <c r="E52" s="896">
        <v>407.66</v>
      </c>
      <c r="F52" s="896">
        <v>600.84</v>
      </c>
      <c r="G52" s="896">
        <v>469.62</v>
      </c>
      <c r="H52" s="896">
        <v>689.9</v>
      </c>
      <c r="I52" s="896">
        <v>816.04</v>
      </c>
      <c r="J52" s="896">
        <v>753.09</v>
      </c>
      <c r="K52" s="896">
        <v>1105.5999999999999</v>
      </c>
      <c r="L52" s="896">
        <v>1138.47</v>
      </c>
      <c r="M52" s="896">
        <v>1130.3</v>
      </c>
      <c r="N52" s="896">
        <v>584.4</v>
      </c>
      <c r="O52" s="896">
        <v>812.54</v>
      </c>
      <c r="P52" s="896">
        <v>738.77</v>
      </c>
      <c r="Q52" s="896">
        <v>584.75</v>
      </c>
    </row>
    <row r="53" spans="2:17" s="889" customFormat="1" ht="10.199999999999999" x14ac:dyDescent="0.2">
      <c r="B53" s="872">
        <v>45</v>
      </c>
      <c r="C53" s="895">
        <v>371.97</v>
      </c>
      <c r="D53" s="895">
        <v>408.92</v>
      </c>
      <c r="E53" s="895">
        <v>416.56</v>
      </c>
      <c r="F53" s="895">
        <v>610.04999999999995</v>
      </c>
      <c r="G53" s="895">
        <v>470.94</v>
      </c>
      <c r="H53" s="895">
        <v>700.26</v>
      </c>
      <c r="I53" s="895">
        <v>830.74</v>
      </c>
      <c r="J53" s="895">
        <v>798.61</v>
      </c>
      <c r="K53" s="895">
        <v>1106.5999999999999</v>
      </c>
      <c r="L53" s="895">
        <v>1141.4100000000001</v>
      </c>
      <c r="M53" s="895">
        <v>1135.44</v>
      </c>
      <c r="N53" s="895">
        <v>593.67999999999995</v>
      </c>
      <c r="O53" s="895">
        <v>813.54</v>
      </c>
      <c r="P53" s="895">
        <v>754.07</v>
      </c>
      <c r="Q53" s="895">
        <v>594.09</v>
      </c>
    </row>
    <row r="54" spans="2:17" s="889" customFormat="1" ht="10.199999999999999" x14ac:dyDescent="0.2">
      <c r="B54" s="870">
        <v>46</v>
      </c>
      <c r="C54" s="893">
        <v>376.28</v>
      </c>
      <c r="D54" s="893">
        <v>417.88</v>
      </c>
      <c r="E54" s="893">
        <v>423.68</v>
      </c>
      <c r="F54" s="893">
        <v>619.62</v>
      </c>
      <c r="G54" s="893">
        <v>497.26</v>
      </c>
      <c r="H54" s="893">
        <v>715.55</v>
      </c>
      <c r="I54" s="893">
        <v>849.05</v>
      </c>
      <c r="J54" s="893">
        <v>824.32</v>
      </c>
      <c r="K54" s="893">
        <v>1107.5999999999999</v>
      </c>
      <c r="L54" s="893">
        <v>1200.05</v>
      </c>
      <c r="M54" s="893">
        <v>1238.1199999999999</v>
      </c>
      <c r="N54" s="893">
        <v>599.86</v>
      </c>
      <c r="O54" s="893">
        <v>818.18</v>
      </c>
      <c r="P54" s="893">
        <v>760.81</v>
      </c>
      <c r="Q54" s="893">
        <v>600.26</v>
      </c>
    </row>
    <row r="55" spans="2:17" s="889" customFormat="1" ht="10.199999999999999" x14ac:dyDescent="0.2">
      <c r="B55" s="871">
        <v>47</v>
      </c>
      <c r="C55" s="896">
        <v>381.8</v>
      </c>
      <c r="D55" s="896">
        <v>422.06</v>
      </c>
      <c r="E55" s="896">
        <v>430.75</v>
      </c>
      <c r="F55" s="896">
        <v>630.41</v>
      </c>
      <c r="G55" s="896">
        <v>499.92</v>
      </c>
      <c r="H55" s="896">
        <v>718.79</v>
      </c>
      <c r="I55" s="896">
        <v>859.99</v>
      </c>
      <c r="J55" s="896">
        <v>826.9</v>
      </c>
      <c r="K55" s="896">
        <v>1108.5999999999999</v>
      </c>
      <c r="L55" s="896">
        <v>1252.74</v>
      </c>
      <c r="M55" s="896">
        <v>1248.44</v>
      </c>
      <c r="N55" s="896">
        <v>609.65</v>
      </c>
      <c r="O55" s="896">
        <v>844.03</v>
      </c>
      <c r="P55" s="896">
        <v>776.48</v>
      </c>
      <c r="Q55" s="896">
        <v>610.4</v>
      </c>
    </row>
    <row r="56" spans="2:17" s="889" customFormat="1" ht="10.199999999999999" x14ac:dyDescent="0.2">
      <c r="B56" s="871">
        <v>48</v>
      </c>
      <c r="C56" s="896">
        <v>386.96</v>
      </c>
      <c r="D56" s="896">
        <v>429.82</v>
      </c>
      <c r="E56" s="896">
        <v>436.39</v>
      </c>
      <c r="F56" s="896">
        <v>639.84</v>
      </c>
      <c r="G56" s="896">
        <v>500.92</v>
      </c>
      <c r="H56" s="896">
        <v>733.65</v>
      </c>
      <c r="I56" s="896">
        <v>874.68</v>
      </c>
      <c r="J56" s="896">
        <v>860.2</v>
      </c>
      <c r="K56" s="896">
        <v>1120.24</v>
      </c>
      <c r="L56" s="896">
        <v>1312.42</v>
      </c>
      <c r="M56" s="896">
        <v>1249.48</v>
      </c>
      <c r="N56" s="896">
        <v>618.9</v>
      </c>
      <c r="O56" s="896">
        <v>846.51</v>
      </c>
      <c r="P56" s="896">
        <v>783.85</v>
      </c>
      <c r="Q56" s="896">
        <v>619.57000000000005</v>
      </c>
    </row>
    <row r="57" spans="2:17" s="889" customFormat="1" ht="10.199999999999999" x14ac:dyDescent="0.2">
      <c r="B57" s="871">
        <v>49</v>
      </c>
      <c r="C57" s="896">
        <v>391.28</v>
      </c>
      <c r="D57" s="896">
        <v>434.12</v>
      </c>
      <c r="E57" s="896">
        <v>442.87</v>
      </c>
      <c r="F57" s="896">
        <v>648.92999999999995</v>
      </c>
      <c r="G57" s="896">
        <v>519.98</v>
      </c>
      <c r="H57" s="896">
        <v>735.83</v>
      </c>
      <c r="I57" s="896">
        <v>888.89</v>
      </c>
      <c r="J57" s="896">
        <v>874.14</v>
      </c>
      <c r="K57" s="896">
        <v>1133.8699999999999</v>
      </c>
      <c r="L57" s="896">
        <v>1318.4</v>
      </c>
      <c r="M57" s="896">
        <v>1250.48</v>
      </c>
      <c r="N57" s="896">
        <v>628.69000000000005</v>
      </c>
      <c r="O57" s="896">
        <v>847.51</v>
      </c>
      <c r="P57" s="896">
        <v>784.85</v>
      </c>
      <c r="Q57" s="896">
        <v>629.01</v>
      </c>
    </row>
    <row r="58" spans="2:17" s="889" customFormat="1" ht="10.199999999999999" x14ac:dyDescent="0.2">
      <c r="B58" s="872">
        <v>50</v>
      </c>
      <c r="C58" s="895">
        <v>396.93</v>
      </c>
      <c r="D58" s="895">
        <v>442.07</v>
      </c>
      <c r="E58" s="895">
        <v>443.35</v>
      </c>
      <c r="F58" s="895">
        <v>651.76</v>
      </c>
      <c r="G58" s="895">
        <v>521.9</v>
      </c>
      <c r="H58" s="895">
        <v>744.53</v>
      </c>
      <c r="I58" s="895">
        <v>902.38</v>
      </c>
      <c r="J58" s="895">
        <v>875.65</v>
      </c>
      <c r="K58" s="895">
        <v>1149.78</v>
      </c>
      <c r="L58" s="895">
        <v>1322.55</v>
      </c>
      <c r="M58" s="895">
        <v>1258.27</v>
      </c>
      <c r="N58" s="895">
        <v>637.59</v>
      </c>
      <c r="O58" s="895">
        <v>850.33</v>
      </c>
      <c r="P58" s="895">
        <v>793.51</v>
      </c>
      <c r="Q58" s="895">
        <v>637.98</v>
      </c>
    </row>
    <row r="59" spans="2:17" s="889" customFormat="1" ht="10.199999999999999" x14ac:dyDescent="0.2">
      <c r="B59" s="870">
        <v>52</v>
      </c>
      <c r="C59" s="893">
        <v>408.35</v>
      </c>
      <c r="D59" s="893">
        <v>450.73</v>
      </c>
      <c r="E59" s="893">
        <v>449.83</v>
      </c>
      <c r="F59" s="893">
        <v>676.19</v>
      </c>
      <c r="G59" s="893">
        <v>564.54</v>
      </c>
      <c r="H59" s="893">
        <v>774.19</v>
      </c>
      <c r="I59" s="893">
        <v>937.74</v>
      </c>
      <c r="J59" s="893">
        <v>915.48</v>
      </c>
      <c r="K59" s="893">
        <v>1243.8399999999999</v>
      </c>
      <c r="L59" s="893">
        <v>1326.83</v>
      </c>
      <c r="M59" s="893">
        <v>1293.8699999999999</v>
      </c>
      <c r="N59" s="893">
        <v>648.77</v>
      </c>
      <c r="O59" s="893">
        <v>917.72</v>
      </c>
      <c r="P59" s="893">
        <v>824.68</v>
      </c>
      <c r="Q59" s="893">
        <v>649.27</v>
      </c>
    </row>
    <row r="60" spans="2:17" s="889" customFormat="1" ht="10.199999999999999" x14ac:dyDescent="0.2">
      <c r="B60" s="871">
        <v>54</v>
      </c>
      <c r="C60" s="896">
        <v>414.63</v>
      </c>
      <c r="D60" s="896">
        <v>454.53</v>
      </c>
      <c r="E60" s="896">
        <v>466.71</v>
      </c>
      <c r="F60" s="896">
        <v>690.71</v>
      </c>
      <c r="G60" s="896">
        <v>571.12</v>
      </c>
      <c r="H60" s="896">
        <v>798.5</v>
      </c>
      <c r="I60" s="896">
        <v>955.51</v>
      </c>
      <c r="J60" s="896">
        <v>937.19</v>
      </c>
      <c r="K60" s="896">
        <v>1248.56</v>
      </c>
      <c r="L60" s="896">
        <v>1329.83</v>
      </c>
      <c r="M60" s="896">
        <v>1298.5</v>
      </c>
      <c r="N60" s="896">
        <v>660.03</v>
      </c>
      <c r="O60" s="896">
        <v>957.44</v>
      </c>
      <c r="P60" s="896">
        <v>832.96</v>
      </c>
      <c r="Q60" s="896">
        <v>660.34</v>
      </c>
    </row>
    <row r="61" spans="2:17" s="889" customFormat="1" ht="10.199999999999999" x14ac:dyDescent="0.2">
      <c r="B61" s="871">
        <v>56</v>
      </c>
      <c r="C61" s="896">
        <v>423.04</v>
      </c>
      <c r="D61" s="896">
        <v>463.26</v>
      </c>
      <c r="E61" s="896">
        <v>477.06</v>
      </c>
      <c r="F61" s="896">
        <v>712.26</v>
      </c>
      <c r="G61" s="896">
        <v>594.52</v>
      </c>
      <c r="H61" s="896">
        <v>816.83</v>
      </c>
      <c r="I61" s="896">
        <v>989.91</v>
      </c>
      <c r="J61" s="896">
        <v>943.16</v>
      </c>
      <c r="K61" s="896">
        <v>1306.79</v>
      </c>
      <c r="L61" s="896">
        <v>1419.47</v>
      </c>
      <c r="M61" s="896">
        <v>1309.49</v>
      </c>
      <c r="N61" s="896">
        <v>680.62</v>
      </c>
      <c r="O61" s="896">
        <v>970.58</v>
      </c>
      <c r="P61" s="896">
        <v>862.88</v>
      </c>
      <c r="Q61" s="896">
        <v>680.16</v>
      </c>
    </row>
    <row r="62" spans="2:17" s="889" customFormat="1" ht="10.199999999999999" x14ac:dyDescent="0.2">
      <c r="B62" s="871">
        <v>58</v>
      </c>
      <c r="C62" s="896">
        <v>431.92</v>
      </c>
      <c r="D62" s="896">
        <v>471.86</v>
      </c>
      <c r="E62" s="896">
        <v>486.29</v>
      </c>
      <c r="F62" s="896">
        <v>733.82</v>
      </c>
      <c r="G62" s="896">
        <v>617.92999999999995</v>
      </c>
      <c r="H62" s="896">
        <v>836.03</v>
      </c>
      <c r="I62" s="896">
        <v>1025.02</v>
      </c>
      <c r="J62" s="896">
        <v>949.13</v>
      </c>
      <c r="K62" s="896">
        <v>1340.24</v>
      </c>
      <c r="L62" s="896">
        <v>1509.53</v>
      </c>
      <c r="M62" s="896">
        <v>1343.84</v>
      </c>
      <c r="N62" s="896">
        <v>701.21</v>
      </c>
      <c r="O62" s="896">
        <v>983.96</v>
      </c>
      <c r="P62" s="896">
        <v>892.69</v>
      </c>
      <c r="Q62" s="896">
        <v>703.15</v>
      </c>
    </row>
    <row r="63" spans="2:17" s="889" customFormat="1" ht="10.199999999999999" x14ac:dyDescent="0.2">
      <c r="B63" s="872">
        <v>60</v>
      </c>
      <c r="C63" s="895">
        <v>443.11</v>
      </c>
      <c r="D63" s="895">
        <v>482.36</v>
      </c>
      <c r="E63" s="895">
        <v>496.15</v>
      </c>
      <c r="F63" s="895">
        <v>758.04</v>
      </c>
      <c r="G63" s="895">
        <v>620.92999999999995</v>
      </c>
      <c r="H63" s="895">
        <v>873</v>
      </c>
      <c r="I63" s="895">
        <v>1068.8699999999999</v>
      </c>
      <c r="J63" s="895">
        <v>952.13</v>
      </c>
      <c r="K63" s="895">
        <v>1368.23</v>
      </c>
      <c r="L63" s="895">
        <v>1519.2</v>
      </c>
      <c r="M63" s="895">
        <v>1386.95</v>
      </c>
      <c r="N63" s="895">
        <v>728.31</v>
      </c>
      <c r="O63" s="895">
        <v>1035.1199999999999</v>
      </c>
      <c r="P63" s="895">
        <v>961.29</v>
      </c>
      <c r="Q63" s="895">
        <v>729.21</v>
      </c>
    </row>
    <row r="64" spans="2:17" s="889" customFormat="1" ht="10.199999999999999" x14ac:dyDescent="0.2">
      <c r="B64" s="870">
        <v>62</v>
      </c>
      <c r="C64" s="893">
        <v>451.51</v>
      </c>
      <c r="D64" s="893">
        <v>491.31</v>
      </c>
      <c r="E64" s="893">
        <v>503.16</v>
      </c>
      <c r="F64" s="893">
        <v>779.98</v>
      </c>
      <c r="G64" s="893">
        <v>656.71</v>
      </c>
      <c r="H64" s="893">
        <v>900.85</v>
      </c>
      <c r="I64" s="893">
        <v>1103.8599999999999</v>
      </c>
      <c r="J64" s="893">
        <v>1002.24</v>
      </c>
      <c r="K64" s="893">
        <v>1371.23</v>
      </c>
      <c r="L64" s="893">
        <v>1537.52</v>
      </c>
      <c r="M64" s="893">
        <v>1390.3</v>
      </c>
      <c r="N64" s="893">
        <v>747.4</v>
      </c>
      <c r="O64" s="893">
        <v>1038.1199999999999</v>
      </c>
      <c r="P64" s="893">
        <v>980.16</v>
      </c>
      <c r="Q64" s="893">
        <v>749.22</v>
      </c>
    </row>
    <row r="65" spans="2:17" s="889" customFormat="1" ht="10.199999999999999" x14ac:dyDescent="0.2">
      <c r="B65" s="871">
        <v>64</v>
      </c>
      <c r="C65" s="896">
        <v>459.91</v>
      </c>
      <c r="D65" s="896">
        <v>498.61</v>
      </c>
      <c r="E65" s="896">
        <v>508.04</v>
      </c>
      <c r="F65" s="896">
        <v>800.56</v>
      </c>
      <c r="G65" s="896">
        <v>660.64</v>
      </c>
      <c r="H65" s="896">
        <v>914.61</v>
      </c>
      <c r="I65" s="896">
        <v>1139.3399999999999</v>
      </c>
      <c r="J65" s="896">
        <v>1051.48</v>
      </c>
      <c r="K65" s="896">
        <v>1429.11</v>
      </c>
      <c r="L65" s="896">
        <v>1545.03</v>
      </c>
      <c r="M65" s="896">
        <v>1450.36</v>
      </c>
      <c r="N65" s="896">
        <v>766.48</v>
      </c>
      <c r="O65" s="896">
        <v>1067.56</v>
      </c>
      <c r="P65" s="896">
        <v>1011.42</v>
      </c>
      <c r="Q65" s="896">
        <v>765.4</v>
      </c>
    </row>
    <row r="66" spans="2:17" s="889" customFormat="1" ht="10.199999999999999" x14ac:dyDescent="0.2">
      <c r="B66" s="871">
        <v>66</v>
      </c>
      <c r="C66" s="896">
        <v>466.03</v>
      </c>
      <c r="D66" s="896">
        <v>506.73</v>
      </c>
      <c r="E66" s="896">
        <v>519.29</v>
      </c>
      <c r="F66" s="896">
        <v>820.92</v>
      </c>
      <c r="G66" s="896">
        <v>665.73</v>
      </c>
      <c r="H66" s="896">
        <v>941.55</v>
      </c>
      <c r="I66" s="896">
        <v>1166.9100000000001</v>
      </c>
      <c r="J66" s="896">
        <v>1059.73</v>
      </c>
      <c r="K66" s="896">
        <v>1462.42</v>
      </c>
      <c r="L66" s="896">
        <v>1548.03</v>
      </c>
      <c r="M66" s="896">
        <v>1453.36</v>
      </c>
      <c r="N66" s="896">
        <v>785.55</v>
      </c>
      <c r="O66" s="896">
        <v>1091.23</v>
      </c>
      <c r="P66" s="896">
        <v>1021.85</v>
      </c>
      <c r="Q66" s="896">
        <v>784.23</v>
      </c>
    </row>
    <row r="67" spans="2:17" s="889" customFormat="1" ht="10.199999999999999" x14ac:dyDescent="0.2">
      <c r="B67" s="871">
        <v>68</v>
      </c>
      <c r="C67" s="896">
        <v>477.5</v>
      </c>
      <c r="D67" s="896">
        <v>515.33000000000004</v>
      </c>
      <c r="E67" s="896">
        <v>533.34</v>
      </c>
      <c r="F67" s="896">
        <v>841.99</v>
      </c>
      <c r="G67" s="896">
        <v>710.79</v>
      </c>
      <c r="H67" s="896">
        <v>966.08</v>
      </c>
      <c r="I67" s="896">
        <v>1201.19</v>
      </c>
      <c r="J67" s="896">
        <v>1065.8399999999999</v>
      </c>
      <c r="K67" s="896">
        <v>1480.54</v>
      </c>
      <c r="L67" s="896">
        <v>1551.03</v>
      </c>
      <c r="M67" s="896">
        <v>1576.73</v>
      </c>
      <c r="N67" s="896">
        <v>804.6</v>
      </c>
      <c r="O67" s="896">
        <v>1094.23</v>
      </c>
      <c r="P67" s="896">
        <v>1030.1600000000001</v>
      </c>
      <c r="Q67" s="896">
        <v>803.36</v>
      </c>
    </row>
    <row r="68" spans="2:17" s="889" customFormat="1" ht="10.199999999999999" x14ac:dyDescent="0.2">
      <c r="B68" s="872">
        <v>70</v>
      </c>
      <c r="C68" s="895">
        <v>484.88</v>
      </c>
      <c r="D68" s="895">
        <v>526.83000000000004</v>
      </c>
      <c r="E68" s="895">
        <v>541.26</v>
      </c>
      <c r="F68" s="895">
        <v>861.97</v>
      </c>
      <c r="G68" s="895">
        <v>713.79</v>
      </c>
      <c r="H68" s="895">
        <v>979.83</v>
      </c>
      <c r="I68" s="895">
        <v>1235.52</v>
      </c>
      <c r="J68" s="895">
        <v>1139.81</v>
      </c>
      <c r="K68" s="895">
        <v>1521.24</v>
      </c>
      <c r="L68" s="895">
        <v>1554.03</v>
      </c>
      <c r="M68" s="895">
        <v>1590.16</v>
      </c>
      <c r="N68" s="895">
        <v>823.64</v>
      </c>
      <c r="O68" s="895">
        <v>1118.51</v>
      </c>
      <c r="P68" s="895">
        <v>1059.1199999999999</v>
      </c>
      <c r="Q68" s="895">
        <v>822.56</v>
      </c>
    </row>
    <row r="69" spans="2:17" s="889" customFormat="1" ht="10.199999999999999" x14ac:dyDescent="0.2">
      <c r="B69" s="870">
        <v>72</v>
      </c>
      <c r="C69" s="893">
        <v>489.79</v>
      </c>
      <c r="D69" s="893">
        <v>529.83000000000004</v>
      </c>
      <c r="E69" s="893">
        <v>543.29999999999995</v>
      </c>
      <c r="F69" s="893">
        <v>880.39</v>
      </c>
      <c r="G69" s="893">
        <v>741.23</v>
      </c>
      <c r="H69" s="893">
        <v>1004.59</v>
      </c>
      <c r="I69" s="893">
        <v>1267.46</v>
      </c>
      <c r="J69" s="893">
        <v>1142.81</v>
      </c>
      <c r="K69" s="893">
        <v>1525.51</v>
      </c>
      <c r="L69" s="893">
        <v>1631.02</v>
      </c>
      <c r="M69" s="893">
        <v>1626.83</v>
      </c>
      <c r="N69" s="893">
        <v>829.59</v>
      </c>
      <c r="O69" s="893">
        <v>1141.97</v>
      </c>
      <c r="P69" s="893">
        <v>1075.42</v>
      </c>
      <c r="Q69" s="893">
        <v>829.5</v>
      </c>
    </row>
    <row r="70" spans="2:17" s="889" customFormat="1" ht="10.199999999999999" x14ac:dyDescent="0.2">
      <c r="B70" s="871">
        <v>74</v>
      </c>
      <c r="C70" s="896">
        <v>502.98</v>
      </c>
      <c r="D70" s="896">
        <v>540.52</v>
      </c>
      <c r="E70" s="896">
        <v>547.74</v>
      </c>
      <c r="F70" s="896">
        <v>900.11</v>
      </c>
      <c r="G70" s="896">
        <v>744.29</v>
      </c>
      <c r="H70" s="896">
        <v>1031.52</v>
      </c>
      <c r="I70" s="896">
        <v>1291.71</v>
      </c>
      <c r="J70" s="896">
        <v>1163.0899999999999</v>
      </c>
      <c r="K70" s="896">
        <v>1553.64</v>
      </c>
      <c r="L70" s="896">
        <v>1646.46</v>
      </c>
      <c r="M70" s="896">
        <v>1709.74</v>
      </c>
      <c r="N70" s="896">
        <v>860.23</v>
      </c>
      <c r="O70" s="896">
        <v>1175.74</v>
      </c>
      <c r="P70" s="896">
        <v>1103.21</v>
      </c>
      <c r="Q70" s="896">
        <v>858</v>
      </c>
    </row>
    <row r="71" spans="2:17" s="889" customFormat="1" ht="10.199999999999999" x14ac:dyDescent="0.2">
      <c r="B71" s="871">
        <v>76</v>
      </c>
      <c r="C71" s="896">
        <v>509.95</v>
      </c>
      <c r="D71" s="896">
        <v>549.01</v>
      </c>
      <c r="E71" s="896">
        <v>558.9</v>
      </c>
      <c r="F71" s="896">
        <v>905.36</v>
      </c>
      <c r="G71" s="896">
        <v>798.7</v>
      </c>
      <c r="H71" s="896">
        <v>1057.3900000000001</v>
      </c>
      <c r="I71" s="896">
        <v>1297.44</v>
      </c>
      <c r="J71" s="896">
        <v>1277.93</v>
      </c>
      <c r="K71" s="896">
        <v>1613.07</v>
      </c>
      <c r="L71" s="896">
        <v>1699.96</v>
      </c>
      <c r="M71" s="896">
        <v>1712.74</v>
      </c>
      <c r="N71" s="896">
        <v>879.27</v>
      </c>
      <c r="O71" s="896">
        <v>1227.08</v>
      </c>
      <c r="P71" s="896">
        <v>1166.17</v>
      </c>
      <c r="Q71" s="896">
        <v>877.92</v>
      </c>
    </row>
    <row r="72" spans="2:17" s="889" customFormat="1" ht="10.199999999999999" x14ac:dyDescent="0.2">
      <c r="B72" s="871">
        <v>78</v>
      </c>
      <c r="C72" s="896">
        <v>514.63</v>
      </c>
      <c r="D72" s="896">
        <v>556.16999999999996</v>
      </c>
      <c r="E72" s="896">
        <v>566.86</v>
      </c>
      <c r="F72" s="896">
        <v>928.05</v>
      </c>
      <c r="G72" s="896">
        <v>804.39</v>
      </c>
      <c r="H72" s="896">
        <v>1073.33</v>
      </c>
      <c r="I72" s="896">
        <v>1330.64</v>
      </c>
      <c r="J72" s="896">
        <v>1280.93</v>
      </c>
      <c r="K72" s="896">
        <v>1644.74</v>
      </c>
      <c r="L72" s="896">
        <v>1708.93</v>
      </c>
      <c r="M72" s="896">
        <v>1731.28</v>
      </c>
      <c r="N72" s="896">
        <v>898.34</v>
      </c>
      <c r="O72" s="896">
        <v>1266.94</v>
      </c>
      <c r="P72" s="896">
        <v>1199.52</v>
      </c>
      <c r="Q72" s="896">
        <v>897.08</v>
      </c>
    </row>
    <row r="73" spans="2:17" s="889" customFormat="1" ht="10.199999999999999" x14ac:dyDescent="0.2">
      <c r="B73" s="872">
        <v>80</v>
      </c>
      <c r="C73" s="895">
        <v>520.62</v>
      </c>
      <c r="D73" s="895">
        <v>563.1</v>
      </c>
      <c r="E73" s="895">
        <v>578.04999999999995</v>
      </c>
      <c r="F73" s="895">
        <v>947.04</v>
      </c>
      <c r="G73" s="895">
        <v>809.42</v>
      </c>
      <c r="H73" s="895">
        <v>1112.52</v>
      </c>
      <c r="I73" s="895">
        <v>1342.47</v>
      </c>
      <c r="J73" s="895">
        <v>1325.79</v>
      </c>
      <c r="K73" s="895">
        <v>1676.37</v>
      </c>
      <c r="L73" s="895">
        <v>1764.06</v>
      </c>
      <c r="M73" s="895">
        <v>1748.11</v>
      </c>
      <c r="N73" s="895">
        <v>917.38</v>
      </c>
      <c r="O73" s="895">
        <v>1270.79</v>
      </c>
      <c r="P73" s="895">
        <v>1224.3499999999999</v>
      </c>
      <c r="Q73" s="895">
        <v>918.1</v>
      </c>
    </row>
    <row r="74" spans="2:17" s="889" customFormat="1" ht="10.199999999999999" x14ac:dyDescent="0.2">
      <c r="B74" s="870">
        <v>82</v>
      </c>
      <c r="C74" s="893">
        <v>526.03</v>
      </c>
      <c r="D74" s="893">
        <v>570.02</v>
      </c>
      <c r="E74" s="893">
        <v>590.22</v>
      </c>
      <c r="F74" s="893">
        <v>969.81</v>
      </c>
      <c r="G74" s="893">
        <v>812.42</v>
      </c>
      <c r="H74" s="893">
        <v>1137.5999999999999</v>
      </c>
      <c r="I74" s="893">
        <v>1347.64</v>
      </c>
      <c r="J74" s="893">
        <v>1328.79</v>
      </c>
      <c r="K74" s="893">
        <v>1680.82</v>
      </c>
      <c r="L74" s="893">
        <v>1767.06</v>
      </c>
      <c r="M74" s="893">
        <v>1791.02</v>
      </c>
      <c r="N74" s="893">
        <v>920.38</v>
      </c>
      <c r="O74" s="893">
        <v>1273.79</v>
      </c>
      <c r="P74" s="893">
        <v>1234.03</v>
      </c>
      <c r="Q74" s="893">
        <v>920.72</v>
      </c>
    </row>
    <row r="75" spans="2:17" s="889" customFormat="1" ht="10.199999999999999" x14ac:dyDescent="0.2">
      <c r="B75" s="871">
        <v>84</v>
      </c>
      <c r="C75" s="896">
        <v>530.83000000000004</v>
      </c>
      <c r="D75" s="896">
        <v>576.83000000000004</v>
      </c>
      <c r="E75" s="896">
        <v>596.22</v>
      </c>
      <c r="F75" s="896">
        <v>990.7</v>
      </c>
      <c r="G75" s="896">
        <v>867.94</v>
      </c>
      <c r="H75" s="896">
        <v>1150.9100000000001</v>
      </c>
      <c r="I75" s="896">
        <v>1410.17</v>
      </c>
      <c r="J75" s="896">
        <v>1331.79</v>
      </c>
      <c r="K75" s="896">
        <v>1754.29</v>
      </c>
      <c r="L75" s="896">
        <v>1798.36</v>
      </c>
      <c r="M75" s="896">
        <v>1832.78</v>
      </c>
      <c r="N75" s="896">
        <v>923.38</v>
      </c>
      <c r="O75" s="896">
        <v>1276.79</v>
      </c>
      <c r="P75" s="896">
        <v>1250.7</v>
      </c>
      <c r="Q75" s="896">
        <v>927.4</v>
      </c>
    </row>
    <row r="76" spans="2:17" s="889" customFormat="1" ht="10.199999999999999" x14ac:dyDescent="0.2">
      <c r="B76" s="871">
        <v>86</v>
      </c>
      <c r="C76" s="896">
        <v>536.71</v>
      </c>
      <c r="D76" s="896">
        <v>584.13</v>
      </c>
      <c r="E76" s="896">
        <v>597.04999999999995</v>
      </c>
      <c r="F76" s="896">
        <v>1006.09</v>
      </c>
      <c r="G76" s="896">
        <v>874.02</v>
      </c>
      <c r="H76" s="896">
        <v>1177.3699999999999</v>
      </c>
      <c r="I76" s="896">
        <v>1434.42</v>
      </c>
      <c r="J76" s="896">
        <v>1375.66</v>
      </c>
      <c r="K76" s="896">
        <v>1767.96</v>
      </c>
      <c r="L76" s="896">
        <v>1819.12</v>
      </c>
      <c r="M76" s="896">
        <v>1851.47</v>
      </c>
      <c r="N76" s="896">
        <v>961.58</v>
      </c>
      <c r="O76" s="896">
        <v>1348.72</v>
      </c>
      <c r="P76" s="896">
        <v>1267.72</v>
      </c>
      <c r="Q76" s="896">
        <v>962.27</v>
      </c>
    </row>
    <row r="77" spans="2:17" s="889" customFormat="1" ht="10.199999999999999" x14ac:dyDescent="0.2">
      <c r="B77" s="871">
        <v>88</v>
      </c>
      <c r="C77" s="896">
        <v>542.71</v>
      </c>
      <c r="D77" s="896">
        <v>594.52</v>
      </c>
      <c r="E77" s="896">
        <v>600.29999999999995</v>
      </c>
      <c r="F77" s="896">
        <v>1025.5899999999999</v>
      </c>
      <c r="G77" s="896">
        <v>877.02</v>
      </c>
      <c r="H77" s="896">
        <v>1194.32</v>
      </c>
      <c r="I77" s="896">
        <v>1458.54</v>
      </c>
      <c r="J77" s="896">
        <v>1388.86</v>
      </c>
      <c r="K77" s="896">
        <v>1790.06</v>
      </c>
      <c r="L77" s="896">
        <v>1920.52</v>
      </c>
      <c r="M77" s="896">
        <v>1893.23</v>
      </c>
      <c r="N77" s="896">
        <v>980.2</v>
      </c>
      <c r="O77" s="896">
        <v>1362.98</v>
      </c>
      <c r="P77" s="896">
        <v>1284.3900000000001</v>
      </c>
      <c r="Q77" s="896">
        <v>978.39</v>
      </c>
    </row>
    <row r="78" spans="2:17" s="889" customFormat="1" ht="10.199999999999999" x14ac:dyDescent="0.2">
      <c r="B78" s="872">
        <v>90</v>
      </c>
      <c r="C78" s="895">
        <v>548.70000000000005</v>
      </c>
      <c r="D78" s="895">
        <v>597.52</v>
      </c>
      <c r="E78" s="895">
        <v>613.87</v>
      </c>
      <c r="F78" s="895">
        <v>1032.74</v>
      </c>
      <c r="G78" s="895">
        <v>880.02</v>
      </c>
      <c r="H78" s="895">
        <v>1220.79</v>
      </c>
      <c r="I78" s="895">
        <v>1482.55</v>
      </c>
      <c r="J78" s="895">
        <v>1423.67</v>
      </c>
      <c r="K78" s="895">
        <v>1793.06</v>
      </c>
      <c r="L78" s="895">
        <v>1923.52</v>
      </c>
      <c r="M78" s="895">
        <v>1935.92</v>
      </c>
      <c r="N78" s="895">
        <v>995.02</v>
      </c>
      <c r="O78" s="895">
        <v>1444.78</v>
      </c>
      <c r="P78" s="895">
        <v>1301.17</v>
      </c>
      <c r="Q78" s="895">
        <v>994.61</v>
      </c>
    </row>
    <row r="79" spans="2:17" s="889" customFormat="1" ht="10.199999999999999" x14ac:dyDescent="0.2">
      <c r="B79" s="870">
        <v>92</v>
      </c>
      <c r="C79" s="893">
        <v>554.47</v>
      </c>
      <c r="D79" s="893">
        <v>603.92999999999995</v>
      </c>
      <c r="E79" s="893">
        <v>623.80999999999995</v>
      </c>
      <c r="F79" s="893">
        <v>1046.8900000000001</v>
      </c>
      <c r="G79" s="893">
        <v>909.28</v>
      </c>
      <c r="H79" s="893">
        <v>1244.26</v>
      </c>
      <c r="I79" s="893">
        <v>1506.92</v>
      </c>
      <c r="J79" s="893">
        <v>1427.33</v>
      </c>
      <c r="K79" s="893">
        <v>1796.06</v>
      </c>
      <c r="L79" s="893">
        <v>1926.52</v>
      </c>
      <c r="M79" s="893">
        <v>1956.54</v>
      </c>
      <c r="N79" s="893">
        <v>1009.92</v>
      </c>
      <c r="O79" s="893">
        <v>1447.78</v>
      </c>
      <c r="P79" s="893">
        <v>1317.95</v>
      </c>
      <c r="Q79" s="893">
        <v>1010.72</v>
      </c>
    </row>
    <row r="80" spans="2:17" s="889" customFormat="1" ht="10.199999999999999" x14ac:dyDescent="0.2">
      <c r="B80" s="871">
        <v>94</v>
      </c>
      <c r="C80" s="896">
        <v>560.47</v>
      </c>
      <c r="D80" s="896">
        <v>615.79</v>
      </c>
      <c r="E80" s="896">
        <v>626.79</v>
      </c>
      <c r="F80" s="896">
        <v>1068.82</v>
      </c>
      <c r="G80" s="896">
        <v>912.28</v>
      </c>
      <c r="H80" s="896">
        <v>1269.25</v>
      </c>
      <c r="I80" s="896">
        <v>1531.04</v>
      </c>
      <c r="J80" s="896">
        <v>1432.54</v>
      </c>
      <c r="K80" s="896">
        <v>1799.06</v>
      </c>
      <c r="L80" s="896">
        <v>1930.2</v>
      </c>
      <c r="M80" s="896">
        <v>1959.54</v>
      </c>
      <c r="N80" s="896">
        <v>1028.06</v>
      </c>
      <c r="O80" s="896">
        <v>1450.78</v>
      </c>
      <c r="P80" s="896">
        <v>1334.03</v>
      </c>
      <c r="Q80" s="896">
        <v>1027.04</v>
      </c>
    </row>
    <row r="81" spans="2:17" s="889" customFormat="1" ht="10.199999999999999" x14ac:dyDescent="0.2">
      <c r="B81" s="871">
        <v>96</v>
      </c>
      <c r="C81" s="896">
        <v>566.46</v>
      </c>
      <c r="D81" s="896">
        <v>623</v>
      </c>
      <c r="E81" s="896">
        <v>634.86</v>
      </c>
      <c r="F81" s="896">
        <v>1086.75</v>
      </c>
      <c r="G81" s="896">
        <v>925.09</v>
      </c>
      <c r="H81" s="896">
        <v>1295.76</v>
      </c>
      <c r="I81" s="896">
        <v>1555.17</v>
      </c>
      <c r="J81" s="896">
        <v>1507.84</v>
      </c>
      <c r="K81" s="896">
        <v>1802.06</v>
      </c>
      <c r="L81" s="896">
        <v>2096.4899999999998</v>
      </c>
      <c r="M81" s="896">
        <v>2024.94</v>
      </c>
      <c r="N81" s="896">
        <v>1048.06</v>
      </c>
      <c r="O81" s="896">
        <v>1453.78</v>
      </c>
      <c r="P81" s="896">
        <v>1337.03</v>
      </c>
      <c r="Q81" s="896">
        <v>1048.27</v>
      </c>
    </row>
    <row r="82" spans="2:17" s="889" customFormat="1" ht="10.199999999999999" x14ac:dyDescent="0.2">
      <c r="B82" s="871">
        <v>98</v>
      </c>
      <c r="C82" s="896">
        <v>572.34</v>
      </c>
      <c r="D82" s="896">
        <v>627.35</v>
      </c>
      <c r="E82" s="896">
        <v>637.95000000000005</v>
      </c>
      <c r="F82" s="896">
        <v>1095.3800000000001</v>
      </c>
      <c r="G82" s="896">
        <v>969.61</v>
      </c>
      <c r="H82" s="896">
        <v>1322</v>
      </c>
      <c r="I82" s="896">
        <v>1562.71</v>
      </c>
      <c r="J82" s="896">
        <v>1539.75</v>
      </c>
      <c r="K82" s="896">
        <v>1805.06</v>
      </c>
      <c r="L82" s="896">
        <v>2218.62</v>
      </c>
      <c r="M82" s="896">
        <v>2055.96</v>
      </c>
      <c r="N82" s="896">
        <v>1059.08</v>
      </c>
      <c r="O82" s="896">
        <v>1464.34</v>
      </c>
      <c r="P82" s="896">
        <v>1340.03</v>
      </c>
      <c r="Q82" s="896">
        <v>1059.3800000000001</v>
      </c>
    </row>
    <row r="83" spans="2:17" s="889" customFormat="1" ht="10.199999999999999" x14ac:dyDescent="0.2">
      <c r="B83" s="872">
        <v>100</v>
      </c>
      <c r="C83" s="895">
        <v>575.67999999999995</v>
      </c>
      <c r="D83" s="895">
        <v>630.35</v>
      </c>
      <c r="E83" s="895">
        <v>639.79</v>
      </c>
      <c r="F83" s="895">
        <v>1099.02</v>
      </c>
      <c r="G83" s="895">
        <v>1057.6300000000001</v>
      </c>
      <c r="H83" s="895">
        <v>1325.75</v>
      </c>
      <c r="I83" s="895">
        <v>1565.71</v>
      </c>
      <c r="J83" s="895">
        <v>1542.75</v>
      </c>
      <c r="K83" s="895">
        <v>1857.67</v>
      </c>
      <c r="L83" s="895">
        <v>2262.36</v>
      </c>
      <c r="M83" s="895">
        <v>2386.1999999999998</v>
      </c>
      <c r="N83" s="895">
        <v>1069.33</v>
      </c>
      <c r="O83" s="895">
        <v>1517</v>
      </c>
      <c r="P83" s="895">
        <v>1343.03</v>
      </c>
      <c r="Q83" s="895">
        <v>1069.49</v>
      </c>
    </row>
    <row r="84" spans="2:17" s="889" customFormat="1" ht="10.199999999999999" x14ac:dyDescent="0.2">
      <c r="B84" s="870">
        <v>105</v>
      </c>
      <c r="C84" s="893">
        <v>604.45000000000005</v>
      </c>
      <c r="D84" s="893">
        <v>659.24</v>
      </c>
      <c r="E84" s="893">
        <v>670.56</v>
      </c>
      <c r="F84" s="893">
        <v>1153.03</v>
      </c>
      <c r="G84" s="893">
        <v>1115.99</v>
      </c>
      <c r="H84" s="893">
        <v>1394.66</v>
      </c>
      <c r="I84" s="893">
        <v>1641.36</v>
      </c>
      <c r="J84" s="893">
        <v>1617.27</v>
      </c>
      <c r="K84" s="893">
        <v>1948.86</v>
      </c>
      <c r="L84" s="893">
        <v>2375.48</v>
      </c>
      <c r="M84" s="893">
        <v>2503.14</v>
      </c>
      <c r="N84" s="893">
        <v>1122.8</v>
      </c>
      <c r="O84" s="893">
        <v>1592.85</v>
      </c>
      <c r="P84" s="893">
        <v>1402.29</v>
      </c>
      <c r="Q84" s="893">
        <v>1122.01</v>
      </c>
    </row>
    <row r="85" spans="2:17" s="889" customFormat="1" ht="10.199999999999999" x14ac:dyDescent="0.2">
      <c r="B85" s="871">
        <v>110</v>
      </c>
      <c r="C85" s="896">
        <v>632.75</v>
      </c>
      <c r="D85" s="896">
        <v>686.88</v>
      </c>
      <c r="E85" s="896">
        <v>702.33</v>
      </c>
      <c r="F85" s="896">
        <v>1207.8699999999999</v>
      </c>
      <c r="G85" s="896">
        <v>1169.1300000000001</v>
      </c>
      <c r="H85" s="896">
        <v>1460.29</v>
      </c>
      <c r="I85" s="896">
        <v>1719.52</v>
      </c>
      <c r="J85" s="896">
        <v>1694.28</v>
      </c>
      <c r="K85" s="896">
        <v>2039.75</v>
      </c>
      <c r="L85" s="896">
        <v>2488.6</v>
      </c>
      <c r="M85" s="896">
        <v>2622.23</v>
      </c>
      <c r="N85" s="896">
        <v>1176.26</v>
      </c>
      <c r="O85" s="896">
        <v>1668.7</v>
      </c>
      <c r="P85" s="896">
        <v>1469.07</v>
      </c>
      <c r="Q85" s="896">
        <v>1174.53</v>
      </c>
    </row>
    <row r="86" spans="2:17" s="889" customFormat="1" ht="10.199999999999999" x14ac:dyDescent="0.2">
      <c r="B86" s="871">
        <v>115</v>
      </c>
      <c r="C86" s="896">
        <v>661.39</v>
      </c>
      <c r="D86" s="896">
        <v>717.46</v>
      </c>
      <c r="E86" s="896">
        <v>733.62</v>
      </c>
      <c r="F86" s="896">
        <v>1261.6300000000001</v>
      </c>
      <c r="G86" s="896">
        <v>1222.27</v>
      </c>
      <c r="H86" s="896">
        <v>1526.4</v>
      </c>
      <c r="I86" s="896">
        <v>1797.68</v>
      </c>
      <c r="J86" s="896">
        <v>1771.29</v>
      </c>
      <c r="K86" s="896">
        <v>2132.4</v>
      </c>
      <c r="L86" s="896">
        <v>2601.7199999999998</v>
      </c>
      <c r="M86" s="896">
        <v>2738.83</v>
      </c>
      <c r="N86" s="896">
        <v>1229.73</v>
      </c>
      <c r="O86" s="896">
        <v>1744.55</v>
      </c>
      <c r="P86" s="896">
        <v>1535.84</v>
      </c>
      <c r="Q86" s="896">
        <v>1226.8499999999999</v>
      </c>
    </row>
    <row r="87" spans="2:17" s="889" customFormat="1" ht="10.199999999999999" x14ac:dyDescent="0.2">
      <c r="B87" s="871">
        <v>120</v>
      </c>
      <c r="C87" s="896">
        <v>690.14</v>
      </c>
      <c r="D87" s="896">
        <v>748.58</v>
      </c>
      <c r="E87" s="896">
        <v>765.47</v>
      </c>
      <c r="F87" s="896">
        <v>1316.4</v>
      </c>
      <c r="G87" s="896">
        <v>1275.4100000000001</v>
      </c>
      <c r="H87" s="896">
        <v>1592.76</v>
      </c>
      <c r="I87" s="896">
        <v>1875.84</v>
      </c>
      <c r="J87" s="896">
        <v>1848.3</v>
      </c>
      <c r="K87" s="896">
        <v>2225.0500000000002</v>
      </c>
      <c r="L87" s="896">
        <v>2714.84</v>
      </c>
      <c r="M87" s="896">
        <v>2855.18</v>
      </c>
      <c r="N87" s="896">
        <v>1283.2</v>
      </c>
      <c r="O87" s="896">
        <v>1820.4</v>
      </c>
      <c r="P87" s="896">
        <v>1602.62</v>
      </c>
      <c r="Q87" s="896">
        <v>1279.07</v>
      </c>
    </row>
    <row r="88" spans="2:17" s="889" customFormat="1" ht="10.199999999999999" x14ac:dyDescent="0.2">
      <c r="B88" s="872">
        <v>125</v>
      </c>
      <c r="C88" s="895">
        <v>718.9</v>
      </c>
      <c r="D88" s="895">
        <v>779.2</v>
      </c>
      <c r="E88" s="895">
        <v>796.56</v>
      </c>
      <c r="F88" s="895">
        <v>1370</v>
      </c>
      <c r="G88" s="895">
        <v>1328.55</v>
      </c>
      <c r="H88" s="895">
        <v>1658.5</v>
      </c>
      <c r="I88" s="895">
        <v>1954</v>
      </c>
      <c r="J88" s="895">
        <v>1925.32</v>
      </c>
      <c r="K88" s="895">
        <v>2315.59</v>
      </c>
      <c r="L88" s="895">
        <v>2827.95</v>
      </c>
      <c r="M88" s="895">
        <v>2971.32</v>
      </c>
      <c r="N88" s="895">
        <v>1336.66</v>
      </c>
      <c r="O88" s="895">
        <v>1896.25</v>
      </c>
      <c r="P88" s="895">
        <v>1669.39</v>
      </c>
      <c r="Q88" s="895">
        <v>1332.19</v>
      </c>
    </row>
    <row r="89" spans="2:17" s="889" customFormat="1" ht="10.199999999999999" x14ac:dyDescent="0.2">
      <c r="B89" s="870">
        <v>130</v>
      </c>
      <c r="C89" s="893">
        <v>745.52</v>
      </c>
      <c r="D89" s="893">
        <v>810.29</v>
      </c>
      <c r="E89" s="893">
        <v>827.82</v>
      </c>
      <c r="F89" s="893">
        <v>1424.74</v>
      </c>
      <c r="G89" s="893">
        <v>1381.7</v>
      </c>
      <c r="H89" s="893">
        <v>1724.06</v>
      </c>
      <c r="I89" s="893">
        <v>2032.16</v>
      </c>
      <c r="J89" s="893">
        <v>2002.33</v>
      </c>
      <c r="K89" s="893">
        <v>2405.9499999999998</v>
      </c>
      <c r="L89" s="893">
        <v>2941.07</v>
      </c>
      <c r="M89" s="893">
        <v>3090.07</v>
      </c>
      <c r="N89" s="893">
        <v>1390.13</v>
      </c>
      <c r="O89" s="893">
        <v>1972.1</v>
      </c>
      <c r="P89" s="893">
        <v>1736.17</v>
      </c>
      <c r="Q89" s="893">
        <v>1385.42</v>
      </c>
    </row>
    <row r="90" spans="2:17" s="889" customFormat="1" ht="10.199999999999999" x14ac:dyDescent="0.2">
      <c r="B90" s="871">
        <v>135</v>
      </c>
      <c r="C90" s="896">
        <v>774.18</v>
      </c>
      <c r="D90" s="896">
        <v>841.38</v>
      </c>
      <c r="E90" s="896">
        <v>859.5</v>
      </c>
      <c r="F90" s="896">
        <v>1479.47</v>
      </c>
      <c r="G90" s="896">
        <v>1434.84</v>
      </c>
      <c r="H90" s="896">
        <v>1790.22</v>
      </c>
      <c r="I90" s="896">
        <v>2110.3200000000002</v>
      </c>
      <c r="J90" s="896">
        <v>2079.34</v>
      </c>
      <c r="K90" s="896">
        <v>2498.3200000000002</v>
      </c>
      <c r="L90" s="896">
        <v>3054.19</v>
      </c>
      <c r="M90" s="896">
        <v>3206</v>
      </c>
      <c r="N90" s="896">
        <v>1443.6</v>
      </c>
      <c r="O90" s="896">
        <v>2047.95</v>
      </c>
      <c r="P90" s="896">
        <v>1802.94</v>
      </c>
      <c r="Q90" s="896">
        <v>1444.96</v>
      </c>
    </row>
    <row r="91" spans="2:17" s="889" customFormat="1" ht="10.199999999999999" x14ac:dyDescent="0.2">
      <c r="B91" s="871">
        <v>140</v>
      </c>
      <c r="C91" s="896">
        <v>802.74</v>
      </c>
      <c r="D91" s="896">
        <v>871.75</v>
      </c>
      <c r="E91" s="896">
        <v>891.28</v>
      </c>
      <c r="F91" s="896">
        <v>1534.2</v>
      </c>
      <c r="G91" s="896">
        <v>1487.98</v>
      </c>
      <c r="H91" s="896">
        <v>1854.87</v>
      </c>
      <c r="I91" s="896">
        <v>2188.48</v>
      </c>
      <c r="J91" s="896">
        <v>2156.35</v>
      </c>
      <c r="K91" s="896">
        <v>2590.7800000000002</v>
      </c>
      <c r="L91" s="896">
        <v>3167.31</v>
      </c>
      <c r="M91" s="896">
        <v>3324.63</v>
      </c>
      <c r="N91" s="896">
        <v>1497.06</v>
      </c>
      <c r="O91" s="896">
        <v>2123.8000000000002</v>
      </c>
      <c r="P91" s="896">
        <v>1869.72</v>
      </c>
      <c r="Q91" s="896">
        <v>1498.45</v>
      </c>
    </row>
    <row r="92" spans="2:17" s="889" customFormat="1" ht="10.199999999999999" x14ac:dyDescent="0.2">
      <c r="B92" s="871">
        <v>145</v>
      </c>
      <c r="C92" s="896">
        <v>830.74</v>
      </c>
      <c r="D92" s="896">
        <v>902.82</v>
      </c>
      <c r="E92" s="896">
        <v>923.07</v>
      </c>
      <c r="F92" s="896">
        <v>1588.94</v>
      </c>
      <c r="G92" s="896">
        <v>1541.12</v>
      </c>
      <c r="H92" s="896">
        <v>1920.21</v>
      </c>
      <c r="I92" s="896">
        <v>2266.64</v>
      </c>
      <c r="J92" s="896">
        <v>2233.37</v>
      </c>
      <c r="K92" s="896">
        <v>2680.89</v>
      </c>
      <c r="L92" s="896">
        <v>3280.43</v>
      </c>
      <c r="M92" s="896">
        <v>3440.19</v>
      </c>
      <c r="N92" s="896">
        <v>1550.53</v>
      </c>
      <c r="O92" s="896">
        <v>2199.65</v>
      </c>
      <c r="P92" s="896">
        <v>1936.49</v>
      </c>
      <c r="Q92" s="896">
        <v>1551.94</v>
      </c>
    </row>
    <row r="93" spans="2:17" s="889" customFormat="1" ht="10.199999999999999" x14ac:dyDescent="0.2">
      <c r="B93" s="872">
        <v>150</v>
      </c>
      <c r="C93" s="895">
        <v>859.14</v>
      </c>
      <c r="D93" s="895">
        <v>933.17</v>
      </c>
      <c r="E93" s="895">
        <v>954.85</v>
      </c>
      <c r="F93" s="895">
        <v>1642.22</v>
      </c>
      <c r="G93" s="895">
        <v>1594.26</v>
      </c>
      <c r="H93" s="895">
        <v>1985.41</v>
      </c>
      <c r="I93" s="895">
        <v>2344.8000000000002</v>
      </c>
      <c r="J93" s="895">
        <v>2310.38</v>
      </c>
      <c r="K93" s="895">
        <v>2773.28</v>
      </c>
      <c r="L93" s="895">
        <v>3393.54</v>
      </c>
      <c r="M93" s="895">
        <v>3558.72</v>
      </c>
      <c r="N93" s="895">
        <v>1604</v>
      </c>
      <c r="O93" s="895">
        <v>2275.5</v>
      </c>
      <c r="P93" s="895">
        <v>2003.27</v>
      </c>
      <c r="Q93" s="895">
        <v>1605.43</v>
      </c>
    </row>
    <row r="94" spans="2:17" s="889" customFormat="1" x14ac:dyDescent="0.25">
      <c r="B94" s="874" t="s">
        <v>16</v>
      </c>
      <c r="C94" s="897"/>
      <c r="D94" s="898"/>
      <c r="E94" s="898"/>
      <c r="F94" s="898"/>
      <c r="G94" s="898"/>
      <c r="H94" s="898"/>
      <c r="I94" s="898"/>
      <c r="J94" s="898"/>
      <c r="K94" s="898"/>
      <c r="L94" s="898"/>
      <c r="M94" s="898"/>
      <c r="N94" s="898"/>
      <c r="O94" s="898"/>
      <c r="P94" s="898"/>
      <c r="Q94" s="898"/>
    </row>
    <row r="95" spans="2:17" s="889" customFormat="1" ht="10.199999999999999" x14ac:dyDescent="0.2">
      <c r="B95" s="875" t="s">
        <v>1</v>
      </c>
      <c r="C95" s="866">
        <v>5.73</v>
      </c>
      <c r="D95" s="866">
        <v>6.23</v>
      </c>
      <c r="E95" s="866">
        <v>6.37</v>
      </c>
      <c r="F95" s="866">
        <v>10.95</v>
      </c>
      <c r="G95" s="866">
        <v>10.63</v>
      </c>
      <c r="H95" s="866">
        <v>13.24</v>
      </c>
      <c r="I95" s="866">
        <v>15.64</v>
      </c>
      <c r="J95" s="866">
        <v>15.41</v>
      </c>
      <c r="K95" s="866">
        <v>18.489999999999998</v>
      </c>
      <c r="L95" s="866">
        <v>22.63</v>
      </c>
      <c r="M95" s="866">
        <v>23.73</v>
      </c>
      <c r="N95" s="866">
        <v>10.7</v>
      </c>
      <c r="O95" s="866">
        <v>15.17</v>
      </c>
      <c r="P95" s="866">
        <v>13.36</v>
      </c>
      <c r="Q95" s="866">
        <v>10.71</v>
      </c>
    </row>
    <row r="96" spans="2:17" s="889" customFormat="1" ht="10.199999999999999" x14ac:dyDescent="0.2">
      <c r="B96" s="875" t="s">
        <v>0</v>
      </c>
      <c r="C96" s="866">
        <v>859.14</v>
      </c>
      <c r="D96" s="866">
        <v>933.17</v>
      </c>
      <c r="E96" s="866">
        <v>954.85</v>
      </c>
      <c r="F96" s="866">
        <v>1642.22</v>
      </c>
      <c r="G96" s="866">
        <v>1594.26</v>
      </c>
      <c r="H96" s="866">
        <v>1985.41</v>
      </c>
      <c r="I96" s="866">
        <v>2344.8000000000002</v>
      </c>
      <c r="J96" s="866">
        <v>2310.38</v>
      </c>
      <c r="K96" s="866">
        <v>2773.28</v>
      </c>
      <c r="L96" s="866">
        <v>3393.54</v>
      </c>
      <c r="M96" s="866">
        <v>3558.72</v>
      </c>
      <c r="N96" s="866">
        <v>1604</v>
      </c>
      <c r="O96" s="866">
        <v>2275.5</v>
      </c>
      <c r="P96" s="866">
        <v>2003.27</v>
      </c>
      <c r="Q96" s="866">
        <v>1605.43</v>
      </c>
    </row>
    <row r="97" spans="2:17" s="889" customFormat="1" ht="10.199999999999999" x14ac:dyDescent="0.2">
      <c r="B97" s="899" t="s">
        <v>5</v>
      </c>
      <c r="C97" s="900"/>
      <c r="D97" s="900"/>
      <c r="E97" s="900"/>
      <c r="F97" s="900"/>
      <c r="G97" s="900"/>
      <c r="H97" s="900"/>
      <c r="I97" s="900"/>
      <c r="J97" s="900"/>
      <c r="K97" s="900"/>
      <c r="L97" s="900"/>
      <c r="M97" s="900"/>
      <c r="N97" s="900"/>
      <c r="O97" s="900"/>
      <c r="P97" s="900"/>
      <c r="Q97" s="900"/>
    </row>
    <row r="98" spans="2:17" s="889" customFormat="1" ht="10.199999999999999" x14ac:dyDescent="0.2">
      <c r="B98" s="901" t="s">
        <v>5</v>
      </c>
      <c r="C98" s="900"/>
      <c r="D98" s="900"/>
      <c r="E98" s="900"/>
      <c r="F98" s="900"/>
      <c r="G98" s="900"/>
      <c r="H98" s="900"/>
      <c r="I98" s="900"/>
      <c r="J98" s="900"/>
      <c r="K98" s="900"/>
      <c r="L98" s="900"/>
      <c r="M98" s="900"/>
      <c r="N98" s="900"/>
      <c r="O98" s="900"/>
      <c r="P98" s="900"/>
      <c r="Q98" s="900"/>
    </row>
    <row r="99" spans="2:17" s="889" customFormat="1" ht="10.199999999999999" x14ac:dyDescent="0.2">
      <c r="B99" s="901" t="s">
        <v>5</v>
      </c>
      <c r="C99" s="900"/>
      <c r="D99" s="900"/>
      <c r="E99" s="900"/>
      <c r="F99" s="900"/>
      <c r="G99" s="900"/>
      <c r="H99" s="900"/>
      <c r="I99" s="900"/>
      <c r="J99" s="900"/>
      <c r="K99" s="900"/>
      <c r="L99" s="900"/>
      <c r="M99" s="900"/>
      <c r="N99" s="900"/>
      <c r="O99" s="900"/>
      <c r="P99" s="900"/>
      <c r="Q99" s="900"/>
    </row>
    <row r="100" spans="2:17" s="889" customFormat="1" ht="10.199999999999999" x14ac:dyDescent="0.2">
      <c r="B100" s="899" t="s">
        <v>5</v>
      </c>
      <c r="C100" s="900"/>
      <c r="D100" s="900"/>
      <c r="E100" s="900"/>
      <c r="F100" s="900"/>
      <c r="G100" s="900"/>
      <c r="H100" s="900"/>
      <c r="I100" s="900"/>
      <c r="J100" s="900"/>
      <c r="K100" s="900"/>
      <c r="L100" s="900"/>
      <c r="M100" s="900"/>
      <c r="N100" s="900"/>
      <c r="O100" s="900"/>
      <c r="P100" s="900"/>
      <c r="Q100" s="900"/>
    </row>
    <row r="101" spans="2:17" s="889" customFormat="1" ht="10.199999999999999" x14ac:dyDescent="0.2">
      <c r="B101" s="901" t="s">
        <v>5</v>
      </c>
      <c r="C101" s="900"/>
      <c r="D101" s="900"/>
      <c r="E101" s="900"/>
      <c r="F101" s="900"/>
      <c r="G101" s="900"/>
      <c r="H101" s="900"/>
      <c r="I101" s="900"/>
      <c r="J101" s="900"/>
      <c r="K101" s="900"/>
      <c r="L101" s="900"/>
      <c r="M101" s="900"/>
      <c r="N101" s="900"/>
      <c r="O101" s="900"/>
      <c r="P101" s="900"/>
      <c r="Q101" s="900"/>
    </row>
    <row r="102" spans="2:17" s="889" customFormat="1" ht="10.199999999999999" x14ac:dyDescent="0.2">
      <c r="B102" s="901" t="s">
        <v>5</v>
      </c>
      <c r="C102" s="900"/>
      <c r="D102" s="900"/>
      <c r="E102" s="900"/>
      <c r="F102" s="900"/>
      <c r="G102" s="900"/>
      <c r="H102" s="900"/>
      <c r="I102" s="900"/>
      <c r="J102" s="900"/>
      <c r="K102" s="900"/>
      <c r="L102" s="900"/>
      <c r="M102" s="900"/>
      <c r="N102" s="900"/>
      <c r="O102" s="900"/>
      <c r="P102" s="900"/>
      <c r="Q102" s="900"/>
    </row>
    <row r="103" spans="2:17" s="889" customFormat="1" ht="10.199999999999999" x14ac:dyDescent="0.2">
      <c r="B103" s="902"/>
      <c r="C103" s="902"/>
      <c r="D103" s="902"/>
      <c r="E103" s="902"/>
      <c r="F103" s="902"/>
      <c r="G103" s="902"/>
      <c r="H103" s="902"/>
      <c r="I103" s="902"/>
      <c r="J103" s="902"/>
      <c r="K103" s="902"/>
      <c r="L103" s="902"/>
      <c r="M103" s="902"/>
      <c r="N103" s="902"/>
      <c r="O103" s="902"/>
      <c r="P103" s="902"/>
      <c r="Q103" s="902"/>
    </row>
    <row r="104" spans="2:17" s="889" customFormat="1" ht="10.199999999999999" x14ac:dyDescent="0.2">
      <c r="B104" s="902"/>
      <c r="C104" s="902"/>
      <c r="D104" s="902"/>
      <c r="E104" s="902"/>
      <c r="F104" s="902"/>
      <c r="G104" s="902"/>
      <c r="H104" s="902"/>
      <c r="I104" s="902"/>
      <c r="J104" s="902"/>
      <c r="K104" s="902"/>
      <c r="L104" s="902"/>
      <c r="M104" s="902"/>
      <c r="N104" s="902"/>
      <c r="O104" s="902"/>
      <c r="P104" s="902"/>
      <c r="Q104" s="902"/>
    </row>
    <row r="105" spans="2:17" s="889" customFormat="1" ht="10.199999999999999" x14ac:dyDescent="0.2">
      <c r="B105" s="902"/>
      <c r="C105" s="902"/>
      <c r="D105" s="902"/>
      <c r="E105" s="902"/>
      <c r="F105" s="902"/>
      <c r="G105" s="902"/>
      <c r="H105" s="902"/>
      <c r="I105" s="902"/>
      <c r="J105" s="902"/>
      <c r="K105" s="902"/>
      <c r="L105" s="902"/>
      <c r="M105" s="902"/>
      <c r="N105" s="902"/>
      <c r="O105" s="902"/>
      <c r="P105" s="902"/>
      <c r="Q105" s="902"/>
    </row>
  </sheetData>
  <mergeCells count="3">
    <mergeCell ref="B2:Q2"/>
    <mergeCell ref="B3:Q3"/>
    <mergeCell ref="B4:Q4"/>
  </mergeCells>
  <pageMargins left="0.25" right="0.25" top="0.75" bottom="0.75" header="0.3" footer="0.3"/>
  <pageSetup scale="77" fitToHeight="0" orientation="portrait" r:id="rId1"/>
  <headerFooter>
    <oddHeader>&amp;CMulti MBG</oddHeader>
    <oddFooter>&amp;CMulti MBG</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AE102"/>
  <sheetViews>
    <sheetView zoomScaleNormal="100" zoomScaleSheetLayoutView="125" workbookViewId="0">
      <selection activeCell="A2" sqref="A2"/>
    </sheetView>
  </sheetViews>
  <sheetFormatPr defaultColWidth="9.109375" defaultRowHeight="13.2" x14ac:dyDescent="0.25"/>
  <cols>
    <col min="1" max="1" width="5.6640625" style="401" customWidth="1"/>
    <col min="2" max="2" width="5.6640625" style="401" bestFit="1" customWidth="1"/>
    <col min="3" max="12" width="6.109375" style="401" bestFit="1" customWidth="1"/>
    <col min="13" max="13" width="7.44140625" style="401" customWidth="1"/>
    <col min="14" max="14" width="6.109375" style="401" bestFit="1" customWidth="1"/>
    <col min="15" max="15" width="7.44140625" style="401" customWidth="1"/>
    <col min="16" max="16" width="6.109375" style="120" bestFit="1" customWidth="1"/>
    <col min="17" max="17" width="7.44140625" style="120" bestFit="1" customWidth="1"/>
    <col min="18" max="18" width="6.88671875" style="120" bestFit="1" customWidth="1"/>
    <col min="19" max="19" width="5.6640625" style="120" customWidth="1"/>
    <col min="20" max="31" width="5.21875" style="120" bestFit="1" customWidth="1"/>
    <col min="32" max="16384" width="9.109375" style="120"/>
  </cols>
  <sheetData>
    <row r="1" spans="1:31" x14ac:dyDescent="0.25">
      <c r="A1" s="120"/>
      <c r="B1" s="831"/>
      <c r="C1" s="831"/>
      <c r="D1" s="839"/>
      <c r="E1" s="839"/>
      <c r="F1" s="839"/>
      <c r="G1" s="839"/>
      <c r="H1" s="839"/>
      <c r="I1" s="839"/>
      <c r="J1" s="839"/>
      <c r="K1" s="839"/>
      <c r="L1" s="839"/>
      <c r="M1" s="839"/>
      <c r="N1" s="839"/>
      <c r="O1" s="839"/>
      <c r="P1" s="839"/>
      <c r="Q1" s="839"/>
      <c r="R1" s="839"/>
      <c r="S1" s="903"/>
    </row>
    <row r="2" spans="1:31" ht="15.6" x14ac:dyDescent="0.3">
      <c r="A2" s="109"/>
      <c r="B2" s="904" t="s">
        <v>1940</v>
      </c>
      <c r="C2" s="904"/>
      <c r="D2" s="904"/>
      <c r="E2" s="904"/>
      <c r="F2" s="904"/>
      <c r="G2" s="904"/>
      <c r="H2" s="904"/>
      <c r="I2" s="904"/>
      <c r="J2" s="904"/>
      <c r="K2" s="904"/>
      <c r="L2" s="904"/>
      <c r="M2" s="904"/>
      <c r="N2" s="904"/>
      <c r="O2" s="904"/>
      <c r="P2" s="904"/>
      <c r="Q2" s="904"/>
      <c r="R2" s="904"/>
      <c r="S2" s="904"/>
      <c r="T2" s="904"/>
      <c r="U2" s="904"/>
      <c r="V2" s="904"/>
      <c r="W2" s="904"/>
      <c r="X2" s="904"/>
      <c r="Y2" s="904"/>
      <c r="Z2" s="904"/>
      <c r="AA2" s="904"/>
      <c r="AB2" s="904"/>
      <c r="AC2" s="904"/>
      <c r="AD2" s="904"/>
      <c r="AE2" s="904"/>
    </row>
    <row r="3" spans="1:31" ht="13.8" x14ac:dyDescent="0.25">
      <c r="A3" s="109"/>
      <c r="B3" s="883" t="s">
        <v>1941</v>
      </c>
      <c r="C3" s="883"/>
      <c r="D3" s="883"/>
      <c r="E3" s="883"/>
      <c r="F3" s="883"/>
      <c r="G3" s="883"/>
      <c r="H3" s="883"/>
      <c r="I3" s="883"/>
      <c r="J3" s="883"/>
      <c r="K3" s="883"/>
      <c r="L3" s="883"/>
      <c r="M3" s="883"/>
      <c r="N3" s="883"/>
      <c r="O3" s="883"/>
      <c r="P3" s="883"/>
      <c r="Q3" s="883"/>
      <c r="R3" s="883"/>
      <c r="S3" s="883"/>
    </row>
    <row r="4" spans="1:31" ht="13.8" x14ac:dyDescent="0.3">
      <c r="A4" s="109"/>
      <c r="B4" s="884"/>
      <c r="C4" s="884"/>
      <c r="D4" s="884"/>
      <c r="E4" s="884"/>
      <c r="F4" s="884"/>
      <c r="G4" s="884"/>
      <c r="H4" s="884"/>
      <c r="I4" s="884"/>
      <c r="J4" s="884"/>
      <c r="K4" s="884"/>
      <c r="L4" s="884"/>
      <c r="M4" s="884"/>
      <c r="N4" s="884"/>
      <c r="O4" s="884"/>
      <c r="P4" s="884"/>
      <c r="Q4" s="884"/>
      <c r="R4" s="884"/>
      <c r="S4" s="884"/>
    </row>
    <row r="5" spans="1:31" x14ac:dyDescent="0.25">
      <c r="A5" s="109"/>
      <c r="B5" s="835" t="s">
        <v>773</v>
      </c>
      <c r="C5" s="836" t="s">
        <v>1891</v>
      </c>
      <c r="D5" s="836" t="s">
        <v>1892</v>
      </c>
      <c r="E5" s="836" t="s">
        <v>1893</v>
      </c>
      <c r="F5" s="836" t="s">
        <v>1031</v>
      </c>
      <c r="G5" s="836" t="s">
        <v>982</v>
      </c>
      <c r="H5" s="836" t="s">
        <v>943</v>
      </c>
      <c r="I5" s="836" t="s">
        <v>893</v>
      </c>
      <c r="J5" s="836" t="s">
        <v>912</v>
      </c>
      <c r="K5" s="836" t="s">
        <v>906</v>
      </c>
      <c r="L5" s="836" t="s">
        <v>1000</v>
      </c>
      <c r="M5" s="836" t="s">
        <v>921</v>
      </c>
      <c r="N5" s="836" t="s">
        <v>888</v>
      </c>
      <c r="O5" s="836" t="s">
        <v>1894</v>
      </c>
      <c r="P5" s="836" t="s">
        <v>1895</v>
      </c>
      <c r="Q5" s="836" t="s">
        <v>1896</v>
      </c>
      <c r="R5" s="836" t="s">
        <v>1897</v>
      </c>
      <c r="S5" s="836" t="s">
        <v>1898</v>
      </c>
      <c r="T5" s="705" t="s">
        <v>1899</v>
      </c>
      <c r="U5" s="705" t="s">
        <v>1900</v>
      </c>
      <c r="V5" s="705" t="s">
        <v>1901</v>
      </c>
      <c r="W5" s="705" t="s">
        <v>1902</v>
      </c>
      <c r="X5" s="705" t="s">
        <v>1903</v>
      </c>
      <c r="Y5" s="705" t="s">
        <v>1904</v>
      </c>
      <c r="Z5" s="705" t="s">
        <v>1905</v>
      </c>
      <c r="AA5" s="705" t="s">
        <v>1906</v>
      </c>
      <c r="AB5" s="905" t="s">
        <v>1907</v>
      </c>
      <c r="AC5" s="705" t="s">
        <v>1908</v>
      </c>
      <c r="AD5" s="705" t="s">
        <v>1909</v>
      </c>
      <c r="AE5" s="905" t="s">
        <v>1910</v>
      </c>
    </row>
    <row r="6" spans="1:31" ht="12" customHeight="1" x14ac:dyDescent="0.25">
      <c r="A6" s="839"/>
      <c r="B6" s="837" t="s">
        <v>863</v>
      </c>
      <c r="C6" s="838" t="s">
        <v>5</v>
      </c>
      <c r="D6" s="838" t="s">
        <v>5</v>
      </c>
      <c r="E6" s="838" t="s">
        <v>5</v>
      </c>
      <c r="F6" s="838" t="s">
        <v>5</v>
      </c>
      <c r="G6" s="838" t="s">
        <v>5</v>
      </c>
      <c r="H6" s="838" t="s">
        <v>5</v>
      </c>
      <c r="I6" s="838" t="s">
        <v>5</v>
      </c>
      <c r="J6" s="838" t="s">
        <v>5</v>
      </c>
      <c r="K6" s="838" t="s">
        <v>5</v>
      </c>
      <c r="L6" s="838" t="s">
        <v>5</v>
      </c>
      <c r="M6" s="838"/>
      <c r="N6" s="838" t="s">
        <v>5</v>
      </c>
      <c r="O6" s="838"/>
      <c r="P6" s="838" t="s">
        <v>5</v>
      </c>
      <c r="Q6" s="838"/>
      <c r="R6" s="838" t="s">
        <v>5</v>
      </c>
      <c r="S6" s="838" t="s">
        <v>5</v>
      </c>
      <c r="T6" s="906"/>
      <c r="U6" s="906"/>
      <c r="V6" s="906"/>
      <c r="W6" s="906"/>
      <c r="X6" s="906"/>
      <c r="Y6" s="906"/>
      <c r="Z6" s="906"/>
      <c r="AA6" s="906"/>
      <c r="AB6" s="906"/>
      <c r="AC6" s="906"/>
      <c r="AD6" s="906"/>
      <c r="AE6" s="907"/>
    </row>
    <row r="7" spans="1:31" x14ac:dyDescent="0.25">
      <c r="A7" s="109"/>
      <c r="B7" s="848">
        <v>1</v>
      </c>
      <c r="C7" s="908">
        <v>25.68</v>
      </c>
      <c r="D7" s="908">
        <v>26.83</v>
      </c>
      <c r="E7" s="908">
        <v>27.21</v>
      </c>
      <c r="F7" s="908">
        <v>30.18</v>
      </c>
      <c r="G7" s="908">
        <v>29.38</v>
      </c>
      <c r="H7" s="908">
        <v>35.619999999999997</v>
      </c>
      <c r="I7" s="908">
        <v>32.93</v>
      </c>
      <c r="J7" s="908">
        <v>38.450000000000003</v>
      </c>
      <c r="K7" s="908">
        <v>38.950000000000003</v>
      </c>
      <c r="L7" s="908">
        <v>53.18</v>
      </c>
      <c r="M7" s="908">
        <v>38.450000000000003</v>
      </c>
      <c r="N7" s="908">
        <v>28.6</v>
      </c>
      <c r="O7" s="908">
        <v>32.93</v>
      </c>
      <c r="P7" s="908">
        <v>34.950000000000003</v>
      </c>
      <c r="Q7" s="908">
        <v>29.26</v>
      </c>
      <c r="R7" s="908">
        <v>32.56</v>
      </c>
      <c r="S7" s="908">
        <v>32.31</v>
      </c>
      <c r="T7" s="909">
        <v>30.18</v>
      </c>
      <c r="U7" s="909">
        <v>29.38</v>
      </c>
      <c r="V7" s="909">
        <v>35.619999999999997</v>
      </c>
      <c r="W7" s="909">
        <v>32.93</v>
      </c>
      <c r="X7" s="909">
        <v>38.450000000000003</v>
      </c>
      <c r="Y7" s="909">
        <v>38.950000000000003</v>
      </c>
      <c r="Z7" s="909">
        <v>53.18</v>
      </c>
      <c r="AA7" s="909">
        <v>38.450000000000003</v>
      </c>
      <c r="AB7" s="909">
        <v>28.6</v>
      </c>
      <c r="AC7" s="909">
        <v>32.93</v>
      </c>
      <c r="AD7" s="909">
        <v>34.950000000000003</v>
      </c>
      <c r="AE7" s="910">
        <v>29.26</v>
      </c>
    </row>
    <row r="8" spans="1:31" x14ac:dyDescent="0.25">
      <c r="A8" s="109"/>
      <c r="B8" s="849">
        <v>2</v>
      </c>
      <c r="C8" s="911">
        <v>26.04</v>
      </c>
      <c r="D8" s="851">
        <v>28.07</v>
      </c>
      <c r="E8" s="851">
        <v>30.35</v>
      </c>
      <c r="F8" s="851">
        <v>34.83</v>
      </c>
      <c r="G8" s="851">
        <v>34</v>
      </c>
      <c r="H8" s="851">
        <v>40.78</v>
      </c>
      <c r="I8" s="851">
        <v>39.1</v>
      </c>
      <c r="J8" s="851">
        <v>42.58</v>
      </c>
      <c r="K8" s="851">
        <v>44.77</v>
      </c>
      <c r="L8" s="851">
        <v>53.18</v>
      </c>
      <c r="M8" s="851">
        <v>42.58</v>
      </c>
      <c r="N8" s="851">
        <v>33.520000000000003</v>
      </c>
      <c r="O8" s="851">
        <v>39.1</v>
      </c>
      <c r="P8" s="851">
        <v>39.32</v>
      </c>
      <c r="Q8" s="851">
        <v>35.36</v>
      </c>
      <c r="R8" s="851">
        <v>32.56</v>
      </c>
      <c r="S8" s="851">
        <v>32.31</v>
      </c>
      <c r="T8" s="909">
        <v>34.83</v>
      </c>
      <c r="U8" s="909">
        <v>34</v>
      </c>
      <c r="V8" s="909">
        <v>40.78</v>
      </c>
      <c r="W8" s="909">
        <v>39.1</v>
      </c>
      <c r="X8" s="909">
        <v>42.58</v>
      </c>
      <c r="Y8" s="909">
        <v>44.77</v>
      </c>
      <c r="Z8" s="909">
        <v>53.18</v>
      </c>
      <c r="AA8" s="909">
        <v>42.58</v>
      </c>
      <c r="AB8" s="909">
        <v>33.520000000000003</v>
      </c>
      <c r="AC8" s="909">
        <v>39.1</v>
      </c>
      <c r="AD8" s="909">
        <v>39.32</v>
      </c>
      <c r="AE8" s="910">
        <v>35.36</v>
      </c>
    </row>
    <row r="9" spans="1:31" x14ac:dyDescent="0.25">
      <c r="A9" s="109"/>
      <c r="B9" s="849">
        <v>3</v>
      </c>
      <c r="C9" s="911">
        <v>27.89</v>
      </c>
      <c r="D9" s="851">
        <v>30.39</v>
      </c>
      <c r="E9" s="851">
        <v>31.6</v>
      </c>
      <c r="F9" s="851">
        <v>38.33</v>
      </c>
      <c r="G9" s="851">
        <v>35.56</v>
      </c>
      <c r="H9" s="851">
        <v>43.97</v>
      </c>
      <c r="I9" s="851">
        <v>41.5</v>
      </c>
      <c r="J9" s="851">
        <v>42.58</v>
      </c>
      <c r="K9" s="851">
        <v>54.5</v>
      </c>
      <c r="L9" s="851">
        <v>53.19</v>
      </c>
      <c r="M9" s="851">
        <v>42.58</v>
      </c>
      <c r="N9" s="851">
        <v>36.56</v>
      </c>
      <c r="O9" s="851">
        <v>41.5</v>
      </c>
      <c r="P9" s="851">
        <v>41.08</v>
      </c>
      <c r="Q9" s="851">
        <v>40.79</v>
      </c>
      <c r="R9" s="851">
        <v>32.56</v>
      </c>
      <c r="S9" s="851">
        <v>33.479999999999997</v>
      </c>
      <c r="T9" s="909">
        <v>38.33</v>
      </c>
      <c r="U9" s="909">
        <v>35.56</v>
      </c>
      <c r="V9" s="909">
        <v>43.97</v>
      </c>
      <c r="W9" s="909">
        <v>41.5</v>
      </c>
      <c r="X9" s="909">
        <v>42.58</v>
      </c>
      <c r="Y9" s="909">
        <v>54.5</v>
      </c>
      <c r="Z9" s="909">
        <v>53.19</v>
      </c>
      <c r="AA9" s="909">
        <v>42.58</v>
      </c>
      <c r="AB9" s="909">
        <v>36.56</v>
      </c>
      <c r="AC9" s="909">
        <v>41.5</v>
      </c>
      <c r="AD9" s="909">
        <v>41.08</v>
      </c>
      <c r="AE9" s="910">
        <v>40.79</v>
      </c>
    </row>
    <row r="10" spans="1:31" x14ac:dyDescent="0.25">
      <c r="A10" s="109"/>
      <c r="B10" s="849">
        <v>4</v>
      </c>
      <c r="C10" s="911">
        <v>29.92</v>
      </c>
      <c r="D10" s="851">
        <v>33.35</v>
      </c>
      <c r="E10" s="851">
        <v>33.31</v>
      </c>
      <c r="F10" s="851">
        <v>43.64</v>
      </c>
      <c r="G10" s="851">
        <v>39.94</v>
      </c>
      <c r="H10" s="851">
        <v>48.07</v>
      </c>
      <c r="I10" s="851">
        <v>46.29</v>
      </c>
      <c r="J10" s="851">
        <v>46.93</v>
      </c>
      <c r="K10" s="851">
        <v>63.93</v>
      </c>
      <c r="L10" s="851">
        <v>62.74</v>
      </c>
      <c r="M10" s="851">
        <v>46.93</v>
      </c>
      <c r="N10" s="851">
        <v>41.82</v>
      </c>
      <c r="O10" s="851">
        <v>46.29</v>
      </c>
      <c r="P10" s="851">
        <v>44.33</v>
      </c>
      <c r="Q10" s="851">
        <v>46.29</v>
      </c>
      <c r="R10" s="851">
        <v>34.659999999999997</v>
      </c>
      <c r="S10" s="851">
        <v>38.51</v>
      </c>
      <c r="T10" s="909">
        <v>43.64</v>
      </c>
      <c r="U10" s="909">
        <v>39.94</v>
      </c>
      <c r="V10" s="909">
        <v>48.07</v>
      </c>
      <c r="W10" s="909">
        <v>46.29</v>
      </c>
      <c r="X10" s="909">
        <v>46.93</v>
      </c>
      <c r="Y10" s="909">
        <v>63.93</v>
      </c>
      <c r="Z10" s="909">
        <v>62.74</v>
      </c>
      <c r="AA10" s="909">
        <v>46.93</v>
      </c>
      <c r="AB10" s="909">
        <v>41.82</v>
      </c>
      <c r="AC10" s="909">
        <v>46.29</v>
      </c>
      <c r="AD10" s="909">
        <v>44.33</v>
      </c>
      <c r="AE10" s="910">
        <v>46.29</v>
      </c>
    </row>
    <row r="11" spans="1:31" x14ac:dyDescent="0.25">
      <c r="A11" s="109"/>
      <c r="B11" s="852">
        <v>5</v>
      </c>
      <c r="C11" s="912">
        <v>31.33</v>
      </c>
      <c r="D11" s="846">
        <v>36.11</v>
      </c>
      <c r="E11" s="846">
        <v>37.46</v>
      </c>
      <c r="F11" s="846">
        <v>48.93</v>
      </c>
      <c r="G11" s="846">
        <v>43.53</v>
      </c>
      <c r="H11" s="846">
        <v>53.32</v>
      </c>
      <c r="I11" s="846">
        <v>51.04</v>
      </c>
      <c r="J11" s="846">
        <v>51.93</v>
      </c>
      <c r="K11" s="846">
        <v>73.13</v>
      </c>
      <c r="L11" s="846">
        <v>72.05</v>
      </c>
      <c r="M11" s="846">
        <v>51.93</v>
      </c>
      <c r="N11" s="846">
        <v>46.13</v>
      </c>
      <c r="O11" s="846">
        <v>51.04</v>
      </c>
      <c r="P11" s="846">
        <v>49.14</v>
      </c>
      <c r="Q11" s="846">
        <v>51.04</v>
      </c>
      <c r="R11" s="846">
        <v>39.32</v>
      </c>
      <c r="S11" s="846">
        <v>43.44</v>
      </c>
      <c r="T11" s="913">
        <v>48.93</v>
      </c>
      <c r="U11" s="913">
        <v>43.53</v>
      </c>
      <c r="V11" s="913">
        <v>53.32</v>
      </c>
      <c r="W11" s="913">
        <v>51.04</v>
      </c>
      <c r="X11" s="913">
        <v>51.93</v>
      </c>
      <c r="Y11" s="913">
        <v>73.13</v>
      </c>
      <c r="Z11" s="913">
        <v>72.05</v>
      </c>
      <c r="AA11" s="913">
        <v>51.93</v>
      </c>
      <c r="AB11" s="913">
        <v>46.13</v>
      </c>
      <c r="AC11" s="913">
        <v>51.04</v>
      </c>
      <c r="AD11" s="913">
        <v>49.14</v>
      </c>
      <c r="AE11" s="914">
        <v>51.04</v>
      </c>
    </row>
    <row r="12" spans="1:31" x14ac:dyDescent="0.25">
      <c r="A12" s="109"/>
      <c r="B12" s="848">
        <v>6</v>
      </c>
      <c r="C12" s="908">
        <v>32.47</v>
      </c>
      <c r="D12" s="842">
        <v>36.92</v>
      </c>
      <c r="E12" s="842">
        <v>40.81</v>
      </c>
      <c r="F12" s="842">
        <v>52.1</v>
      </c>
      <c r="G12" s="842">
        <v>48.04</v>
      </c>
      <c r="H12" s="842">
        <v>58.19</v>
      </c>
      <c r="I12" s="842">
        <v>56.14</v>
      </c>
      <c r="J12" s="842">
        <v>56.71</v>
      </c>
      <c r="K12" s="842">
        <v>82.56</v>
      </c>
      <c r="L12" s="842">
        <v>81.28</v>
      </c>
      <c r="M12" s="842">
        <v>56.71</v>
      </c>
      <c r="N12" s="842">
        <v>50.16</v>
      </c>
      <c r="O12" s="842">
        <v>56.14</v>
      </c>
      <c r="P12" s="842">
        <v>53.79</v>
      </c>
      <c r="Q12" s="842">
        <v>56.25</v>
      </c>
      <c r="R12" s="842">
        <v>43.87</v>
      </c>
      <c r="S12" s="842">
        <v>48.89</v>
      </c>
      <c r="T12" s="909">
        <v>52.1</v>
      </c>
      <c r="U12" s="909">
        <v>48.04</v>
      </c>
      <c r="V12" s="909">
        <v>58.19</v>
      </c>
      <c r="W12" s="909">
        <v>56.14</v>
      </c>
      <c r="X12" s="909">
        <v>56.71</v>
      </c>
      <c r="Y12" s="909">
        <v>82.56</v>
      </c>
      <c r="Z12" s="909">
        <v>81.28</v>
      </c>
      <c r="AA12" s="909">
        <v>56.71</v>
      </c>
      <c r="AB12" s="909">
        <v>50.16</v>
      </c>
      <c r="AC12" s="909">
        <v>56.14</v>
      </c>
      <c r="AD12" s="909">
        <v>53.79</v>
      </c>
      <c r="AE12" s="910">
        <v>56.25</v>
      </c>
    </row>
    <row r="13" spans="1:31" x14ac:dyDescent="0.25">
      <c r="A13" s="109"/>
      <c r="B13" s="849">
        <v>7</v>
      </c>
      <c r="C13" s="911">
        <v>33.72</v>
      </c>
      <c r="D13" s="851">
        <v>38.39</v>
      </c>
      <c r="E13" s="851">
        <v>43.85</v>
      </c>
      <c r="F13" s="851">
        <v>54.9</v>
      </c>
      <c r="G13" s="851">
        <v>50.99</v>
      </c>
      <c r="H13" s="851">
        <v>62.35</v>
      </c>
      <c r="I13" s="851">
        <v>60.82</v>
      </c>
      <c r="J13" s="851">
        <v>61.32</v>
      </c>
      <c r="K13" s="851">
        <v>91.57</v>
      </c>
      <c r="L13" s="851">
        <v>89.98</v>
      </c>
      <c r="M13" s="851">
        <v>61.32</v>
      </c>
      <c r="N13" s="851">
        <v>52.84</v>
      </c>
      <c r="O13" s="851">
        <v>60.82</v>
      </c>
      <c r="P13" s="851">
        <v>58.27</v>
      </c>
      <c r="Q13" s="851">
        <v>59.72</v>
      </c>
      <c r="R13" s="851">
        <v>46.88</v>
      </c>
      <c r="S13" s="851">
        <v>52.98</v>
      </c>
      <c r="T13" s="909">
        <v>54.9</v>
      </c>
      <c r="U13" s="909">
        <v>50.99</v>
      </c>
      <c r="V13" s="909">
        <v>62.35</v>
      </c>
      <c r="W13" s="909">
        <v>60.82</v>
      </c>
      <c r="X13" s="909">
        <v>61.32</v>
      </c>
      <c r="Y13" s="909">
        <v>91.57</v>
      </c>
      <c r="Z13" s="909">
        <v>89.98</v>
      </c>
      <c r="AA13" s="909">
        <v>61.32</v>
      </c>
      <c r="AB13" s="909">
        <v>52.84</v>
      </c>
      <c r="AC13" s="909">
        <v>60.82</v>
      </c>
      <c r="AD13" s="909">
        <v>58.27</v>
      </c>
      <c r="AE13" s="910">
        <v>59.72</v>
      </c>
    </row>
    <row r="14" spans="1:31" x14ac:dyDescent="0.25">
      <c r="A14" s="109"/>
      <c r="B14" s="849">
        <v>8</v>
      </c>
      <c r="C14" s="911">
        <v>34.97</v>
      </c>
      <c r="D14" s="851">
        <v>39.83</v>
      </c>
      <c r="E14" s="851">
        <v>48.49</v>
      </c>
      <c r="F14" s="851">
        <v>57.43</v>
      </c>
      <c r="G14" s="851">
        <v>53.45</v>
      </c>
      <c r="H14" s="851">
        <v>66.14</v>
      </c>
      <c r="I14" s="851">
        <v>65.489999999999995</v>
      </c>
      <c r="J14" s="851">
        <v>66.63</v>
      </c>
      <c r="K14" s="851">
        <v>99.2</v>
      </c>
      <c r="L14" s="851">
        <v>97.65</v>
      </c>
      <c r="M14" s="851">
        <v>66.63</v>
      </c>
      <c r="N14" s="851">
        <v>56.16</v>
      </c>
      <c r="O14" s="851">
        <v>65.489999999999995</v>
      </c>
      <c r="P14" s="851">
        <v>63.31</v>
      </c>
      <c r="Q14" s="851">
        <v>60.21</v>
      </c>
      <c r="R14" s="851">
        <v>50.2</v>
      </c>
      <c r="S14" s="851">
        <v>57.15</v>
      </c>
      <c r="T14" s="909">
        <v>57.43</v>
      </c>
      <c r="U14" s="909">
        <v>53.45</v>
      </c>
      <c r="V14" s="909">
        <v>66.14</v>
      </c>
      <c r="W14" s="909">
        <v>65.489999999999995</v>
      </c>
      <c r="X14" s="909">
        <v>66.63</v>
      </c>
      <c r="Y14" s="909">
        <v>99.2</v>
      </c>
      <c r="Z14" s="909">
        <v>97.65</v>
      </c>
      <c r="AA14" s="909">
        <v>66.63</v>
      </c>
      <c r="AB14" s="909">
        <v>56.16</v>
      </c>
      <c r="AC14" s="909">
        <v>65.489999999999995</v>
      </c>
      <c r="AD14" s="909">
        <v>63.31</v>
      </c>
      <c r="AE14" s="910">
        <v>60.21</v>
      </c>
    </row>
    <row r="15" spans="1:31" x14ac:dyDescent="0.25">
      <c r="A15" s="109"/>
      <c r="B15" s="849">
        <v>9</v>
      </c>
      <c r="C15" s="911">
        <v>36.33</v>
      </c>
      <c r="D15" s="851">
        <v>42.01</v>
      </c>
      <c r="E15" s="851">
        <v>50.73</v>
      </c>
      <c r="F15" s="851">
        <v>60.56</v>
      </c>
      <c r="G15" s="851">
        <v>56.34</v>
      </c>
      <c r="H15" s="851">
        <v>70.81</v>
      </c>
      <c r="I15" s="851">
        <v>70.180000000000007</v>
      </c>
      <c r="J15" s="851">
        <v>71.62</v>
      </c>
      <c r="K15" s="851">
        <v>106.55</v>
      </c>
      <c r="L15" s="851">
        <v>104.88</v>
      </c>
      <c r="M15" s="851">
        <v>71.62</v>
      </c>
      <c r="N15" s="851">
        <v>57.91</v>
      </c>
      <c r="O15" s="851">
        <v>70.180000000000007</v>
      </c>
      <c r="P15" s="851">
        <v>67.430000000000007</v>
      </c>
      <c r="Q15" s="851">
        <v>65.48</v>
      </c>
      <c r="R15" s="851">
        <v>52.9</v>
      </c>
      <c r="S15" s="851">
        <v>60.8</v>
      </c>
      <c r="T15" s="909">
        <v>60.56</v>
      </c>
      <c r="U15" s="909">
        <v>56.34</v>
      </c>
      <c r="V15" s="909">
        <v>70.81</v>
      </c>
      <c r="W15" s="909">
        <v>70.180000000000007</v>
      </c>
      <c r="X15" s="909">
        <v>71.62</v>
      </c>
      <c r="Y15" s="909">
        <v>106.55</v>
      </c>
      <c r="Z15" s="909">
        <v>104.88</v>
      </c>
      <c r="AA15" s="909">
        <v>71.62</v>
      </c>
      <c r="AB15" s="909">
        <v>57.91</v>
      </c>
      <c r="AC15" s="909">
        <v>70.180000000000007</v>
      </c>
      <c r="AD15" s="909">
        <v>67.430000000000007</v>
      </c>
      <c r="AE15" s="910">
        <v>65.48</v>
      </c>
    </row>
    <row r="16" spans="1:31" x14ac:dyDescent="0.25">
      <c r="A16" s="109"/>
      <c r="B16" s="852">
        <v>10</v>
      </c>
      <c r="C16" s="912">
        <v>37.590000000000003</v>
      </c>
      <c r="D16" s="846">
        <v>43.49</v>
      </c>
      <c r="E16" s="846">
        <v>51.61</v>
      </c>
      <c r="F16" s="846">
        <v>61.74</v>
      </c>
      <c r="G16" s="846">
        <v>58.52</v>
      </c>
      <c r="H16" s="846">
        <v>74.349999999999994</v>
      </c>
      <c r="I16" s="846">
        <v>74.819999999999993</v>
      </c>
      <c r="J16" s="846">
        <v>75.98</v>
      </c>
      <c r="K16" s="846">
        <v>110.33</v>
      </c>
      <c r="L16" s="846">
        <v>112.41</v>
      </c>
      <c r="M16" s="846">
        <v>75.98</v>
      </c>
      <c r="N16" s="846">
        <v>60.53</v>
      </c>
      <c r="O16" s="846">
        <v>74.819999999999993</v>
      </c>
      <c r="P16" s="846">
        <v>71.28</v>
      </c>
      <c r="Q16" s="846">
        <v>66.02</v>
      </c>
      <c r="R16" s="846">
        <v>54.43</v>
      </c>
      <c r="S16" s="846">
        <v>63.51</v>
      </c>
      <c r="T16" s="913">
        <v>61.74</v>
      </c>
      <c r="U16" s="913">
        <v>58.52</v>
      </c>
      <c r="V16" s="913">
        <v>74.349999999999994</v>
      </c>
      <c r="W16" s="913">
        <v>74.819999999999993</v>
      </c>
      <c r="X16" s="913">
        <v>75.98</v>
      </c>
      <c r="Y16" s="913">
        <v>110.33</v>
      </c>
      <c r="Z16" s="913">
        <v>112.41</v>
      </c>
      <c r="AA16" s="913">
        <v>75.98</v>
      </c>
      <c r="AB16" s="913">
        <v>60.53</v>
      </c>
      <c r="AC16" s="913">
        <v>74.819999999999993</v>
      </c>
      <c r="AD16" s="913">
        <v>71.28</v>
      </c>
      <c r="AE16" s="914">
        <v>66.02</v>
      </c>
    </row>
    <row r="17" spans="1:31" x14ac:dyDescent="0.25">
      <c r="A17" s="109"/>
      <c r="B17" s="848">
        <v>11</v>
      </c>
      <c r="C17" s="908">
        <v>39.299999999999997</v>
      </c>
      <c r="D17" s="842">
        <v>45.66</v>
      </c>
      <c r="E17" s="842">
        <v>54.08</v>
      </c>
      <c r="F17" s="842">
        <v>65.7</v>
      </c>
      <c r="G17" s="842">
        <v>61.76</v>
      </c>
      <c r="H17" s="842">
        <v>78.03</v>
      </c>
      <c r="I17" s="842">
        <v>79.39</v>
      </c>
      <c r="J17" s="842">
        <v>79.5</v>
      </c>
      <c r="K17" s="842">
        <v>121.18</v>
      </c>
      <c r="L17" s="842">
        <v>119.45</v>
      </c>
      <c r="M17" s="842">
        <v>79.5</v>
      </c>
      <c r="N17" s="842">
        <v>62.55</v>
      </c>
      <c r="O17" s="842">
        <v>79.39</v>
      </c>
      <c r="P17" s="842">
        <v>75.27</v>
      </c>
      <c r="Q17" s="842">
        <v>71.010000000000005</v>
      </c>
      <c r="R17" s="842">
        <v>56.97</v>
      </c>
      <c r="S17" s="842">
        <v>65.569999999999993</v>
      </c>
      <c r="T17" s="909">
        <v>65.7</v>
      </c>
      <c r="U17" s="909">
        <v>61.76</v>
      </c>
      <c r="V17" s="909">
        <v>78.03</v>
      </c>
      <c r="W17" s="909">
        <v>79.39</v>
      </c>
      <c r="X17" s="909">
        <v>79.5</v>
      </c>
      <c r="Y17" s="909">
        <v>121.18</v>
      </c>
      <c r="Z17" s="909">
        <v>119.45</v>
      </c>
      <c r="AA17" s="909">
        <v>79.5</v>
      </c>
      <c r="AB17" s="909">
        <v>62.55</v>
      </c>
      <c r="AC17" s="909">
        <v>79.39</v>
      </c>
      <c r="AD17" s="909">
        <v>75.27</v>
      </c>
      <c r="AE17" s="910">
        <v>71.010000000000005</v>
      </c>
    </row>
    <row r="18" spans="1:31" x14ac:dyDescent="0.25">
      <c r="A18" s="109"/>
      <c r="B18" s="849">
        <v>12</v>
      </c>
      <c r="C18" s="911">
        <v>40.56</v>
      </c>
      <c r="D18" s="851">
        <v>47.21</v>
      </c>
      <c r="E18" s="851">
        <v>58.36</v>
      </c>
      <c r="F18" s="851">
        <v>68.41</v>
      </c>
      <c r="G18" s="851">
        <v>64.36</v>
      </c>
      <c r="H18" s="851">
        <v>80.75</v>
      </c>
      <c r="I18" s="851">
        <v>83.95</v>
      </c>
      <c r="J18" s="851">
        <v>83.49</v>
      </c>
      <c r="K18" s="851">
        <v>128.18</v>
      </c>
      <c r="L18" s="851">
        <v>126.39</v>
      </c>
      <c r="M18" s="851">
        <v>83.49</v>
      </c>
      <c r="N18" s="851">
        <v>65.72</v>
      </c>
      <c r="O18" s="851">
        <v>83.95</v>
      </c>
      <c r="P18" s="851">
        <v>78.72</v>
      </c>
      <c r="Q18" s="851">
        <v>71.510000000000005</v>
      </c>
      <c r="R18" s="851">
        <v>59.79</v>
      </c>
      <c r="S18" s="851">
        <v>68.790000000000006</v>
      </c>
      <c r="T18" s="909">
        <v>68.41</v>
      </c>
      <c r="U18" s="909">
        <v>64.36</v>
      </c>
      <c r="V18" s="909">
        <v>80.75</v>
      </c>
      <c r="W18" s="909">
        <v>83.95</v>
      </c>
      <c r="X18" s="909">
        <v>83.49</v>
      </c>
      <c r="Y18" s="909">
        <v>128.18</v>
      </c>
      <c r="Z18" s="909">
        <v>126.39</v>
      </c>
      <c r="AA18" s="909">
        <v>83.49</v>
      </c>
      <c r="AB18" s="909">
        <v>65.72</v>
      </c>
      <c r="AC18" s="909">
        <v>83.95</v>
      </c>
      <c r="AD18" s="909">
        <v>78.72</v>
      </c>
      <c r="AE18" s="910">
        <v>71.510000000000005</v>
      </c>
    </row>
    <row r="19" spans="1:31" x14ac:dyDescent="0.25">
      <c r="A19" s="109"/>
      <c r="B19" s="849">
        <v>13</v>
      </c>
      <c r="C19" s="911">
        <v>42.22</v>
      </c>
      <c r="D19" s="851">
        <v>49.08</v>
      </c>
      <c r="E19" s="851">
        <v>59.26</v>
      </c>
      <c r="F19" s="851">
        <v>71.3</v>
      </c>
      <c r="G19" s="851">
        <v>66.650000000000006</v>
      </c>
      <c r="H19" s="851">
        <v>84.08</v>
      </c>
      <c r="I19" s="851">
        <v>88.39</v>
      </c>
      <c r="J19" s="851">
        <v>87.85</v>
      </c>
      <c r="K19" s="851">
        <v>135.33000000000001</v>
      </c>
      <c r="L19" s="851">
        <v>133.31</v>
      </c>
      <c r="M19" s="851">
        <v>87.85</v>
      </c>
      <c r="N19" s="851">
        <v>67.67</v>
      </c>
      <c r="O19" s="851">
        <v>88.39</v>
      </c>
      <c r="P19" s="851">
        <v>83.6</v>
      </c>
      <c r="Q19" s="851">
        <v>77.97</v>
      </c>
      <c r="R19" s="851">
        <v>62.48</v>
      </c>
      <c r="S19" s="851">
        <v>71.849999999999994</v>
      </c>
      <c r="T19" s="909">
        <v>71.3</v>
      </c>
      <c r="U19" s="909">
        <v>66.650000000000006</v>
      </c>
      <c r="V19" s="909">
        <v>84.08</v>
      </c>
      <c r="W19" s="909">
        <v>88.39</v>
      </c>
      <c r="X19" s="909">
        <v>87.85</v>
      </c>
      <c r="Y19" s="909">
        <v>135.33000000000001</v>
      </c>
      <c r="Z19" s="909">
        <v>133.31</v>
      </c>
      <c r="AA19" s="909">
        <v>87.85</v>
      </c>
      <c r="AB19" s="909">
        <v>67.67</v>
      </c>
      <c r="AC19" s="909">
        <v>88.39</v>
      </c>
      <c r="AD19" s="909">
        <v>83.6</v>
      </c>
      <c r="AE19" s="910">
        <v>77.97</v>
      </c>
    </row>
    <row r="20" spans="1:31" x14ac:dyDescent="0.25">
      <c r="A20" s="109"/>
      <c r="B20" s="849">
        <v>14</v>
      </c>
      <c r="C20" s="911">
        <v>43.68</v>
      </c>
      <c r="D20" s="851">
        <v>50.6</v>
      </c>
      <c r="E20" s="851">
        <v>59.35</v>
      </c>
      <c r="F20" s="851">
        <v>74.17</v>
      </c>
      <c r="G20" s="851">
        <v>68.98</v>
      </c>
      <c r="H20" s="851">
        <v>87.33</v>
      </c>
      <c r="I20" s="851">
        <v>92.43</v>
      </c>
      <c r="J20" s="851">
        <v>91.73</v>
      </c>
      <c r="K20" s="851">
        <v>141.83000000000001</v>
      </c>
      <c r="L20" s="851">
        <v>139.71</v>
      </c>
      <c r="M20" s="851">
        <v>91.73</v>
      </c>
      <c r="N20" s="851">
        <v>70.58</v>
      </c>
      <c r="O20" s="851">
        <v>92.43</v>
      </c>
      <c r="P20" s="851">
        <v>86.99</v>
      </c>
      <c r="Q20" s="851">
        <v>80.650000000000006</v>
      </c>
      <c r="R20" s="851">
        <v>65.03</v>
      </c>
      <c r="S20" s="851">
        <v>74.63</v>
      </c>
      <c r="T20" s="909">
        <v>74.17</v>
      </c>
      <c r="U20" s="909">
        <v>68.98</v>
      </c>
      <c r="V20" s="909">
        <v>87.33</v>
      </c>
      <c r="W20" s="909">
        <v>92.43</v>
      </c>
      <c r="X20" s="909">
        <v>91.73</v>
      </c>
      <c r="Y20" s="909">
        <v>141.83000000000001</v>
      </c>
      <c r="Z20" s="909">
        <v>139.71</v>
      </c>
      <c r="AA20" s="909">
        <v>91.73</v>
      </c>
      <c r="AB20" s="909">
        <v>70.58</v>
      </c>
      <c r="AC20" s="909">
        <v>92.43</v>
      </c>
      <c r="AD20" s="909">
        <v>86.99</v>
      </c>
      <c r="AE20" s="910">
        <v>80.650000000000006</v>
      </c>
    </row>
    <row r="21" spans="1:31" x14ac:dyDescent="0.25">
      <c r="A21" s="109"/>
      <c r="B21" s="852">
        <v>15</v>
      </c>
      <c r="C21" s="912">
        <v>44.95</v>
      </c>
      <c r="D21" s="846">
        <v>52.35</v>
      </c>
      <c r="E21" s="846">
        <v>61.3</v>
      </c>
      <c r="F21" s="846">
        <v>77.06</v>
      </c>
      <c r="G21" s="846">
        <v>71.52</v>
      </c>
      <c r="H21" s="846">
        <v>90.32</v>
      </c>
      <c r="I21" s="846">
        <v>95.9</v>
      </c>
      <c r="J21" s="846">
        <v>95.33</v>
      </c>
      <c r="K21" s="846">
        <v>148.37</v>
      </c>
      <c r="L21" s="846">
        <v>146.30000000000001</v>
      </c>
      <c r="M21" s="846">
        <v>95.33</v>
      </c>
      <c r="N21" s="846">
        <v>72.88</v>
      </c>
      <c r="O21" s="846">
        <v>95.9</v>
      </c>
      <c r="P21" s="846">
        <v>90.72</v>
      </c>
      <c r="Q21" s="846">
        <v>80.91</v>
      </c>
      <c r="R21" s="846">
        <v>67.61</v>
      </c>
      <c r="S21" s="846">
        <v>77.58</v>
      </c>
      <c r="T21" s="913">
        <v>77.06</v>
      </c>
      <c r="U21" s="913">
        <v>71.52</v>
      </c>
      <c r="V21" s="913">
        <v>90.32</v>
      </c>
      <c r="W21" s="913">
        <v>95.9</v>
      </c>
      <c r="X21" s="913">
        <v>95.33</v>
      </c>
      <c r="Y21" s="913">
        <v>148.37</v>
      </c>
      <c r="Z21" s="913">
        <v>146.30000000000001</v>
      </c>
      <c r="AA21" s="913">
        <v>95.33</v>
      </c>
      <c r="AB21" s="913">
        <v>72.88</v>
      </c>
      <c r="AC21" s="913">
        <v>95.9</v>
      </c>
      <c r="AD21" s="913">
        <v>90.72</v>
      </c>
      <c r="AE21" s="914">
        <v>80.91</v>
      </c>
    </row>
    <row r="22" spans="1:31" x14ac:dyDescent="0.25">
      <c r="A22" s="109"/>
      <c r="B22" s="848">
        <v>16</v>
      </c>
      <c r="C22" s="908">
        <v>46.38</v>
      </c>
      <c r="D22" s="842">
        <v>53.57</v>
      </c>
      <c r="E22" s="842">
        <v>63.27</v>
      </c>
      <c r="F22" s="842">
        <v>79.59</v>
      </c>
      <c r="G22" s="842">
        <v>74.09</v>
      </c>
      <c r="H22" s="842">
        <v>93.86</v>
      </c>
      <c r="I22" s="842">
        <v>100.22</v>
      </c>
      <c r="J22" s="842">
        <v>99.3</v>
      </c>
      <c r="K22" s="842">
        <v>154.13999999999999</v>
      </c>
      <c r="L22" s="842">
        <v>152.29</v>
      </c>
      <c r="M22" s="842">
        <v>99.3</v>
      </c>
      <c r="N22" s="842">
        <v>75.81</v>
      </c>
      <c r="O22" s="842">
        <v>100.22</v>
      </c>
      <c r="P22" s="842">
        <v>94.83</v>
      </c>
      <c r="Q22" s="842">
        <v>81.64</v>
      </c>
      <c r="R22" s="842">
        <v>70.790000000000006</v>
      </c>
      <c r="S22" s="842">
        <v>80.98</v>
      </c>
      <c r="T22" s="909">
        <v>79.59</v>
      </c>
      <c r="U22" s="909">
        <v>74.09</v>
      </c>
      <c r="V22" s="909">
        <v>93.86</v>
      </c>
      <c r="W22" s="909">
        <v>100.22</v>
      </c>
      <c r="X22" s="909">
        <v>99.3</v>
      </c>
      <c r="Y22" s="909">
        <v>154.13999999999999</v>
      </c>
      <c r="Z22" s="909">
        <v>152.29</v>
      </c>
      <c r="AA22" s="909">
        <v>99.3</v>
      </c>
      <c r="AB22" s="909">
        <v>75.81</v>
      </c>
      <c r="AC22" s="909">
        <v>100.22</v>
      </c>
      <c r="AD22" s="909">
        <v>94.83</v>
      </c>
      <c r="AE22" s="910">
        <v>81.64</v>
      </c>
    </row>
    <row r="23" spans="1:31" x14ac:dyDescent="0.25">
      <c r="A23" s="109"/>
      <c r="B23" s="849">
        <v>17</v>
      </c>
      <c r="C23" s="911">
        <v>47.75</v>
      </c>
      <c r="D23" s="851">
        <v>54.88</v>
      </c>
      <c r="E23" s="851">
        <v>65.260000000000005</v>
      </c>
      <c r="F23" s="851">
        <v>81.87</v>
      </c>
      <c r="G23" s="851">
        <v>76.63</v>
      </c>
      <c r="H23" s="851">
        <v>97.06</v>
      </c>
      <c r="I23" s="851">
        <v>103.91</v>
      </c>
      <c r="J23" s="851">
        <v>102.82</v>
      </c>
      <c r="K23" s="851">
        <v>159.36000000000001</v>
      </c>
      <c r="L23" s="851">
        <v>158.08000000000001</v>
      </c>
      <c r="M23" s="851">
        <v>102.82</v>
      </c>
      <c r="N23" s="851">
        <v>78.430000000000007</v>
      </c>
      <c r="O23" s="851">
        <v>103.91</v>
      </c>
      <c r="P23" s="851">
        <v>99.55</v>
      </c>
      <c r="Q23" s="851">
        <v>82.01</v>
      </c>
      <c r="R23" s="851">
        <v>73.25</v>
      </c>
      <c r="S23" s="851">
        <v>84.04</v>
      </c>
      <c r="T23" s="909">
        <v>81.87</v>
      </c>
      <c r="U23" s="909">
        <v>76.63</v>
      </c>
      <c r="V23" s="909">
        <v>97.06</v>
      </c>
      <c r="W23" s="909">
        <v>103.91</v>
      </c>
      <c r="X23" s="909">
        <v>102.82</v>
      </c>
      <c r="Y23" s="909">
        <v>159.36000000000001</v>
      </c>
      <c r="Z23" s="909">
        <v>158.08000000000001</v>
      </c>
      <c r="AA23" s="909">
        <v>102.82</v>
      </c>
      <c r="AB23" s="909">
        <v>78.430000000000007</v>
      </c>
      <c r="AC23" s="909">
        <v>103.91</v>
      </c>
      <c r="AD23" s="909">
        <v>99.55</v>
      </c>
      <c r="AE23" s="910">
        <v>82.01</v>
      </c>
    </row>
    <row r="24" spans="1:31" x14ac:dyDescent="0.25">
      <c r="A24" s="109"/>
      <c r="B24" s="849">
        <v>18</v>
      </c>
      <c r="C24" s="911">
        <v>49.16</v>
      </c>
      <c r="D24" s="851">
        <v>56.2</v>
      </c>
      <c r="E24" s="851">
        <v>67.08</v>
      </c>
      <c r="F24" s="851">
        <v>83.66</v>
      </c>
      <c r="G24" s="851">
        <v>79.760000000000005</v>
      </c>
      <c r="H24" s="851">
        <v>100.18</v>
      </c>
      <c r="I24" s="851">
        <v>107.46</v>
      </c>
      <c r="J24" s="851">
        <v>106.57</v>
      </c>
      <c r="K24" s="851">
        <v>167.28</v>
      </c>
      <c r="L24" s="851">
        <v>164.14</v>
      </c>
      <c r="M24" s="851">
        <v>106.57</v>
      </c>
      <c r="N24" s="851">
        <v>81.239999999999995</v>
      </c>
      <c r="O24" s="851">
        <v>107.46</v>
      </c>
      <c r="P24" s="851">
        <v>103.15</v>
      </c>
      <c r="Q24" s="851">
        <v>89.19</v>
      </c>
      <c r="R24" s="851">
        <v>75.67</v>
      </c>
      <c r="S24" s="851">
        <v>86.97</v>
      </c>
      <c r="T24" s="909">
        <v>83.66</v>
      </c>
      <c r="U24" s="909">
        <v>79.760000000000005</v>
      </c>
      <c r="V24" s="909">
        <v>100.18</v>
      </c>
      <c r="W24" s="909">
        <v>107.46</v>
      </c>
      <c r="X24" s="909">
        <v>106.57</v>
      </c>
      <c r="Y24" s="909">
        <v>167.28</v>
      </c>
      <c r="Z24" s="909">
        <v>164.14</v>
      </c>
      <c r="AA24" s="909">
        <v>106.57</v>
      </c>
      <c r="AB24" s="909">
        <v>81.239999999999995</v>
      </c>
      <c r="AC24" s="909">
        <v>107.46</v>
      </c>
      <c r="AD24" s="909">
        <v>103.15</v>
      </c>
      <c r="AE24" s="910">
        <v>89.19</v>
      </c>
    </row>
    <row r="25" spans="1:31" x14ac:dyDescent="0.25">
      <c r="A25" s="109"/>
      <c r="B25" s="849">
        <v>19</v>
      </c>
      <c r="C25" s="911">
        <v>50.85</v>
      </c>
      <c r="D25" s="851">
        <v>57.68</v>
      </c>
      <c r="E25" s="851">
        <v>69.569999999999993</v>
      </c>
      <c r="F25" s="851">
        <v>85.83</v>
      </c>
      <c r="G25" s="851">
        <v>82.54</v>
      </c>
      <c r="H25" s="851">
        <v>103.13</v>
      </c>
      <c r="I25" s="851">
        <v>111.3</v>
      </c>
      <c r="J25" s="851">
        <v>110.12</v>
      </c>
      <c r="K25" s="851">
        <v>173.7</v>
      </c>
      <c r="L25" s="851">
        <v>170.12</v>
      </c>
      <c r="M25" s="851">
        <v>110.12</v>
      </c>
      <c r="N25" s="851">
        <v>83.76</v>
      </c>
      <c r="O25" s="851">
        <v>111.3</v>
      </c>
      <c r="P25" s="851">
        <v>106.84</v>
      </c>
      <c r="Q25" s="851">
        <v>92.91</v>
      </c>
      <c r="R25" s="851">
        <v>78.11</v>
      </c>
      <c r="S25" s="851">
        <v>89.78</v>
      </c>
      <c r="T25" s="909">
        <v>85.83</v>
      </c>
      <c r="U25" s="909">
        <v>82.54</v>
      </c>
      <c r="V25" s="909">
        <v>103.13</v>
      </c>
      <c r="W25" s="909">
        <v>111.3</v>
      </c>
      <c r="X25" s="909">
        <v>110.12</v>
      </c>
      <c r="Y25" s="909">
        <v>173.7</v>
      </c>
      <c r="Z25" s="909">
        <v>170.12</v>
      </c>
      <c r="AA25" s="909">
        <v>110.12</v>
      </c>
      <c r="AB25" s="909">
        <v>83.76</v>
      </c>
      <c r="AC25" s="909">
        <v>111.3</v>
      </c>
      <c r="AD25" s="909">
        <v>106.84</v>
      </c>
      <c r="AE25" s="910">
        <v>92.91</v>
      </c>
    </row>
    <row r="26" spans="1:31" x14ac:dyDescent="0.25">
      <c r="A26" s="109"/>
      <c r="B26" s="852">
        <v>20</v>
      </c>
      <c r="C26" s="912">
        <v>52.23</v>
      </c>
      <c r="D26" s="846">
        <v>59.13</v>
      </c>
      <c r="E26" s="846">
        <v>70.77</v>
      </c>
      <c r="F26" s="846">
        <v>88.74</v>
      </c>
      <c r="G26" s="846">
        <v>85.48</v>
      </c>
      <c r="H26" s="846">
        <v>105.53</v>
      </c>
      <c r="I26" s="846">
        <v>115.03</v>
      </c>
      <c r="J26" s="846">
        <v>113.6</v>
      </c>
      <c r="K26" s="846">
        <v>180.14</v>
      </c>
      <c r="L26" s="846">
        <v>176.07</v>
      </c>
      <c r="M26" s="846">
        <v>113.6</v>
      </c>
      <c r="N26" s="846">
        <v>86.46</v>
      </c>
      <c r="O26" s="846">
        <v>115.03</v>
      </c>
      <c r="P26" s="846">
        <v>110.25</v>
      </c>
      <c r="Q26" s="846">
        <v>93.27</v>
      </c>
      <c r="R26" s="846">
        <v>80.510000000000005</v>
      </c>
      <c r="S26" s="846">
        <v>92.43</v>
      </c>
      <c r="T26" s="913">
        <v>88.74</v>
      </c>
      <c r="U26" s="913">
        <v>85.48</v>
      </c>
      <c r="V26" s="913">
        <v>105.53</v>
      </c>
      <c r="W26" s="913">
        <v>115.03</v>
      </c>
      <c r="X26" s="913">
        <v>113.6</v>
      </c>
      <c r="Y26" s="913">
        <v>180.14</v>
      </c>
      <c r="Z26" s="913">
        <v>176.07</v>
      </c>
      <c r="AA26" s="913">
        <v>113.6</v>
      </c>
      <c r="AB26" s="913">
        <v>86.46</v>
      </c>
      <c r="AC26" s="913">
        <v>115.03</v>
      </c>
      <c r="AD26" s="913">
        <v>110.25</v>
      </c>
      <c r="AE26" s="914">
        <v>93.27</v>
      </c>
    </row>
    <row r="27" spans="1:31" x14ac:dyDescent="0.25">
      <c r="A27" s="109"/>
      <c r="B27" s="848">
        <v>21</v>
      </c>
      <c r="C27" s="908">
        <v>53.26</v>
      </c>
      <c r="D27" s="842">
        <v>60.53</v>
      </c>
      <c r="E27" s="842">
        <v>71.83</v>
      </c>
      <c r="F27" s="842">
        <v>89.71</v>
      </c>
      <c r="G27" s="842">
        <v>88.17</v>
      </c>
      <c r="H27" s="842">
        <v>108.18</v>
      </c>
      <c r="I27" s="842">
        <v>118.72</v>
      </c>
      <c r="J27" s="842">
        <v>116.7</v>
      </c>
      <c r="K27" s="842">
        <v>184.06</v>
      </c>
      <c r="L27" s="842">
        <v>181</v>
      </c>
      <c r="M27" s="842">
        <v>116.7</v>
      </c>
      <c r="N27" s="842">
        <v>89.21</v>
      </c>
      <c r="O27" s="842">
        <v>118.72</v>
      </c>
      <c r="P27" s="842">
        <v>111.88</v>
      </c>
      <c r="Q27" s="842">
        <v>93.4</v>
      </c>
      <c r="R27" s="842">
        <v>83.07</v>
      </c>
      <c r="S27" s="842">
        <v>95.4</v>
      </c>
      <c r="T27" s="909">
        <v>89.71</v>
      </c>
      <c r="U27" s="909">
        <v>88.17</v>
      </c>
      <c r="V27" s="909">
        <v>108.18</v>
      </c>
      <c r="W27" s="909">
        <v>118.72</v>
      </c>
      <c r="X27" s="909">
        <v>116.7</v>
      </c>
      <c r="Y27" s="909">
        <v>184.06</v>
      </c>
      <c r="Z27" s="909">
        <v>181</v>
      </c>
      <c r="AA27" s="909">
        <v>116.7</v>
      </c>
      <c r="AB27" s="909">
        <v>89.21</v>
      </c>
      <c r="AC27" s="909">
        <v>118.72</v>
      </c>
      <c r="AD27" s="909">
        <v>111.88</v>
      </c>
      <c r="AE27" s="910">
        <v>93.4</v>
      </c>
    </row>
    <row r="28" spans="1:31" x14ac:dyDescent="0.25">
      <c r="A28" s="109"/>
      <c r="B28" s="849">
        <v>22</v>
      </c>
      <c r="C28" s="911">
        <v>54.38</v>
      </c>
      <c r="D28" s="851">
        <v>61.85</v>
      </c>
      <c r="E28" s="851">
        <v>72.819999999999993</v>
      </c>
      <c r="F28" s="851">
        <v>92.77</v>
      </c>
      <c r="G28" s="851">
        <v>90.49</v>
      </c>
      <c r="H28" s="851">
        <v>110.88</v>
      </c>
      <c r="I28" s="851">
        <v>121.93</v>
      </c>
      <c r="J28" s="851">
        <v>119.78</v>
      </c>
      <c r="K28" s="851">
        <v>190.12</v>
      </c>
      <c r="L28" s="851">
        <v>186.59</v>
      </c>
      <c r="M28" s="851">
        <v>119.78</v>
      </c>
      <c r="N28" s="851">
        <v>92.38</v>
      </c>
      <c r="O28" s="851">
        <v>121.93</v>
      </c>
      <c r="P28" s="851">
        <v>115.93</v>
      </c>
      <c r="Q28" s="851">
        <v>93.91</v>
      </c>
      <c r="R28" s="851">
        <v>85.37</v>
      </c>
      <c r="S28" s="851">
        <v>98.16</v>
      </c>
      <c r="T28" s="909">
        <v>92.77</v>
      </c>
      <c r="U28" s="909">
        <v>90.49</v>
      </c>
      <c r="V28" s="909">
        <v>110.88</v>
      </c>
      <c r="W28" s="909">
        <v>121.93</v>
      </c>
      <c r="X28" s="909">
        <v>119.78</v>
      </c>
      <c r="Y28" s="909">
        <v>190.12</v>
      </c>
      <c r="Z28" s="909">
        <v>186.59</v>
      </c>
      <c r="AA28" s="909">
        <v>119.78</v>
      </c>
      <c r="AB28" s="909">
        <v>92.38</v>
      </c>
      <c r="AC28" s="909">
        <v>121.93</v>
      </c>
      <c r="AD28" s="909">
        <v>115.93</v>
      </c>
      <c r="AE28" s="910">
        <v>93.91</v>
      </c>
    </row>
    <row r="29" spans="1:31" x14ac:dyDescent="0.25">
      <c r="A29" s="109"/>
      <c r="B29" s="849">
        <v>23</v>
      </c>
      <c r="C29" s="911">
        <v>55.79</v>
      </c>
      <c r="D29" s="851">
        <v>63.01</v>
      </c>
      <c r="E29" s="851">
        <v>74.150000000000006</v>
      </c>
      <c r="F29" s="851">
        <v>95.99</v>
      </c>
      <c r="G29" s="851">
        <v>92.83</v>
      </c>
      <c r="H29" s="851">
        <v>113.63</v>
      </c>
      <c r="I29" s="851">
        <v>125.09</v>
      </c>
      <c r="J29" s="851">
        <v>122.63</v>
      </c>
      <c r="K29" s="851">
        <v>196.36</v>
      </c>
      <c r="L29" s="851">
        <v>192.18</v>
      </c>
      <c r="M29" s="851">
        <v>122.63</v>
      </c>
      <c r="N29" s="851">
        <v>94.79</v>
      </c>
      <c r="O29" s="851">
        <v>125.09</v>
      </c>
      <c r="P29" s="851">
        <v>118.93</v>
      </c>
      <c r="Q29" s="851">
        <v>103.3</v>
      </c>
      <c r="R29" s="851">
        <v>87.82</v>
      </c>
      <c r="S29" s="851">
        <v>100.83</v>
      </c>
      <c r="T29" s="909">
        <v>95.99</v>
      </c>
      <c r="U29" s="909">
        <v>92.83</v>
      </c>
      <c r="V29" s="909">
        <v>113.63</v>
      </c>
      <c r="W29" s="909">
        <v>125.09</v>
      </c>
      <c r="X29" s="909">
        <v>122.63</v>
      </c>
      <c r="Y29" s="909">
        <v>196.36</v>
      </c>
      <c r="Z29" s="909">
        <v>192.18</v>
      </c>
      <c r="AA29" s="909">
        <v>122.63</v>
      </c>
      <c r="AB29" s="909">
        <v>94.79</v>
      </c>
      <c r="AC29" s="909">
        <v>125.09</v>
      </c>
      <c r="AD29" s="909">
        <v>118.93</v>
      </c>
      <c r="AE29" s="910">
        <v>103.3</v>
      </c>
    </row>
    <row r="30" spans="1:31" x14ac:dyDescent="0.25">
      <c r="A30" s="109"/>
      <c r="B30" s="849">
        <v>24</v>
      </c>
      <c r="C30" s="911">
        <v>56.9</v>
      </c>
      <c r="D30" s="851">
        <v>64.34</v>
      </c>
      <c r="E30" s="851">
        <v>76.55</v>
      </c>
      <c r="F30" s="851">
        <v>100.05</v>
      </c>
      <c r="G30" s="851">
        <v>94.98</v>
      </c>
      <c r="H30" s="851">
        <v>116.15</v>
      </c>
      <c r="I30" s="851">
        <v>128.28</v>
      </c>
      <c r="J30" s="851">
        <v>125.47</v>
      </c>
      <c r="K30" s="851">
        <v>200.41</v>
      </c>
      <c r="L30" s="851">
        <v>197.42</v>
      </c>
      <c r="M30" s="851">
        <v>125.47</v>
      </c>
      <c r="N30" s="851">
        <v>96.49</v>
      </c>
      <c r="O30" s="851">
        <v>128.28</v>
      </c>
      <c r="P30" s="851">
        <v>121.65</v>
      </c>
      <c r="Q30" s="851">
        <v>104.26</v>
      </c>
      <c r="R30" s="851">
        <v>90.24</v>
      </c>
      <c r="S30" s="851">
        <v>103.41</v>
      </c>
      <c r="T30" s="909">
        <v>100.05</v>
      </c>
      <c r="U30" s="909">
        <v>94.98</v>
      </c>
      <c r="V30" s="909">
        <v>116.15</v>
      </c>
      <c r="W30" s="909">
        <v>128.28</v>
      </c>
      <c r="X30" s="909">
        <v>125.47</v>
      </c>
      <c r="Y30" s="909">
        <v>200.41</v>
      </c>
      <c r="Z30" s="909">
        <v>197.42</v>
      </c>
      <c r="AA30" s="909">
        <v>125.47</v>
      </c>
      <c r="AB30" s="909">
        <v>96.49</v>
      </c>
      <c r="AC30" s="909">
        <v>128.28</v>
      </c>
      <c r="AD30" s="909">
        <v>121.65</v>
      </c>
      <c r="AE30" s="910">
        <v>104.26</v>
      </c>
    </row>
    <row r="31" spans="1:31" x14ac:dyDescent="0.25">
      <c r="A31" s="109"/>
      <c r="B31" s="852">
        <v>25</v>
      </c>
      <c r="C31" s="912">
        <v>58</v>
      </c>
      <c r="D31" s="846">
        <v>65.81</v>
      </c>
      <c r="E31" s="846">
        <v>79.55</v>
      </c>
      <c r="F31" s="846">
        <v>100.36</v>
      </c>
      <c r="G31" s="846">
        <v>98.12</v>
      </c>
      <c r="H31" s="846">
        <v>119.76</v>
      </c>
      <c r="I31" s="846">
        <v>131.25</v>
      </c>
      <c r="J31" s="846">
        <v>128.28</v>
      </c>
      <c r="K31" s="846">
        <v>202.66</v>
      </c>
      <c r="L31" s="846">
        <v>202.68</v>
      </c>
      <c r="M31" s="846">
        <v>128.28</v>
      </c>
      <c r="N31" s="846">
        <v>98.77</v>
      </c>
      <c r="O31" s="846">
        <v>131.25</v>
      </c>
      <c r="P31" s="846">
        <v>124.63</v>
      </c>
      <c r="Q31" s="846">
        <v>104.39</v>
      </c>
      <c r="R31" s="846">
        <v>92.79</v>
      </c>
      <c r="S31" s="846">
        <v>106.57</v>
      </c>
      <c r="T31" s="913">
        <v>100.36</v>
      </c>
      <c r="U31" s="913">
        <v>98.12</v>
      </c>
      <c r="V31" s="913">
        <v>119.76</v>
      </c>
      <c r="W31" s="913">
        <v>131.25</v>
      </c>
      <c r="X31" s="913">
        <v>128.28</v>
      </c>
      <c r="Y31" s="913">
        <v>202.66</v>
      </c>
      <c r="Z31" s="913">
        <v>202.68</v>
      </c>
      <c r="AA31" s="913">
        <v>128.28</v>
      </c>
      <c r="AB31" s="913">
        <v>98.77</v>
      </c>
      <c r="AC31" s="913">
        <v>131.25</v>
      </c>
      <c r="AD31" s="913">
        <v>124.63</v>
      </c>
      <c r="AE31" s="914">
        <v>104.39</v>
      </c>
    </row>
    <row r="32" spans="1:31" x14ac:dyDescent="0.25">
      <c r="A32" s="109"/>
      <c r="B32" s="848">
        <v>26</v>
      </c>
      <c r="C32" s="908">
        <v>59.26</v>
      </c>
      <c r="D32" s="842">
        <v>67.599999999999994</v>
      </c>
      <c r="E32" s="842">
        <v>79.92</v>
      </c>
      <c r="F32" s="842">
        <v>105.94</v>
      </c>
      <c r="G32" s="842">
        <v>100.09</v>
      </c>
      <c r="H32" s="842">
        <v>123.6</v>
      </c>
      <c r="I32" s="842">
        <v>134.34</v>
      </c>
      <c r="J32" s="842">
        <v>130.88999999999999</v>
      </c>
      <c r="K32" s="842">
        <v>210.52</v>
      </c>
      <c r="L32" s="842">
        <v>207.99</v>
      </c>
      <c r="M32" s="842">
        <v>130.88999999999999</v>
      </c>
      <c r="N32" s="842">
        <v>100.83</v>
      </c>
      <c r="O32" s="842">
        <v>134.34</v>
      </c>
      <c r="P32" s="842">
        <v>128.99</v>
      </c>
      <c r="Q32" s="842">
        <v>105.04</v>
      </c>
      <c r="R32" s="842">
        <v>95.49</v>
      </c>
      <c r="S32" s="842">
        <v>109.13</v>
      </c>
      <c r="T32" s="909">
        <v>105.94</v>
      </c>
      <c r="U32" s="909">
        <v>100.09</v>
      </c>
      <c r="V32" s="909">
        <v>123.6</v>
      </c>
      <c r="W32" s="909">
        <v>134.34</v>
      </c>
      <c r="X32" s="909">
        <v>130.88999999999999</v>
      </c>
      <c r="Y32" s="909">
        <v>210.52</v>
      </c>
      <c r="Z32" s="909">
        <v>207.99</v>
      </c>
      <c r="AA32" s="909">
        <v>130.88999999999999</v>
      </c>
      <c r="AB32" s="909">
        <v>100.83</v>
      </c>
      <c r="AC32" s="909">
        <v>134.34</v>
      </c>
      <c r="AD32" s="909">
        <v>128.99</v>
      </c>
      <c r="AE32" s="910">
        <v>105.04</v>
      </c>
    </row>
    <row r="33" spans="1:31" x14ac:dyDescent="0.25">
      <c r="A33" s="109"/>
      <c r="B33" s="849">
        <v>27</v>
      </c>
      <c r="C33" s="911">
        <v>60.53</v>
      </c>
      <c r="D33" s="851">
        <v>69.489999999999995</v>
      </c>
      <c r="E33" s="851">
        <v>80.87</v>
      </c>
      <c r="F33" s="851">
        <v>106.43</v>
      </c>
      <c r="G33" s="851">
        <v>102.44</v>
      </c>
      <c r="H33" s="851">
        <v>125.37</v>
      </c>
      <c r="I33" s="851">
        <v>137.57</v>
      </c>
      <c r="J33" s="851">
        <v>133.76</v>
      </c>
      <c r="K33" s="851">
        <v>216.33</v>
      </c>
      <c r="L33" s="851">
        <v>213.26</v>
      </c>
      <c r="M33" s="851">
        <v>133.76</v>
      </c>
      <c r="N33" s="851">
        <v>102.4</v>
      </c>
      <c r="O33" s="851">
        <v>137.57</v>
      </c>
      <c r="P33" s="851">
        <v>132.96</v>
      </c>
      <c r="Q33" s="851">
        <v>106.33</v>
      </c>
      <c r="R33" s="851">
        <v>96.12</v>
      </c>
      <c r="S33" s="851">
        <v>111.61</v>
      </c>
      <c r="T33" s="909">
        <v>106.43</v>
      </c>
      <c r="U33" s="909">
        <v>102.44</v>
      </c>
      <c r="V33" s="909">
        <v>125.37</v>
      </c>
      <c r="W33" s="909">
        <v>137.57</v>
      </c>
      <c r="X33" s="909">
        <v>133.76</v>
      </c>
      <c r="Y33" s="909">
        <v>216.33</v>
      </c>
      <c r="Z33" s="909">
        <v>213.26</v>
      </c>
      <c r="AA33" s="909">
        <v>133.76</v>
      </c>
      <c r="AB33" s="909">
        <v>102.4</v>
      </c>
      <c r="AC33" s="909">
        <v>137.57</v>
      </c>
      <c r="AD33" s="909">
        <v>132.96</v>
      </c>
      <c r="AE33" s="910">
        <v>106.33</v>
      </c>
    </row>
    <row r="34" spans="1:31" x14ac:dyDescent="0.25">
      <c r="A34" s="109"/>
      <c r="B34" s="849">
        <v>28</v>
      </c>
      <c r="C34" s="911">
        <v>61.91</v>
      </c>
      <c r="D34" s="851">
        <v>69.92</v>
      </c>
      <c r="E34" s="851">
        <v>82.62</v>
      </c>
      <c r="F34" s="851">
        <v>107.78</v>
      </c>
      <c r="G34" s="851">
        <v>104.37</v>
      </c>
      <c r="H34" s="851">
        <v>128.03</v>
      </c>
      <c r="I34" s="851">
        <v>140.71</v>
      </c>
      <c r="J34" s="851">
        <v>136.15</v>
      </c>
      <c r="K34" s="851">
        <v>221.11</v>
      </c>
      <c r="L34" s="851">
        <v>218.05</v>
      </c>
      <c r="M34" s="851">
        <v>136.15</v>
      </c>
      <c r="N34" s="851">
        <v>104.74</v>
      </c>
      <c r="O34" s="851">
        <v>140.71</v>
      </c>
      <c r="P34" s="851">
        <v>136.38</v>
      </c>
      <c r="Q34" s="851">
        <v>106.46</v>
      </c>
      <c r="R34" s="851">
        <v>98.67</v>
      </c>
      <c r="S34" s="851">
        <v>114.4</v>
      </c>
      <c r="T34" s="909">
        <v>107.78</v>
      </c>
      <c r="U34" s="909">
        <v>104.37</v>
      </c>
      <c r="V34" s="909">
        <v>128.03</v>
      </c>
      <c r="W34" s="909">
        <v>140.71</v>
      </c>
      <c r="X34" s="909">
        <v>136.15</v>
      </c>
      <c r="Y34" s="909">
        <v>221.11</v>
      </c>
      <c r="Z34" s="909">
        <v>218.05</v>
      </c>
      <c r="AA34" s="909">
        <v>136.15</v>
      </c>
      <c r="AB34" s="909">
        <v>104.74</v>
      </c>
      <c r="AC34" s="909">
        <v>140.71</v>
      </c>
      <c r="AD34" s="909">
        <v>136.38</v>
      </c>
      <c r="AE34" s="910">
        <v>106.46</v>
      </c>
    </row>
    <row r="35" spans="1:31" x14ac:dyDescent="0.25">
      <c r="A35" s="109"/>
      <c r="B35" s="849">
        <v>29</v>
      </c>
      <c r="C35" s="911">
        <v>63.03</v>
      </c>
      <c r="D35" s="851">
        <v>71.58</v>
      </c>
      <c r="E35" s="851">
        <v>84.04</v>
      </c>
      <c r="F35" s="851">
        <v>109.23</v>
      </c>
      <c r="G35" s="851">
        <v>106.89</v>
      </c>
      <c r="H35" s="851">
        <v>130.93</v>
      </c>
      <c r="I35" s="851">
        <v>143.9</v>
      </c>
      <c r="J35" s="851">
        <v>138.88999999999999</v>
      </c>
      <c r="K35" s="851">
        <v>226.44</v>
      </c>
      <c r="L35" s="851">
        <v>223.2</v>
      </c>
      <c r="M35" s="851">
        <v>138.88999999999999</v>
      </c>
      <c r="N35" s="851">
        <v>107.1</v>
      </c>
      <c r="O35" s="851">
        <v>143.9</v>
      </c>
      <c r="P35" s="851">
        <v>139.5</v>
      </c>
      <c r="Q35" s="851">
        <v>108.26</v>
      </c>
      <c r="R35" s="851">
        <v>101.01</v>
      </c>
      <c r="S35" s="851">
        <v>117.22</v>
      </c>
      <c r="T35" s="909">
        <v>109.23</v>
      </c>
      <c r="U35" s="909">
        <v>106.89</v>
      </c>
      <c r="V35" s="909">
        <v>130.93</v>
      </c>
      <c r="W35" s="909">
        <v>143.9</v>
      </c>
      <c r="X35" s="909">
        <v>138.88999999999999</v>
      </c>
      <c r="Y35" s="909">
        <v>226.44</v>
      </c>
      <c r="Z35" s="909">
        <v>223.2</v>
      </c>
      <c r="AA35" s="909">
        <v>138.88999999999999</v>
      </c>
      <c r="AB35" s="909">
        <v>107.1</v>
      </c>
      <c r="AC35" s="909">
        <v>143.9</v>
      </c>
      <c r="AD35" s="909">
        <v>139.5</v>
      </c>
      <c r="AE35" s="910">
        <v>108.26</v>
      </c>
    </row>
    <row r="36" spans="1:31" x14ac:dyDescent="0.25">
      <c r="A36" s="109"/>
      <c r="B36" s="852">
        <v>30</v>
      </c>
      <c r="C36" s="912">
        <v>64.38</v>
      </c>
      <c r="D36" s="846">
        <v>73.03</v>
      </c>
      <c r="E36" s="846">
        <v>85.48</v>
      </c>
      <c r="F36" s="846">
        <v>109.36</v>
      </c>
      <c r="G36" s="846">
        <v>108.89</v>
      </c>
      <c r="H36" s="846">
        <v>133.38999999999999</v>
      </c>
      <c r="I36" s="846">
        <v>146.69999999999999</v>
      </c>
      <c r="J36" s="846">
        <v>141.6</v>
      </c>
      <c r="K36" s="846">
        <v>231.12</v>
      </c>
      <c r="L36" s="846">
        <v>227.99</v>
      </c>
      <c r="M36" s="846">
        <v>141.6</v>
      </c>
      <c r="N36" s="846">
        <v>109.13</v>
      </c>
      <c r="O36" s="846">
        <v>146.69999999999999</v>
      </c>
      <c r="P36" s="846">
        <v>142.44</v>
      </c>
      <c r="Q36" s="846">
        <v>108.45</v>
      </c>
      <c r="R36" s="846">
        <v>103.43</v>
      </c>
      <c r="S36" s="846">
        <v>119.86</v>
      </c>
      <c r="T36" s="913">
        <v>109.36</v>
      </c>
      <c r="U36" s="913">
        <v>108.89</v>
      </c>
      <c r="V36" s="913">
        <v>133.38999999999999</v>
      </c>
      <c r="W36" s="913">
        <v>146.69999999999999</v>
      </c>
      <c r="X36" s="913">
        <v>141.6</v>
      </c>
      <c r="Y36" s="913">
        <v>231.12</v>
      </c>
      <c r="Z36" s="913">
        <v>227.99</v>
      </c>
      <c r="AA36" s="913">
        <v>141.6</v>
      </c>
      <c r="AB36" s="913">
        <v>109.13</v>
      </c>
      <c r="AC36" s="913">
        <v>146.69999999999999</v>
      </c>
      <c r="AD36" s="913">
        <v>142.44</v>
      </c>
      <c r="AE36" s="914">
        <v>108.45</v>
      </c>
    </row>
    <row r="37" spans="1:31" x14ac:dyDescent="0.25">
      <c r="A37" s="109"/>
      <c r="B37" s="848">
        <v>31</v>
      </c>
      <c r="C37" s="908">
        <v>65.64</v>
      </c>
      <c r="D37" s="842">
        <v>74.510000000000005</v>
      </c>
      <c r="E37" s="842">
        <v>86.95</v>
      </c>
      <c r="F37" s="842">
        <v>111.84</v>
      </c>
      <c r="G37" s="842">
        <v>110.96</v>
      </c>
      <c r="H37" s="842">
        <v>135.81</v>
      </c>
      <c r="I37" s="842">
        <v>149.99</v>
      </c>
      <c r="J37" s="842">
        <v>144.06</v>
      </c>
      <c r="K37" s="842">
        <v>235.3</v>
      </c>
      <c r="L37" s="842">
        <v>231.93</v>
      </c>
      <c r="M37" s="842">
        <v>144.06</v>
      </c>
      <c r="N37" s="842">
        <v>111.72</v>
      </c>
      <c r="O37" s="842">
        <v>149.99</v>
      </c>
      <c r="P37" s="842">
        <v>146.69999999999999</v>
      </c>
      <c r="Q37" s="842">
        <v>110.61</v>
      </c>
      <c r="R37" s="842">
        <v>106.02</v>
      </c>
      <c r="S37" s="842">
        <v>122.95</v>
      </c>
      <c r="T37" s="909">
        <v>111.84</v>
      </c>
      <c r="U37" s="909">
        <v>110.96</v>
      </c>
      <c r="V37" s="909">
        <v>135.81</v>
      </c>
      <c r="W37" s="909">
        <v>149.99</v>
      </c>
      <c r="X37" s="909">
        <v>144.06</v>
      </c>
      <c r="Y37" s="909">
        <v>235.3</v>
      </c>
      <c r="Z37" s="909">
        <v>231.93</v>
      </c>
      <c r="AA37" s="909">
        <v>144.06</v>
      </c>
      <c r="AB37" s="909">
        <v>111.72</v>
      </c>
      <c r="AC37" s="909">
        <v>149.99</v>
      </c>
      <c r="AD37" s="909">
        <v>146.69999999999999</v>
      </c>
      <c r="AE37" s="910">
        <v>110.61</v>
      </c>
    </row>
    <row r="38" spans="1:31" x14ac:dyDescent="0.25">
      <c r="A38" s="109"/>
      <c r="B38" s="849">
        <v>32</v>
      </c>
      <c r="C38" s="911">
        <v>67.040000000000006</v>
      </c>
      <c r="D38" s="851">
        <v>76.099999999999994</v>
      </c>
      <c r="E38" s="851">
        <v>87.44</v>
      </c>
      <c r="F38" s="851">
        <v>117.86</v>
      </c>
      <c r="G38" s="851">
        <v>113.22</v>
      </c>
      <c r="H38" s="851">
        <v>138.28</v>
      </c>
      <c r="I38" s="851">
        <v>152.96</v>
      </c>
      <c r="J38" s="851">
        <v>146.69999999999999</v>
      </c>
      <c r="K38" s="851">
        <v>240</v>
      </c>
      <c r="L38" s="851">
        <v>236.65</v>
      </c>
      <c r="M38" s="851">
        <v>146.69999999999999</v>
      </c>
      <c r="N38" s="851">
        <v>114.99</v>
      </c>
      <c r="O38" s="851">
        <v>152.96</v>
      </c>
      <c r="P38" s="851">
        <v>149.59</v>
      </c>
      <c r="Q38" s="851">
        <v>117.77</v>
      </c>
      <c r="R38" s="851">
        <v>108.44</v>
      </c>
      <c r="S38" s="851">
        <v>125.73</v>
      </c>
      <c r="T38" s="909">
        <v>117.86</v>
      </c>
      <c r="U38" s="909">
        <v>113.22</v>
      </c>
      <c r="V38" s="909">
        <v>138.28</v>
      </c>
      <c r="W38" s="909">
        <v>152.96</v>
      </c>
      <c r="X38" s="909">
        <v>146.69999999999999</v>
      </c>
      <c r="Y38" s="909">
        <v>240</v>
      </c>
      <c r="Z38" s="909">
        <v>236.65</v>
      </c>
      <c r="AA38" s="909">
        <v>146.69999999999999</v>
      </c>
      <c r="AB38" s="909">
        <v>114.99</v>
      </c>
      <c r="AC38" s="909">
        <v>152.96</v>
      </c>
      <c r="AD38" s="909">
        <v>149.59</v>
      </c>
      <c r="AE38" s="910">
        <v>117.77</v>
      </c>
    </row>
    <row r="39" spans="1:31" x14ac:dyDescent="0.25">
      <c r="A39" s="109"/>
      <c r="B39" s="849">
        <v>33</v>
      </c>
      <c r="C39" s="911">
        <v>68.040000000000006</v>
      </c>
      <c r="D39" s="851">
        <v>77.599999999999994</v>
      </c>
      <c r="E39" s="851">
        <v>88.17</v>
      </c>
      <c r="F39" s="851">
        <v>118.81</v>
      </c>
      <c r="G39" s="851">
        <v>115.41</v>
      </c>
      <c r="H39" s="851">
        <v>140.75</v>
      </c>
      <c r="I39" s="851">
        <v>155.96</v>
      </c>
      <c r="J39" s="851">
        <v>149.41999999999999</v>
      </c>
      <c r="K39" s="851">
        <v>244.45</v>
      </c>
      <c r="L39" s="851">
        <v>241.09</v>
      </c>
      <c r="M39" s="851">
        <v>149.41999999999999</v>
      </c>
      <c r="N39" s="851">
        <v>117.37</v>
      </c>
      <c r="O39" s="851">
        <v>155.96</v>
      </c>
      <c r="P39" s="851">
        <v>152.54</v>
      </c>
      <c r="Q39" s="851">
        <v>118.49</v>
      </c>
      <c r="R39" s="851">
        <v>110.86</v>
      </c>
      <c r="S39" s="851">
        <v>128.55000000000001</v>
      </c>
      <c r="T39" s="909">
        <v>118.81</v>
      </c>
      <c r="U39" s="909">
        <v>115.41</v>
      </c>
      <c r="V39" s="909">
        <v>140.75</v>
      </c>
      <c r="W39" s="909">
        <v>155.96</v>
      </c>
      <c r="X39" s="909">
        <v>149.41999999999999</v>
      </c>
      <c r="Y39" s="909">
        <v>244.45</v>
      </c>
      <c r="Z39" s="909">
        <v>241.09</v>
      </c>
      <c r="AA39" s="909">
        <v>149.41999999999999</v>
      </c>
      <c r="AB39" s="909">
        <v>117.37</v>
      </c>
      <c r="AC39" s="909">
        <v>155.96</v>
      </c>
      <c r="AD39" s="909">
        <v>152.54</v>
      </c>
      <c r="AE39" s="910">
        <v>118.49</v>
      </c>
    </row>
    <row r="40" spans="1:31" x14ac:dyDescent="0.25">
      <c r="A40" s="109"/>
      <c r="B40" s="849">
        <v>34</v>
      </c>
      <c r="C40" s="911">
        <v>69</v>
      </c>
      <c r="D40" s="851">
        <v>79.069999999999993</v>
      </c>
      <c r="E40" s="851">
        <v>89.23</v>
      </c>
      <c r="F40" s="851">
        <v>120.66</v>
      </c>
      <c r="G40" s="851">
        <v>117.33</v>
      </c>
      <c r="H40" s="851">
        <v>143.19999999999999</v>
      </c>
      <c r="I40" s="851">
        <v>158.93</v>
      </c>
      <c r="J40" s="851">
        <v>151.91</v>
      </c>
      <c r="K40" s="851">
        <v>248.73</v>
      </c>
      <c r="L40" s="851">
        <v>244.85</v>
      </c>
      <c r="M40" s="851">
        <v>151.91</v>
      </c>
      <c r="N40" s="851">
        <v>119.86</v>
      </c>
      <c r="O40" s="851">
        <v>158.93</v>
      </c>
      <c r="P40" s="851">
        <v>155.05000000000001</v>
      </c>
      <c r="Q40" s="851">
        <v>118.61</v>
      </c>
      <c r="R40" s="851">
        <v>113.18</v>
      </c>
      <c r="S40" s="851">
        <v>131.21</v>
      </c>
      <c r="T40" s="909">
        <v>120.66</v>
      </c>
      <c r="U40" s="909">
        <v>117.33</v>
      </c>
      <c r="V40" s="909">
        <v>143.19999999999999</v>
      </c>
      <c r="W40" s="909">
        <v>158.93</v>
      </c>
      <c r="X40" s="909">
        <v>151.91</v>
      </c>
      <c r="Y40" s="909">
        <v>248.73</v>
      </c>
      <c r="Z40" s="909">
        <v>244.85</v>
      </c>
      <c r="AA40" s="909">
        <v>151.91</v>
      </c>
      <c r="AB40" s="909">
        <v>119.86</v>
      </c>
      <c r="AC40" s="909">
        <v>158.93</v>
      </c>
      <c r="AD40" s="909">
        <v>155.05000000000001</v>
      </c>
      <c r="AE40" s="910">
        <v>118.61</v>
      </c>
    </row>
    <row r="41" spans="1:31" x14ac:dyDescent="0.25">
      <c r="A41" s="109"/>
      <c r="B41" s="852">
        <v>35</v>
      </c>
      <c r="C41" s="912">
        <v>69.97</v>
      </c>
      <c r="D41" s="846">
        <v>80.39</v>
      </c>
      <c r="E41" s="846">
        <v>90.37</v>
      </c>
      <c r="F41" s="846">
        <v>123.64</v>
      </c>
      <c r="G41" s="846">
        <v>119.48</v>
      </c>
      <c r="H41" s="846">
        <v>145.71</v>
      </c>
      <c r="I41" s="846">
        <v>162.25</v>
      </c>
      <c r="J41" s="846">
        <v>154.49</v>
      </c>
      <c r="K41" s="846">
        <v>249.83</v>
      </c>
      <c r="L41" s="846">
        <v>249.18</v>
      </c>
      <c r="M41" s="846">
        <v>154.49</v>
      </c>
      <c r="N41" s="846">
        <v>122.06</v>
      </c>
      <c r="O41" s="846">
        <v>162.25</v>
      </c>
      <c r="P41" s="846">
        <v>158.69</v>
      </c>
      <c r="Q41" s="846">
        <v>119.11</v>
      </c>
      <c r="R41" s="846">
        <v>115.6</v>
      </c>
      <c r="S41" s="846">
        <v>134.80000000000001</v>
      </c>
      <c r="T41" s="913">
        <v>123.64</v>
      </c>
      <c r="U41" s="913">
        <v>119.48</v>
      </c>
      <c r="V41" s="913">
        <v>145.71</v>
      </c>
      <c r="W41" s="913">
        <v>162.25</v>
      </c>
      <c r="X41" s="913">
        <v>154.49</v>
      </c>
      <c r="Y41" s="913">
        <v>249.83</v>
      </c>
      <c r="Z41" s="913">
        <v>249.18</v>
      </c>
      <c r="AA41" s="913">
        <v>154.49</v>
      </c>
      <c r="AB41" s="913">
        <v>122.06</v>
      </c>
      <c r="AC41" s="913">
        <v>162.25</v>
      </c>
      <c r="AD41" s="913">
        <v>158.69</v>
      </c>
      <c r="AE41" s="914">
        <v>119.11</v>
      </c>
    </row>
    <row r="42" spans="1:31" x14ac:dyDescent="0.25">
      <c r="A42" s="109"/>
      <c r="B42" s="848">
        <v>36</v>
      </c>
      <c r="C42" s="908">
        <v>70.97</v>
      </c>
      <c r="D42" s="842">
        <v>81.69</v>
      </c>
      <c r="E42" s="842">
        <v>91.19</v>
      </c>
      <c r="F42" s="842">
        <v>125.62</v>
      </c>
      <c r="G42" s="842">
        <v>121.43</v>
      </c>
      <c r="H42" s="842">
        <v>148.19999999999999</v>
      </c>
      <c r="I42" s="842">
        <v>165.02</v>
      </c>
      <c r="J42" s="842">
        <v>157.16</v>
      </c>
      <c r="K42" s="842">
        <v>256.66000000000003</v>
      </c>
      <c r="L42" s="842">
        <v>253.33</v>
      </c>
      <c r="M42" s="842">
        <v>157.16</v>
      </c>
      <c r="N42" s="842">
        <v>124.04</v>
      </c>
      <c r="O42" s="842">
        <v>165.02</v>
      </c>
      <c r="P42" s="842">
        <v>161.38</v>
      </c>
      <c r="Q42" s="842">
        <v>129.07</v>
      </c>
      <c r="R42" s="842">
        <v>118.03</v>
      </c>
      <c r="S42" s="842">
        <v>136.44999999999999</v>
      </c>
      <c r="T42" s="909">
        <v>125.62</v>
      </c>
      <c r="U42" s="909">
        <v>121.43</v>
      </c>
      <c r="V42" s="909">
        <v>148.19999999999999</v>
      </c>
      <c r="W42" s="909">
        <v>165.02</v>
      </c>
      <c r="X42" s="909">
        <v>157.16</v>
      </c>
      <c r="Y42" s="909">
        <v>256.66000000000003</v>
      </c>
      <c r="Z42" s="909">
        <v>253.33</v>
      </c>
      <c r="AA42" s="909">
        <v>157.16</v>
      </c>
      <c r="AB42" s="909">
        <v>124.04</v>
      </c>
      <c r="AC42" s="909">
        <v>165.02</v>
      </c>
      <c r="AD42" s="909">
        <v>161.38</v>
      </c>
      <c r="AE42" s="910">
        <v>129.07</v>
      </c>
    </row>
    <row r="43" spans="1:31" x14ac:dyDescent="0.25">
      <c r="A43" s="109"/>
      <c r="B43" s="849">
        <v>37</v>
      </c>
      <c r="C43" s="911">
        <v>72.22</v>
      </c>
      <c r="D43" s="851">
        <v>83.34</v>
      </c>
      <c r="E43" s="851">
        <v>92.68</v>
      </c>
      <c r="F43" s="851">
        <v>126.39</v>
      </c>
      <c r="G43" s="851">
        <v>123.3</v>
      </c>
      <c r="H43" s="851">
        <v>150.88999999999999</v>
      </c>
      <c r="I43" s="851">
        <v>167.46</v>
      </c>
      <c r="J43" s="851">
        <v>159.65</v>
      </c>
      <c r="K43" s="851">
        <v>261.57</v>
      </c>
      <c r="L43" s="851">
        <v>257.29000000000002</v>
      </c>
      <c r="M43" s="851">
        <v>159.65</v>
      </c>
      <c r="N43" s="851">
        <v>126</v>
      </c>
      <c r="O43" s="851">
        <v>167.46</v>
      </c>
      <c r="P43" s="851">
        <v>163.37</v>
      </c>
      <c r="Q43" s="851">
        <v>130.08000000000001</v>
      </c>
      <c r="R43" s="851">
        <v>119.52</v>
      </c>
      <c r="S43" s="851">
        <v>139.74</v>
      </c>
      <c r="T43" s="909">
        <v>126.39</v>
      </c>
      <c r="U43" s="909">
        <v>123.3</v>
      </c>
      <c r="V43" s="909">
        <v>150.88999999999999</v>
      </c>
      <c r="W43" s="909">
        <v>167.46</v>
      </c>
      <c r="X43" s="909">
        <v>159.65</v>
      </c>
      <c r="Y43" s="909">
        <v>261.57</v>
      </c>
      <c r="Z43" s="909">
        <v>257.29000000000002</v>
      </c>
      <c r="AA43" s="909">
        <v>159.65</v>
      </c>
      <c r="AB43" s="909">
        <v>126</v>
      </c>
      <c r="AC43" s="909">
        <v>167.46</v>
      </c>
      <c r="AD43" s="909">
        <v>163.37</v>
      </c>
      <c r="AE43" s="910">
        <v>130.08000000000001</v>
      </c>
    </row>
    <row r="44" spans="1:31" x14ac:dyDescent="0.25">
      <c r="A44" s="109"/>
      <c r="B44" s="849">
        <v>38</v>
      </c>
      <c r="C44" s="911">
        <v>73.36</v>
      </c>
      <c r="D44" s="851">
        <v>84.82</v>
      </c>
      <c r="E44" s="851">
        <v>93.34</v>
      </c>
      <c r="F44" s="851">
        <v>127.05</v>
      </c>
      <c r="G44" s="851">
        <v>125.22</v>
      </c>
      <c r="H44" s="851">
        <v>153.47</v>
      </c>
      <c r="I44" s="851">
        <v>171</v>
      </c>
      <c r="J44" s="851">
        <v>162.41</v>
      </c>
      <c r="K44" s="851">
        <v>265.8</v>
      </c>
      <c r="L44" s="851">
        <v>261.52</v>
      </c>
      <c r="M44" s="851">
        <v>162.41</v>
      </c>
      <c r="N44" s="851">
        <v>128.58000000000001</v>
      </c>
      <c r="O44" s="851">
        <v>171</v>
      </c>
      <c r="P44" s="851">
        <v>167.26</v>
      </c>
      <c r="Q44" s="851">
        <v>132.32</v>
      </c>
      <c r="R44" s="851">
        <v>122.08</v>
      </c>
      <c r="S44" s="851">
        <v>142.57</v>
      </c>
      <c r="T44" s="909">
        <v>127.05</v>
      </c>
      <c r="U44" s="909">
        <v>125.22</v>
      </c>
      <c r="V44" s="909">
        <v>153.47</v>
      </c>
      <c r="W44" s="909">
        <v>171</v>
      </c>
      <c r="X44" s="909">
        <v>162.41</v>
      </c>
      <c r="Y44" s="909">
        <v>265.8</v>
      </c>
      <c r="Z44" s="909">
        <v>261.52</v>
      </c>
      <c r="AA44" s="909">
        <v>162.41</v>
      </c>
      <c r="AB44" s="909">
        <v>128.58000000000001</v>
      </c>
      <c r="AC44" s="909">
        <v>171</v>
      </c>
      <c r="AD44" s="909">
        <v>167.26</v>
      </c>
      <c r="AE44" s="910">
        <v>132.32</v>
      </c>
    </row>
    <row r="45" spans="1:31" x14ac:dyDescent="0.25">
      <c r="A45" s="109"/>
      <c r="B45" s="849">
        <v>39</v>
      </c>
      <c r="C45" s="911">
        <v>74.45</v>
      </c>
      <c r="D45" s="851">
        <v>86.4</v>
      </c>
      <c r="E45" s="851">
        <v>94.96</v>
      </c>
      <c r="F45" s="851">
        <v>127.24</v>
      </c>
      <c r="G45" s="851">
        <v>127.35</v>
      </c>
      <c r="H45" s="851">
        <v>155.88999999999999</v>
      </c>
      <c r="I45" s="851">
        <v>174.29</v>
      </c>
      <c r="J45" s="851">
        <v>165.02</v>
      </c>
      <c r="K45" s="851">
        <v>270.07</v>
      </c>
      <c r="L45" s="851">
        <v>265.69</v>
      </c>
      <c r="M45" s="851">
        <v>165.02</v>
      </c>
      <c r="N45" s="851">
        <v>131.78</v>
      </c>
      <c r="O45" s="851">
        <v>174.29</v>
      </c>
      <c r="P45" s="851">
        <v>170.06</v>
      </c>
      <c r="Q45" s="851">
        <v>134.15</v>
      </c>
      <c r="R45" s="851">
        <v>124.9</v>
      </c>
      <c r="S45" s="851">
        <v>145.19999999999999</v>
      </c>
      <c r="T45" s="909">
        <v>127.24</v>
      </c>
      <c r="U45" s="909">
        <v>127.35</v>
      </c>
      <c r="V45" s="909">
        <v>155.88999999999999</v>
      </c>
      <c r="W45" s="909">
        <v>174.29</v>
      </c>
      <c r="X45" s="909">
        <v>165.02</v>
      </c>
      <c r="Y45" s="909">
        <v>270.07</v>
      </c>
      <c r="Z45" s="909">
        <v>265.69</v>
      </c>
      <c r="AA45" s="909">
        <v>165.02</v>
      </c>
      <c r="AB45" s="909">
        <v>131.78</v>
      </c>
      <c r="AC45" s="909">
        <v>174.29</v>
      </c>
      <c r="AD45" s="909">
        <v>170.06</v>
      </c>
      <c r="AE45" s="910">
        <v>134.15</v>
      </c>
    </row>
    <row r="46" spans="1:31" x14ac:dyDescent="0.25">
      <c r="A46" s="109"/>
      <c r="B46" s="852">
        <v>40</v>
      </c>
      <c r="C46" s="912">
        <v>75.430000000000007</v>
      </c>
      <c r="D46" s="846">
        <v>87.62</v>
      </c>
      <c r="E46" s="846">
        <v>95.86</v>
      </c>
      <c r="F46" s="846">
        <v>127.85</v>
      </c>
      <c r="G46" s="846">
        <v>129.26</v>
      </c>
      <c r="H46" s="846">
        <v>158.41</v>
      </c>
      <c r="I46" s="846">
        <v>176.93</v>
      </c>
      <c r="J46" s="846">
        <v>169.11</v>
      </c>
      <c r="K46" s="846">
        <v>274.29000000000002</v>
      </c>
      <c r="L46" s="846">
        <v>270.01</v>
      </c>
      <c r="M46" s="846">
        <v>169.11</v>
      </c>
      <c r="N46" s="846">
        <v>133.77000000000001</v>
      </c>
      <c r="O46" s="846">
        <v>176.93</v>
      </c>
      <c r="P46" s="846">
        <v>173.05</v>
      </c>
      <c r="Q46" s="846">
        <v>134.62</v>
      </c>
      <c r="R46" s="846">
        <v>126.98</v>
      </c>
      <c r="S46" s="846">
        <v>148.15</v>
      </c>
      <c r="T46" s="913">
        <v>127.85</v>
      </c>
      <c r="U46" s="913">
        <v>129.26</v>
      </c>
      <c r="V46" s="913">
        <v>158.41</v>
      </c>
      <c r="W46" s="913">
        <v>176.93</v>
      </c>
      <c r="X46" s="913">
        <v>169.11</v>
      </c>
      <c r="Y46" s="913">
        <v>274.29000000000002</v>
      </c>
      <c r="Z46" s="913">
        <v>270.01</v>
      </c>
      <c r="AA46" s="913">
        <v>169.11</v>
      </c>
      <c r="AB46" s="913">
        <v>133.77000000000001</v>
      </c>
      <c r="AC46" s="913">
        <v>176.93</v>
      </c>
      <c r="AD46" s="913">
        <v>173.05</v>
      </c>
      <c r="AE46" s="914">
        <v>134.62</v>
      </c>
    </row>
    <row r="47" spans="1:31" x14ac:dyDescent="0.25">
      <c r="A47" s="109"/>
      <c r="B47" s="848">
        <v>41</v>
      </c>
      <c r="C47" s="908">
        <v>76.53</v>
      </c>
      <c r="D47" s="842">
        <v>88.9</v>
      </c>
      <c r="E47" s="842">
        <v>96.3</v>
      </c>
      <c r="F47" s="842">
        <v>129.58000000000001</v>
      </c>
      <c r="G47" s="842">
        <v>131.05000000000001</v>
      </c>
      <c r="H47" s="842">
        <v>160.66</v>
      </c>
      <c r="I47" s="842">
        <v>179.43</v>
      </c>
      <c r="J47" s="842">
        <v>173.18</v>
      </c>
      <c r="K47" s="842">
        <v>278.62</v>
      </c>
      <c r="L47" s="842">
        <v>274.12</v>
      </c>
      <c r="M47" s="842">
        <v>173.18</v>
      </c>
      <c r="N47" s="842">
        <v>135.66999999999999</v>
      </c>
      <c r="O47" s="842">
        <v>179.43</v>
      </c>
      <c r="P47" s="842">
        <v>174.9</v>
      </c>
      <c r="Q47" s="842">
        <v>143.9</v>
      </c>
      <c r="R47" s="842">
        <v>128.65</v>
      </c>
      <c r="S47" s="842">
        <v>151.21</v>
      </c>
      <c r="T47" s="909">
        <v>129.58000000000001</v>
      </c>
      <c r="U47" s="909">
        <v>131.05000000000001</v>
      </c>
      <c r="V47" s="909">
        <v>160.66</v>
      </c>
      <c r="W47" s="909">
        <v>179.43</v>
      </c>
      <c r="X47" s="909">
        <v>173.18</v>
      </c>
      <c r="Y47" s="909">
        <v>278.62</v>
      </c>
      <c r="Z47" s="909">
        <v>274.12</v>
      </c>
      <c r="AA47" s="909">
        <v>173.18</v>
      </c>
      <c r="AB47" s="909">
        <v>135.66999999999999</v>
      </c>
      <c r="AC47" s="909">
        <v>179.43</v>
      </c>
      <c r="AD47" s="909">
        <v>174.9</v>
      </c>
      <c r="AE47" s="910">
        <v>143.9</v>
      </c>
    </row>
    <row r="48" spans="1:31" x14ac:dyDescent="0.25">
      <c r="A48" s="109"/>
      <c r="B48" s="849">
        <v>42</v>
      </c>
      <c r="C48" s="911">
        <v>78.150000000000006</v>
      </c>
      <c r="D48" s="851">
        <v>90.24</v>
      </c>
      <c r="E48" s="851">
        <v>97.37</v>
      </c>
      <c r="F48" s="851">
        <v>131.21</v>
      </c>
      <c r="G48" s="851">
        <v>132.9</v>
      </c>
      <c r="H48" s="851">
        <v>162.61000000000001</v>
      </c>
      <c r="I48" s="851">
        <v>181.97</v>
      </c>
      <c r="J48" s="851">
        <v>175.18</v>
      </c>
      <c r="K48" s="851">
        <v>282.86</v>
      </c>
      <c r="L48" s="851">
        <v>278.17</v>
      </c>
      <c r="M48" s="851">
        <v>175.18</v>
      </c>
      <c r="N48" s="851">
        <v>137.19999999999999</v>
      </c>
      <c r="O48" s="851">
        <v>181.97</v>
      </c>
      <c r="P48" s="851">
        <v>177.52</v>
      </c>
      <c r="Q48" s="851">
        <v>144.83000000000001</v>
      </c>
      <c r="R48" s="851">
        <v>130.44</v>
      </c>
      <c r="S48" s="851">
        <v>154.04</v>
      </c>
      <c r="T48" s="909">
        <v>131.21</v>
      </c>
      <c r="U48" s="909">
        <v>132.9</v>
      </c>
      <c r="V48" s="909">
        <v>162.61000000000001</v>
      </c>
      <c r="W48" s="909">
        <v>181.97</v>
      </c>
      <c r="X48" s="909">
        <v>175.18</v>
      </c>
      <c r="Y48" s="909">
        <v>282.86</v>
      </c>
      <c r="Z48" s="909">
        <v>278.17</v>
      </c>
      <c r="AA48" s="909">
        <v>175.18</v>
      </c>
      <c r="AB48" s="909">
        <v>137.19999999999999</v>
      </c>
      <c r="AC48" s="909">
        <v>181.97</v>
      </c>
      <c r="AD48" s="909">
        <v>177.52</v>
      </c>
      <c r="AE48" s="910">
        <v>144.83000000000001</v>
      </c>
    </row>
    <row r="49" spans="1:31" x14ac:dyDescent="0.25">
      <c r="A49" s="109"/>
      <c r="B49" s="849">
        <v>43</v>
      </c>
      <c r="C49" s="911">
        <v>79.31</v>
      </c>
      <c r="D49" s="851">
        <v>91.88</v>
      </c>
      <c r="E49" s="851">
        <v>98.4</v>
      </c>
      <c r="F49" s="851">
        <v>134.22999999999999</v>
      </c>
      <c r="G49" s="851">
        <v>134.59</v>
      </c>
      <c r="H49" s="851">
        <v>164.77</v>
      </c>
      <c r="I49" s="851">
        <v>184.46</v>
      </c>
      <c r="J49" s="851">
        <v>177.54</v>
      </c>
      <c r="K49" s="851">
        <v>287.11</v>
      </c>
      <c r="L49" s="851">
        <v>282.54000000000002</v>
      </c>
      <c r="M49" s="851">
        <v>177.54</v>
      </c>
      <c r="N49" s="851">
        <v>138.88999999999999</v>
      </c>
      <c r="O49" s="851">
        <v>184.46</v>
      </c>
      <c r="P49" s="851">
        <v>180.43</v>
      </c>
      <c r="Q49" s="851">
        <v>144.94</v>
      </c>
      <c r="R49" s="851">
        <v>132.6</v>
      </c>
      <c r="S49" s="851">
        <v>157.25</v>
      </c>
      <c r="T49" s="909">
        <v>134.22999999999999</v>
      </c>
      <c r="U49" s="909">
        <v>134.59</v>
      </c>
      <c r="V49" s="909">
        <v>164.77</v>
      </c>
      <c r="W49" s="909">
        <v>184.46</v>
      </c>
      <c r="X49" s="909">
        <v>177.54</v>
      </c>
      <c r="Y49" s="909">
        <v>287.11</v>
      </c>
      <c r="Z49" s="909">
        <v>282.54000000000002</v>
      </c>
      <c r="AA49" s="909">
        <v>177.54</v>
      </c>
      <c r="AB49" s="909">
        <v>138.88999999999999</v>
      </c>
      <c r="AC49" s="909">
        <v>184.46</v>
      </c>
      <c r="AD49" s="909">
        <v>180.43</v>
      </c>
      <c r="AE49" s="910">
        <v>144.94</v>
      </c>
    </row>
    <row r="50" spans="1:31" x14ac:dyDescent="0.25">
      <c r="A50" s="109"/>
      <c r="B50" s="849">
        <v>44</v>
      </c>
      <c r="C50" s="911">
        <v>80.430000000000007</v>
      </c>
      <c r="D50" s="851">
        <v>93.19</v>
      </c>
      <c r="E50" s="851">
        <v>99.34</v>
      </c>
      <c r="F50" s="851">
        <v>135.96</v>
      </c>
      <c r="G50" s="851">
        <v>136.44999999999999</v>
      </c>
      <c r="H50" s="851">
        <v>167.21</v>
      </c>
      <c r="I50" s="851">
        <v>187.01</v>
      </c>
      <c r="J50" s="851">
        <v>180.08</v>
      </c>
      <c r="K50" s="851">
        <v>291.33999999999997</v>
      </c>
      <c r="L50" s="851">
        <v>286.94</v>
      </c>
      <c r="M50" s="851">
        <v>180.08</v>
      </c>
      <c r="N50" s="851">
        <v>140.83000000000001</v>
      </c>
      <c r="O50" s="851">
        <v>187.01</v>
      </c>
      <c r="P50" s="851">
        <v>182.91</v>
      </c>
      <c r="Q50" s="851">
        <v>146.06</v>
      </c>
      <c r="R50" s="851">
        <v>134</v>
      </c>
      <c r="S50" s="851">
        <v>160.05000000000001</v>
      </c>
      <c r="T50" s="909">
        <v>135.96</v>
      </c>
      <c r="U50" s="909">
        <v>136.44999999999999</v>
      </c>
      <c r="V50" s="909">
        <v>167.21</v>
      </c>
      <c r="W50" s="909">
        <v>187.01</v>
      </c>
      <c r="X50" s="909">
        <v>180.08</v>
      </c>
      <c r="Y50" s="909">
        <v>291.33999999999997</v>
      </c>
      <c r="Z50" s="909">
        <v>286.94</v>
      </c>
      <c r="AA50" s="909">
        <v>180.08</v>
      </c>
      <c r="AB50" s="909">
        <v>140.83000000000001</v>
      </c>
      <c r="AC50" s="909">
        <v>187.01</v>
      </c>
      <c r="AD50" s="909">
        <v>182.91</v>
      </c>
      <c r="AE50" s="910">
        <v>146.06</v>
      </c>
    </row>
    <row r="51" spans="1:31" x14ac:dyDescent="0.25">
      <c r="A51" s="109"/>
      <c r="B51" s="852">
        <v>45</v>
      </c>
      <c r="C51" s="912">
        <v>82.26</v>
      </c>
      <c r="D51" s="846">
        <v>94.52</v>
      </c>
      <c r="E51" s="846">
        <v>100.38</v>
      </c>
      <c r="F51" s="846">
        <v>137.5</v>
      </c>
      <c r="G51" s="846">
        <v>138.43</v>
      </c>
      <c r="H51" s="846">
        <v>169.78</v>
      </c>
      <c r="I51" s="846">
        <v>189.49</v>
      </c>
      <c r="J51" s="846">
        <v>182.84</v>
      </c>
      <c r="K51" s="846">
        <v>295.58</v>
      </c>
      <c r="L51" s="846">
        <v>290.81</v>
      </c>
      <c r="M51" s="846">
        <v>182.84</v>
      </c>
      <c r="N51" s="846">
        <v>142.47999999999999</v>
      </c>
      <c r="O51" s="846">
        <v>189.49</v>
      </c>
      <c r="P51" s="846">
        <v>185.33</v>
      </c>
      <c r="Q51" s="846">
        <v>147.16</v>
      </c>
      <c r="R51" s="846">
        <v>135.97999999999999</v>
      </c>
      <c r="S51" s="846">
        <v>163.41</v>
      </c>
      <c r="T51" s="909">
        <v>137.5</v>
      </c>
      <c r="U51" s="909">
        <v>138.43</v>
      </c>
      <c r="V51" s="909">
        <v>169.78</v>
      </c>
      <c r="W51" s="909">
        <v>189.49</v>
      </c>
      <c r="X51" s="909">
        <v>182.84</v>
      </c>
      <c r="Y51" s="909">
        <v>295.58</v>
      </c>
      <c r="Z51" s="909">
        <v>290.81</v>
      </c>
      <c r="AA51" s="909">
        <v>182.84</v>
      </c>
      <c r="AB51" s="909">
        <v>142.47999999999999</v>
      </c>
      <c r="AC51" s="909">
        <v>189.49</v>
      </c>
      <c r="AD51" s="909">
        <v>185.33</v>
      </c>
      <c r="AE51" s="910">
        <v>147.16</v>
      </c>
    </row>
    <row r="52" spans="1:31" x14ac:dyDescent="0.25">
      <c r="A52" s="109"/>
      <c r="B52" s="848">
        <v>46</v>
      </c>
      <c r="C52" s="908">
        <v>83.95</v>
      </c>
      <c r="D52" s="842">
        <v>95.68</v>
      </c>
      <c r="E52" s="842">
        <v>101.46</v>
      </c>
      <c r="F52" s="842">
        <v>141.34</v>
      </c>
      <c r="G52" s="842">
        <v>140.4</v>
      </c>
      <c r="H52" s="842">
        <v>172.22</v>
      </c>
      <c r="I52" s="842">
        <v>191.9</v>
      </c>
      <c r="J52" s="842">
        <v>185.51</v>
      </c>
      <c r="K52" s="842">
        <v>299.97000000000003</v>
      </c>
      <c r="L52" s="842">
        <v>295.66000000000003</v>
      </c>
      <c r="M52" s="842">
        <v>185.51</v>
      </c>
      <c r="N52" s="842">
        <v>144.85</v>
      </c>
      <c r="O52" s="842">
        <v>191.9</v>
      </c>
      <c r="P52" s="842">
        <v>187.62</v>
      </c>
      <c r="Q52" s="842">
        <v>148.25</v>
      </c>
      <c r="R52" s="842">
        <v>137.86000000000001</v>
      </c>
      <c r="S52" s="842">
        <v>166.62</v>
      </c>
      <c r="T52" s="909">
        <v>141.34</v>
      </c>
      <c r="U52" s="909">
        <v>140.4</v>
      </c>
      <c r="V52" s="909">
        <v>172.22</v>
      </c>
      <c r="W52" s="909">
        <v>191.9</v>
      </c>
      <c r="X52" s="909">
        <v>185.51</v>
      </c>
      <c r="Y52" s="909">
        <v>299.97000000000003</v>
      </c>
      <c r="Z52" s="909">
        <v>295.66000000000003</v>
      </c>
      <c r="AA52" s="909">
        <v>185.51</v>
      </c>
      <c r="AB52" s="909">
        <v>144.85</v>
      </c>
      <c r="AC52" s="909">
        <v>191.9</v>
      </c>
      <c r="AD52" s="909">
        <v>187.62</v>
      </c>
      <c r="AE52" s="910">
        <v>148.25</v>
      </c>
    </row>
    <row r="53" spans="1:31" x14ac:dyDescent="0.25">
      <c r="A53" s="109"/>
      <c r="B53" s="849">
        <v>47</v>
      </c>
      <c r="C53" s="911">
        <v>84.96</v>
      </c>
      <c r="D53" s="851">
        <v>97.04</v>
      </c>
      <c r="E53" s="851">
        <v>103.45</v>
      </c>
      <c r="F53" s="851">
        <v>141.72</v>
      </c>
      <c r="G53" s="851">
        <v>142.04</v>
      </c>
      <c r="H53" s="851">
        <v>174.61</v>
      </c>
      <c r="I53" s="851">
        <v>194.47</v>
      </c>
      <c r="J53" s="851">
        <v>188.13</v>
      </c>
      <c r="K53" s="851">
        <v>304.2</v>
      </c>
      <c r="L53" s="851">
        <v>299.99</v>
      </c>
      <c r="M53" s="851">
        <v>188.13</v>
      </c>
      <c r="N53" s="851">
        <v>146.58000000000001</v>
      </c>
      <c r="O53" s="851">
        <v>194.47</v>
      </c>
      <c r="P53" s="851">
        <v>190.19</v>
      </c>
      <c r="Q53" s="851">
        <v>149.36000000000001</v>
      </c>
      <c r="R53" s="851">
        <v>139.5</v>
      </c>
      <c r="S53" s="851">
        <v>170.01</v>
      </c>
      <c r="T53" s="909">
        <v>141.72</v>
      </c>
      <c r="U53" s="909">
        <v>142.04</v>
      </c>
      <c r="V53" s="909">
        <v>174.61</v>
      </c>
      <c r="W53" s="909">
        <v>194.47</v>
      </c>
      <c r="X53" s="909">
        <v>188.13</v>
      </c>
      <c r="Y53" s="909">
        <v>304.2</v>
      </c>
      <c r="Z53" s="909">
        <v>299.99</v>
      </c>
      <c r="AA53" s="909">
        <v>188.13</v>
      </c>
      <c r="AB53" s="909">
        <v>146.58000000000001</v>
      </c>
      <c r="AC53" s="909">
        <v>194.47</v>
      </c>
      <c r="AD53" s="909">
        <v>190.19</v>
      </c>
      <c r="AE53" s="910">
        <v>149.36000000000001</v>
      </c>
    </row>
    <row r="54" spans="1:31" x14ac:dyDescent="0.25">
      <c r="A54" s="109"/>
      <c r="B54" s="849">
        <v>48</v>
      </c>
      <c r="C54" s="911">
        <v>86.14</v>
      </c>
      <c r="D54" s="851">
        <v>98.33</v>
      </c>
      <c r="E54" s="851">
        <v>105.37</v>
      </c>
      <c r="F54" s="851">
        <v>142.04</v>
      </c>
      <c r="G54" s="851">
        <v>144.19</v>
      </c>
      <c r="H54" s="851">
        <v>176.95</v>
      </c>
      <c r="I54" s="851">
        <v>196.91</v>
      </c>
      <c r="J54" s="851">
        <v>190.69</v>
      </c>
      <c r="K54" s="851">
        <v>308.45999999999998</v>
      </c>
      <c r="L54" s="851">
        <v>304.11</v>
      </c>
      <c r="M54" s="851">
        <v>190.69</v>
      </c>
      <c r="N54" s="851">
        <v>148.43</v>
      </c>
      <c r="O54" s="851">
        <v>196.91</v>
      </c>
      <c r="P54" s="851">
        <v>190.82</v>
      </c>
      <c r="Q54" s="851">
        <v>149.47</v>
      </c>
      <c r="R54" s="851">
        <v>141.47</v>
      </c>
      <c r="S54" s="851">
        <v>173.35</v>
      </c>
      <c r="T54" s="909">
        <v>142.04</v>
      </c>
      <c r="U54" s="909">
        <v>144.19</v>
      </c>
      <c r="V54" s="909">
        <v>176.95</v>
      </c>
      <c r="W54" s="909">
        <v>196.91</v>
      </c>
      <c r="X54" s="909">
        <v>190.69</v>
      </c>
      <c r="Y54" s="909">
        <v>308.45999999999998</v>
      </c>
      <c r="Z54" s="909">
        <v>304.11</v>
      </c>
      <c r="AA54" s="909">
        <v>190.69</v>
      </c>
      <c r="AB54" s="909">
        <v>148.43</v>
      </c>
      <c r="AC54" s="909">
        <v>196.91</v>
      </c>
      <c r="AD54" s="909">
        <v>190.82</v>
      </c>
      <c r="AE54" s="910">
        <v>149.47</v>
      </c>
    </row>
    <row r="55" spans="1:31" x14ac:dyDescent="0.25">
      <c r="A55" s="109"/>
      <c r="B55" s="849">
        <v>49</v>
      </c>
      <c r="C55" s="911">
        <v>87.17</v>
      </c>
      <c r="D55" s="851">
        <v>99.48</v>
      </c>
      <c r="E55" s="851">
        <v>107.06</v>
      </c>
      <c r="F55" s="851">
        <v>143.83000000000001</v>
      </c>
      <c r="G55" s="851">
        <v>145.58000000000001</v>
      </c>
      <c r="H55" s="851">
        <v>179.41</v>
      </c>
      <c r="I55" s="851">
        <v>199.35</v>
      </c>
      <c r="J55" s="851">
        <v>193.28</v>
      </c>
      <c r="K55" s="851">
        <v>312.77</v>
      </c>
      <c r="L55" s="851">
        <v>307.38</v>
      </c>
      <c r="M55" s="851">
        <v>193.28</v>
      </c>
      <c r="N55" s="851">
        <v>149.77000000000001</v>
      </c>
      <c r="O55" s="851">
        <v>199.35</v>
      </c>
      <c r="P55" s="851">
        <v>193.16</v>
      </c>
      <c r="Q55" s="851">
        <v>149.6</v>
      </c>
      <c r="R55" s="851">
        <v>142.86000000000001</v>
      </c>
      <c r="S55" s="851">
        <v>176.68</v>
      </c>
      <c r="T55" s="909">
        <v>143.83000000000001</v>
      </c>
      <c r="U55" s="909">
        <v>145.58000000000001</v>
      </c>
      <c r="V55" s="909">
        <v>179.41</v>
      </c>
      <c r="W55" s="909">
        <v>199.35</v>
      </c>
      <c r="X55" s="909">
        <v>193.28</v>
      </c>
      <c r="Y55" s="909">
        <v>312.77</v>
      </c>
      <c r="Z55" s="909">
        <v>307.38</v>
      </c>
      <c r="AA55" s="909">
        <v>193.28</v>
      </c>
      <c r="AB55" s="909">
        <v>149.77000000000001</v>
      </c>
      <c r="AC55" s="909">
        <v>199.35</v>
      </c>
      <c r="AD55" s="909">
        <v>193.16</v>
      </c>
      <c r="AE55" s="910">
        <v>149.6</v>
      </c>
    </row>
    <row r="56" spans="1:31" x14ac:dyDescent="0.25">
      <c r="A56" s="109"/>
      <c r="B56" s="852">
        <v>50</v>
      </c>
      <c r="C56" s="912">
        <v>88.3</v>
      </c>
      <c r="D56" s="846">
        <v>100.83</v>
      </c>
      <c r="E56" s="846">
        <v>108.22</v>
      </c>
      <c r="F56" s="846">
        <v>145.77000000000001</v>
      </c>
      <c r="G56" s="846">
        <v>146.78</v>
      </c>
      <c r="H56" s="846">
        <v>181.79</v>
      </c>
      <c r="I56" s="846">
        <v>202.22</v>
      </c>
      <c r="J56" s="846">
        <v>195.77</v>
      </c>
      <c r="K56" s="846">
        <v>316.88</v>
      </c>
      <c r="L56" s="846">
        <v>312.11</v>
      </c>
      <c r="M56" s="846">
        <v>195.77</v>
      </c>
      <c r="N56" s="846">
        <v>151.47999999999999</v>
      </c>
      <c r="O56" s="846">
        <v>202.22</v>
      </c>
      <c r="P56" s="846">
        <v>194.06</v>
      </c>
      <c r="Q56" s="846">
        <v>149.87</v>
      </c>
      <c r="R56" s="846">
        <v>144.04</v>
      </c>
      <c r="S56" s="846">
        <v>179.92</v>
      </c>
      <c r="T56" s="913">
        <v>145.77000000000001</v>
      </c>
      <c r="U56" s="913">
        <v>146.78</v>
      </c>
      <c r="V56" s="913">
        <v>181.79</v>
      </c>
      <c r="W56" s="913">
        <v>202.22</v>
      </c>
      <c r="X56" s="913">
        <v>195.77</v>
      </c>
      <c r="Y56" s="913">
        <v>316.88</v>
      </c>
      <c r="Z56" s="913">
        <v>312.11</v>
      </c>
      <c r="AA56" s="913">
        <v>195.77</v>
      </c>
      <c r="AB56" s="913">
        <v>151.47999999999999</v>
      </c>
      <c r="AC56" s="913">
        <v>202.22</v>
      </c>
      <c r="AD56" s="913">
        <v>194.06</v>
      </c>
      <c r="AE56" s="914">
        <v>149.87</v>
      </c>
    </row>
    <row r="57" spans="1:31" x14ac:dyDescent="0.25">
      <c r="A57" s="109"/>
      <c r="B57" s="848">
        <v>52</v>
      </c>
      <c r="C57" s="908">
        <v>90.57</v>
      </c>
      <c r="D57" s="842">
        <v>103.49</v>
      </c>
      <c r="E57" s="842">
        <v>109.72</v>
      </c>
      <c r="F57" s="842">
        <v>148.28</v>
      </c>
      <c r="G57" s="842">
        <v>150.07</v>
      </c>
      <c r="H57" s="842">
        <v>185.43</v>
      </c>
      <c r="I57" s="842">
        <v>206.66</v>
      </c>
      <c r="J57" s="842">
        <v>199.14</v>
      </c>
      <c r="K57" s="842">
        <v>324.88</v>
      </c>
      <c r="L57" s="842">
        <v>317.89999999999998</v>
      </c>
      <c r="M57" s="842">
        <v>199.14</v>
      </c>
      <c r="N57" s="842">
        <v>154.88999999999999</v>
      </c>
      <c r="O57" s="842">
        <v>206.66</v>
      </c>
      <c r="P57" s="842">
        <v>196.38</v>
      </c>
      <c r="Q57" s="842">
        <v>155.85</v>
      </c>
      <c r="R57" s="842">
        <v>147.25</v>
      </c>
      <c r="S57" s="842">
        <v>186.51</v>
      </c>
      <c r="T57" s="909">
        <v>148.28</v>
      </c>
      <c r="U57" s="909">
        <v>150.07</v>
      </c>
      <c r="V57" s="909">
        <v>185.43</v>
      </c>
      <c r="W57" s="909">
        <v>206.66</v>
      </c>
      <c r="X57" s="909">
        <v>199.14</v>
      </c>
      <c r="Y57" s="909">
        <v>324.88</v>
      </c>
      <c r="Z57" s="909">
        <v>317.89999999999998</v>
      </c>
      <c r="AA57" s="909">
        <v>199.14</v>
      </c>
      <c r="AB57" s="909">
        <v>154.88999999999999</v>
      </c>
      <c r="AC57" s="909">
        <v>206.66</v>
      </c>
      <c r="AD57" s="909">
        <v>196.38</v>
      </c>
      <c r="AE57" s="910">
        <v>155.85</v>
      </c>
    </row>
    <row r="58" spans="1:31" x14ac:dyDescent="0.25">
      <c r="A58" s="109"/>
      <c r="B58" s="849">
        <v>54</v>
      </c>
      <c r="C58" s="911">
        <v>93.19</v>
      </c>
      <c r="D58" s="851">
        <v>105.7</v>
      </c>
      <c r="E58" s="851">
        <v>111.47</v>
      </c>
      <c r="F58" s="851">
        <v>151.51</v>
      </c>
      <c r="G58" s="851">
        <v>153.34</v>
      </c>
      <c r="H58" s="851">
        <v>187.54</v>
      </c>
      <c r="I58" s="851">
        <v>210.78</v>
      </c>
      <c r="J58" s="851">
        <v>201.75</v>
      </c>
      <c r="K58" s="851">
        <v>329.59</v>
      </c>
      <c r="L58" s="851">
        <v>322.85000000000002</v>
      </c>
      <c r="M58" s="851">
        <v>201.75</v>
      </c>
      <c r="N58" s="851">
        <v>158.26</v>
      </c>
      <c r="O58" s="851">
        <v>210.78</v>
      </c>
      <c r="P58" s="851">
        <v>200.15</v>
      </c>
      <c r="Q58" s="851">
        <v>161.84</v>
      </c>
      <c r="R58" s="851">
        <v>150.44</v>
      </c>
      <c r="S58" s="851">
        <v>192.47</v>
      </c>
      <c r="T58" s="909">
        <v>151.51</v>
      </c>
      <c r="U58" s="909">
        <v>153.34</v>
      </c>
      <c r="V58" s="909">
        <v>187.54</v>
      </c>
      <c r="W58" s="909">
        <v>210.78</v>
      </c>
      <c r="X58" s="909">
        <v>201.75</v>
      </c>
      <c r="Y58" s="909">
        <v>329.59</v>
      </c>
      <c r="Z58" s="909">
        <v>322.85000000000002</v>
      </c>
      <c r="AA58" s="909">
        <v>201.75</v>
      </c>
      <c r="AB58" s="909">
        <v>158.26</v>
      </c>
      <c r="AC58" s="909">
        <v>210.78</v>
      </c>
      <c r="AD58" s="909">
        <v>200.15</v>
      </c>
      <c r="AE58" s="910">
        <v>161.84</v>
      </c>
    </row>
    <row r="59" spans="1:31" x14ac:dyDescent="0.25">
      <c r="A59" s="109"/>
      <c r="B59" s="849">
        <v>56</v>
      </c>
      <c r="C59" s="911">
        <v>95.47</v>
      </c>
      <c r="D59" s="851">
        <v>108.22</v>
      </c>
      <c r="E59" s="851">
        <v>113.85</v>
      </c>
      <c r="F59" s="851">
        <v>158.22</v>
      </c>
      <c r="G59" s="851">
        <v>157.27000000000001</v>
      </c>
      <c r="H59" s="851">
        <v>189.8</v>
      </c>
      <c r="I59" s="851">
        <v>214.76</v>
      </c>
      <c r="J59" s="851">
        <v>204.15</v>
      </c>
      <c r="K59" s="851">
        <v>331.67</v>
      </c>
      <c r="L59" s="851">
        <v>328.51</v>
      </c>
      <c r="M59" s="851">
        <v>204.15</v>
      </c>
      <c r="N59" s="851">
        <v>162.31</v>
      </c>
      <c r="O59" s="851">
        <v>214.76</v>
      </c>
      <c r="P59" s="851">
        <v>202.07</v>
      </c>
      <c r="Q59" s="851">
        <v>167.84</v>
      </c>
      <c r="R59" s="851">
        <v>154.32</v>
      </c>
      <c r="S59" s="851">
        <v>199.01</v>
      </c>
      <c r="T59" s="909">
        <v>158.22</v>
      </c>
      <c r="U59" s="909">
        <v>157.27000000000001</v>
      </c>
      <c r="V59" s="909">
        <v>189.8</v>
      </c>
      <c r="W59" s="909">
        <v>214.76</v>
      </c>
      <c r="X59" s="909">
        <v>204.15</v>
      </c>
      <c r="Y59" s="909">
        <v>331.67</v>
      </c>
      <c r="Z59" s="909">
        <v>328.51</v>
      </c>
      <c r="AA59" s="909">
        <v>204.15</v>
      </c>
      <c r="AB59" s="909">
        <v>162.31</v>
      </c>
      <c r="AC59" s="909">
        <v>214.76</v>
      </c>
      <c r="AD59" s="909">
        <v>202.07</v>
      </c>
      <c r="AE59" s="910">
        <v>167.84</v>
      </c>
    </row>
    <row r="60" spans="1:31" x14ac:dyDescent="0.25">
      <c r="A60" s="109"/>
      <c r="B60" s="849">
        <v>58</v>
      </c>
      <c r="C60" s="911">
        <v>98.07</v>
      </c>
      <c r="D60" s="851">
        <v>110.54</v>
      </c>
      <c r="E60" s="851">
        <v>116.25</v>
      </c>
      <c r="F60" s="851">
        <v>165</v>
      </c>
      <c r="G60" s="851">
        <v>160.56</v>
      </c>
      <c r="H60" s="851">
        <v>192.16</v>
      </c>
      <c r="I60" s="851">
        <v>218.79</v>
      </c>
      <c r="J60" s="851">
        <v>206.88</v>
      </c>
      <c r="K60" s="851">
        <v>337.36</v>
      </c>
      <c r="L60" s="851">
        <v>333.82</v>
      </c>
      <c r="M60" s="851">
        <v>206.88</v>
      </c>
      <c r="N60" s="851">
        <v>165.61</v>
      </c>
      <c r="O60" s="851">
        <v>218.79</v>
      </c>
      <c r="P60" s="851">
        <v>205.92</v>
      </c>
      <c r="Q60" s="851">
        <v>173.84</v>
      </c>
      <c r="R60" s="851">
        <v>157.51</v>
      </c>
      <c r="S60" s="851">
        <v>205.4</v>
      </c>
      <c r="T60" s="909">
        <v>165</v>
      </c>
      <c r="U60" s="909">
        <v>160.56</v>
      </c>
      <c r="V60" s="909">
        <v>192.16</v>
      </c>
      <c r="W60" s="909">
        <v>218.79</v>
      </c>
      <c r="X60" s="909">
        <v>206.88</v>
      </c>
      <c r="Y60" s="909">
        <v>337.36</v>
      </c>
      <c r="Z60" s="909">
        <v>333.82</v>
      </c>
      <c r="AA60" s="909">
        <v>206.88</v>
      </c>
      <c r="AB60" s="909">
        <v>165.61</v>
      </c>
      <c r="AC60" s="909">
        <v>218.79</v>
      </c>
      <c r="AD60" s="909">
        <v>205.92</v>
      </c>
      <c r="AE60" s="910">
        <v>173.84</v>
      </c>
    </row>
    <row r="61" spans="1:31" x14ac:dyDescent="0.25">
      <c r="A61" s="109"/>
      <c r="B61" s="852">
        <v>60</v>
      </c>
      <c r="C61" s="912">
        <v>100.36</v>
      </c>
      <c r="D61" s="846">
        <v>112.77</v>
      </c>
      <c r="E61" s="846">
        <v>116.49</v>
      </c>
      <c r="F61" s="846">
        <v>166.22</v>
      </c>
      <c r="G61" s="846">
        <v>163.82</v>
      </c>
      <c r="H61" s="846">
        <v>195.36</v>
      </c>
      <c r="I61" s="846">
        <v>222.88</v>
      </c>
      <c r="J61" s="846">
        <v>209.87</v>
      </c>
      <c r="K61" s="846">
        <v>343.1</v>
      </c>
      <c r="L61" s="846">
        <v>339.03</v>
      </c>
      <c r="M61" s="846">
        <v>209.87</v>
      </c>
      <c r="N61" s="846">
        <v>169.03</v>
      </c>
      <c r="O61" s="846">
        <v>222.88</v>
      </c>
      <c r="P61" s="846">
        <v>206.76</v>
      </c>
      <c r="Q61" s="846">
        <v>179.82</v>
      </c>
      <c r="R61" s="846">
        <v>160.75</v>
      </c>
      <c r="S61" s="846">
        <v>211.13</v>
      </c>
      <c r="T61" s="913">
        <v>166.22</v>
      </c>
      <c r="U61" s="913">
        <v>163.82</v>
      </c>
      <c r="V61" s="913">
        <v>195.36</v>
      </c>
      <c r="W61" s="913">
        <v>222.88</v>
      </c>
      <c r="X61" s="913">
        <v>209.87</v>
      </c>
      <c r="Y61" s="913">
        <v>343.1</v>
      </c>
      <c r="Z61" s="913">
        <v>339.03</v>
      </c>
      <c r="AA61" s="913">
        <v>209.87</v>
      </c>
      <c r="AB61" s="913">
        <v>169.03</v>
      </c>
      <c r="AC61" s="913">
        <v>222.88</v>
      </c>
      <c r="AD61" s="913">
        <v>206.76</v>
      </c>
      <c r="AE61" s="914">
        <v>179.82</v>
      </c>
    </row>
    <row r="62" spans="1:31" x14ac:dyDescent="0.25">
      <c r="A62" s="109"/>
      <c r="B62" s="848">
        <v>62</v>
      </c>
      <c r="C62" s="908">
        <v>102.64</v>
      </c>
      <c r="D62" s="842">
        <v>115.23</v>
      </c>
      <c r="E62" s="842">
        <v>117.96</v>
      </c>
      <c r="F62" s="842">
        <v>166.69</v>
      </c>
      <c r="G62" s="842">
        <v>167.76</v>
      </c>
      <c r="H62" s="842">
        <v>198.05</v>
      </c>
      <c r="I62" s="842">
        <v>226.91</v>
      </c>
      <c r="J62" s="842">
        <v>212.21</v>
      </c>
      <c r="K62" s="842">
        <v>343.84</v>
      </c>
      <c r="L62" s="842">
        <v>342.53</v>
      </c>
      <c r="M62" s="842">
        <v>212.21</v>
      </c>
      <c r="N62" s="842">
        <v>172.31</v>
      </c>
      <c r="O62" s="842">
        <v>226.91</v>
      </c>
      <c r="P62" s="842">
        <v>207.21</v>
      </c>
      <c r="Q62" s="842">
        <v>185.82</v>
      </c>
      <c r="R62" s="842">
        <v>164.61</v>
      </c>
      <c r="S62" s="842">
        <v>218.01</v>
      </c>
      <c r="T62" s="909">
        <v>166.69</v>
      </c>
      <c r="U62" s="909">
        <v>167.76</v>
      </c>
      <c r="V62" s="909">
        <v>198.05</v>
      </c>
      <c r="W62" s="909">
        <v>226.91</v>
      </c>
      <c r="X62" s="909">
        <v>212.21</v>
      </c>
      <c r="Y62" s="909">
        <v>343.84</v>
      </c>
      <c r="Z62" s="909">
        <v>342.53</v>
      </c>
      <c r="AA62" s="909">
        <v>212.21</v>
      </c>
      <c r="AB62" s="909">
        <v>172.31</v>
      </c>
      <c r="AC62" s="909">
        <v>226.91</v>
      </c>
      <c r="AD62" s="909">
        <v>207.21</v>
      </c>
      <c r="AE62" s="910">
        <v>185.82</v>
      </c>
    </row>
    <row r="63" spans="1:31" x14ac:dyDescent="0.25">
      <c r="A63" s="109"/>
      <c r="B63" s="849">
        <v>64</v>
      </c>
      <c r="C63" s="911">
        <v>104.29</v>
      </c>
      <c r="D63" s="851">
        <v>117.52</v>
      </c>
      <c r="E63" s="851">
        <v>119.67</v>
      </c>
      <c r="F63" s="851">
        <v>169.87</v>
      </c>
      <c r="G63" s="851">
        <v>171.95</v>
      </c>
      <c r="H63" s="851">
        <v>199.42</v>
      </c>
      <c r="I63" s="851">
        <v>231.01</v>
      </c>
      <c r="J63" s="851">
        <v>213.96</v>
      </c>
      <c r="K63" s="851">
        <v>346.16</v>
      </c>
      <c r="L63" s="851">
        <v>344.85</v>
      </c>
      <c r="M63" s="851">
        <v>213.96</v>
      </c>
      <c r="N63" s="851">
        <v>175.77</v>
      </c>
      <c r="O63" s="851">
        <v>231.01</v>
      </c>
      <c r="P63" s="851">
        <v>209.03</v>
      </c>
      <c r="Q63" s="851">
        <v>191.83</v>
      </c>
      <c r="R63" s="851">
        <v>168.56</v>
      </c>
      <c r="S63" s="851">
        <v>224.28</v>
      </c>
      <c r="T63" s="909">
        <v>169.87</v>
      </c>
      <c r="U63" s="909">
        <v>171.95</v>
      </c>
      <c r="V63" s="909">
        <v>199.42</v>
      </c>
      <c r="W63" s="909">
        <v>231.01</v>
      </c>
      <c r="X63" s="909">
        <v>213.96</v>
      </c>
      <c r="Y63" s="909">
        <v>346.16</v>
      </c>
      <c r="Z63" s="909">
        <v>344.85</v>
      </c>
      <c r="AA63" s="909">
        <v>213.96</v>
      </c>
      <c r="AB63" s="909">
        <v>175.77</v>
      </c>
      <c r="AC63" s="909">
        <v>231.01</v>
      </c>
      <c r="AD63" s="909">
        <v>209.03</v>
      </c>
      <c r="AE63" s="910">
        <v>191.83</v>
      </c>
    </row>
    <row r="64" spans="1:31" x14ac:dyDescent="0.25">
      <c r="A64" s="109"/>
      <c r="B64" s="849">
        <v>66</v>
      </c>
      <c r="C64" s="911">
        <v>106.21</v>
      </c>
      <c r="D64" s="851">
        <v>120.02</v>
      </c>
      <c r="E64" s="851">
        <v>121.31</v>
      </c>
      <c r="F64" s="851">
        <v>172.48</v>
      </c>
      <c r="G64" s="851">
        <v>175.98</v>
      </c>
      <c r="H64" s="851">
        <v>202</v>
      </c>
      <c r="I64" s="851">
        <v>233.67</v>
      </c>
      <c r="J64" s="851">
        <v>216.33</v>
      </c>
      <c r="K64" s="851">
        <v>348.63</v>
      </c>
      <c r="L64" s="851">
        <v>346.77</v>
      </c>
      <c r="M64" s="851">
        <v>216.33</v>
      </c>
      <c r="N64" s="851">
        <v>179.09</v>
      </c>
      <c r="O64" s="851">
        <v>233.67</v>
      </c>
      <c r="P64" s="851">
        <v>209.71</v>
      </c>
      <c r="Q64" s="851">
        <v>197.81</v>
      </c>
      <c r="R64" s="851">
        <v>172.4</v>
      </c>
      <c r="S64" s="851">
        <v>230.55</v>
      </c>
      <c r="T64" s="909">
        <v>172.48</v>
      </c>
      <c r="U64" s="909">
        <v>175.98</v>
      </c>
      <c r="V64" s="909">
        <v>202</v>
      </c>
      <c r="W64" s="909">
        <v>233.67</v>
      </c>
      <c r="X64" s="909">
        <v>216.33</v>
      </c>
      <c r="Y64" s="909">
        <v>348.63</v>
      </c>
      <c r="Z64" s="909">
        <v>346.77</v>
      </c>
      <c r="AA64" s="909">
        <v>216.33</v>
      </c>
      <c r="AB64" s="909">
        <v>179.09</v>
      </c>
      <c r="AC64" s="909">
        <v>233.67</v>
      </c>
      <c r="AD64" s="909">
        <v>209.71</v>
      </c>
      <c r="AE64" s="910">
        <v>197.81</v>
      </c>
    </row>
    <row r="65" spans="1:31" x14ac:dyDescent="0.25">
      <c r="A65" s="109"/>
      <c r="B65" s="849">
        <v>68</v>
      </c>
      <c r="C65" s="911">
        <v>108.49</v>
      </c>
      <c r="D65" s="851">
        <v>122.1</v>
      </c>
      <c r="E65" s="851">
        <v>123.54</v>
      </c>
      <c r="F65" s="851">
        <v>173.22</v>
      </c>
      <c r="G65" s="851">
        <v>179.31</v>
      </c>
      <c r="H65" s="851">
        <v>204.56</v>
      </c>
      <c r="I65" s="851">
        <v>236.56</v>
      </c>
      <c r="J65" s="851">
        <v>218.64</v>
      </c>
      <c r="K65" s="851">
        <v>352.86</v>
      </c>
      <c r="L65" s="851">
        <v>349.22</v>
      </c>
      <c r="M65" s="851">
        <v>218.64</v>
      </c>
      <c r="N65" s="851">
        <v>182.44</v>
      </c>
      <c r="O65" s="851">
        <v>236.56</v>
      </c>
      <c r="P65" s="851">
        <v>212.27</v>
      </c>
      <c r="Q65" s="851">
        <v>203.8</v>
      </c>
      <c r="R65" s="851">
        <v>175.94</v>
      </c>
      <c r="S65" s="851">
        <v>236.98</v>
      </c>
      <c r="T65" s="909">
        <v>173.22</v>
      </c>
      <c r="U65" s="909">
        <v>179.31</v>
      </c>
      <c r="V65" s="909">
        <v>204.56</v>
      </c>
      <c r="W65" s="909">
        <v>236.56</v>
      </c>
      <c r="X65" s="909">
        <v>218.64</v>
      </c>
      <c r="Y65" s="909">
        <v>352.86</v>
      </c>
      <c r="Z65" s="909">
        <v>349.22</v>
      </c>
      <c r="AA65" s="909">
        <v>218.64</v>
      </c>
      <c r="AB65" s="909">
        <v>182.44</v>
      </c>
      <c r="AC65" s="909">
        <v>236.56</v>
      </c>
      <c r="AD65" s="909">
        <v>212.27</v>
      </c>
      <c r="AE65" s="910">
        <v>203.8</v>
      </c>
    </row>
    <row r="66" spans="1:31" x14ac:dyDescent="0.25">
      <c r="A66" s="109"/>
      <c r="B66" s="852">
        <v>70</v>
      </c>
      <c r="C66" s="912">
        <v>110.82</v>
      </c>
      <c r="D66" s="846">
        <v>124.44</v>
      </c>
      <c r="E66" s="846">
        <v>124.68</v>
      </c>
      <c r="F66" s="846">
        <v>175.9</v>
      </c>
      <c r="G66" s="846">
        <v>182.76</v>
      </c>
      <c r="H66" s="846">
        <v>206.78</v>
      </c>
      <c r="I66" s="846">
        <v>239.36</v>
      </c>
      <c r="J66" s="846">
        <v>223.04</v>
      </c>
      <c r="K66" s="846">
        <v>354.66</v>
      </c>
      <c r="L66" s="846">
        <v>354.47</v>
      </c>
      <c r="M66" s="846">
        <v>223.04</v>
      </c>
      <c r="N66" s="846">
        <v>185.94</v>
      </c>
      <c r="O66" s="846">
        <v>239.36</v>
      </c>
      <c r="P66" s="846">
        <v>214.85</v>
      </c>
      <c r="Q66" s="846">
        <v>209.79</v>
      </c>
      <c r="R66" s="846">
        <v>179.36</v>
      </c>
      <c r="S66" s="846">
        <v>243.02</v>
      </c>
      <c r="T66" s="913">
        <v>175.9</v>
      </c>
      <c r="U66" s="913">
        <v>182.76</v>
      </c>
      <c r="V66" s="913">
        <v>206.78</v>
      </c>
      <c r="W66" s="913">
        <v>239.36</v>
      </c>
      <c r="X66" s="913">
        <v>223.04</v>
      </c>
      <c r="Y66" s="913">
        <v>354.66</v>
      </c>
      <c r="Z66" s="913">
        <v>354.47</v>
      </c>
      <c r="AA66" s="913">
        <v>223.04</v>
      </c>
      <c r="AB66" s="913">
        <v>185.94</v>
      </c>
      <c r="AC66" s="913">
        <v>239.36</v>
      </c>
      <c r="AD66" s="913">
        <v>214.85</v>
      </c>
      <c r="AE66" s="914">
        <v>209.79</v>
      </c>
    </row>
    <row r="67" spans="1:31" x14ac:dyDescent="0.25">
      <c r="A67" s="109"/>
      <c r="B67" s="848">
        <v>72</v>
      </c>
      <c r="C67" s="908">
        <v>112.82</v>
      </c>
      <c r="D67" s="842">
        <v>126.69</v>
      </c>
      <c r="E67" s="842">
        <v>126.17</v>
      </c>
      <c r="F67" s="842">
        <v>178.09</v>
      </c>
      <c r="G67" s="842">
        <v>186.3</v>
      </c>
      <c r="H67" s="842">
        <v>208.79</v>
      </c>
      <c r="I67" s="842">
        <v>242.19</v>
      </c>
      <c r="J67" s="842">
        <v>225.38</v>
      </c>
      <c r="K67" s="842">
        <v>358.59</v>
      </c>
      <c r="L67" s="842">
        <v>358.5</v>
      </c>
      <c r="M67" s="842">
        <v>225.38</v>
      </c>
      <c r="N67" s="842">
        <v>187.37</v>
      </c>
      <c r="O67" s="842">
        <v>242.19</v>
      </c>
      <c r="P67" s="842">
        <v>215.27</v>
      </c>
      <c r="Q67" s="842">
        <v>215.8</v>
      </c>
      <c r="R67" s="842">
        <v>183.01</v>
      </c>
      <c r="S67" s="842">
        <v>249.72</v>
      </c>
      <c r="T67" s="909">
        <v>178.09</v>
      </c>
      <c r="U67" s="909">
        <v>186.3</v>
      </c>
      <c r="V67" s="909">
        <v>208.79</v>
      </c>
      <c r="W67" s="909">
        <v>242.19</v>
      </c>
      <c r="X67" s="909">
        <v>225.38</v>
      </c>
      <c r="Y67" s="909">
        <v>358.59</v>
      </c>
      <c r="Z67" s="909">
        <v>358.5</v>
      </c>
      <c r="AA67" s="909">
        <v>225.38</v>
      </c>
      <c r="AB67" s="909">
        <v>187.37</v>
      </c>
      <c r="AC67" s="909">
        <v>242.19</v>
      </c>
      <c r="AD67" s="909">
        <v>215.27</v>
      </c>
      <c r="AE67" s="910">
        <v>215.8</v>
      </c>
    </row>
    <row r="68" spans="1:31" x14ac:dyDescent="0.25">
      <c r="A68" s="109"/>
      <c r="B68" s="849">
        <v>74</v>
      </c>
      <c r="C68" s="911">
        <v>114.54</v>
      </c>
      <c r="D68" s="851">
        <v>129.05000000000001</v>
      </c>
      <c r="E68" s="851">
        <v>127.79</v>
      </c>
      <c r="F68" s="851">
        <v>180.35</v>
      </c>
      <c r="G68" s="851">
        <v>189.51</v>
      </c>
      <c r="H68" s="851">
        <v>210.82</v>
      </c>
      <c r="I68" s="851">
        <v>245.71</v>
      </c>
      <c r="J68" s="851">
        <v>227.74</v>
      </c>
      <c r="K68" s="851">
        <v>362.61</v>
      </c>
      <c r="L68" s="851">
        <v>362.75</v>
      </c>
      <c r="M68" s="851">
        <v>227.74</v>
      </c>
      <c r="N68" s="851">
        <v>188.83</v>
      </c>
      <c r="O68" s="851">
        <v>245.71</v>
      </c>
      <c r="P68" s="851">
        <v>218.4</v>
      </c>
      <c r="Q68" s="851">
        <v>221.78</v>
      </c>
      <c r="R68" s="851">
        <v>186.53</v>
      </c>
      <c r="S68" s="851">
        <v>255.87</v>
      </c>
      <c r="T68" s="909">
        <v>180.35</v>
      </c>
      <c r="U68" s="909">
        <v>189.51</v>
      </c>
      <c r="V68" s="909">
        <v>210.82</v>
      </c>
      <c r="W68" s="909">
        <v>245.71</v>
      </c>
      <c r="X68" s="909">
        <v>227.74</v>
      </c>
      <c r="Y68" s="909">
        <v>362.61</v>
      </c>
      <c r="Z68" s="909">
        <v>362.75</v>
      </c>
      <c r="AA68" s="909">
        <v>227.74</v>
      </c>
      <c r="AB68" s="909">
        <v>188.83</v>
      </c>
      <c r="AC68" s="909">
        <v>245.71</v>
      </c>
      <c r="AD68" s="909">
        <v>218.4</v>
      </c>
      <c r="AE68" s="910">
        <v>221.78</v>
      </c>
    </row>
    <row r="69" spans="1:31" x14ac:dyDescent="0.25">
      <c r="A69" s="109"/>
      <c r="B69" s="849">
        <v>76</v>
      </c>
      <c r="C69" s="911">
        <v>115.98</v>
      </c>
      <c r="D69" s="851">
        <v>130.47999999999999</v>
      </c>
      <c r="E69" s="851">
        <v>129.54</v>
      </c>
      <c r="F69" s="851">
        <v>182.27</v>
      </c>
      <c r="G69" s="851">
        <v>192.94</v>
      </c>
      <c r="H69" s="851">
        <v>212.53</v>
      </c>
      <c r="I69" s="851">
        <v>249.57</v>
      </c>
      <c r="J69" s="851">
        <v>230.1</v>
      </c>
      <c r="K69" s="851">
        <v>365.77</v>
      </c>
      <c r="L69" s="851">
        <v>365.74</v>
      </c>
      <c r="M69" s="851">
        <v>230.1</v>
      </c>
      <c r="N69" s="851">
        <v>190.19</v>
      </c>
      <c r="O69" s="851">
        <v>249.57</v>
      </c>
      <c r="P69" s="851">
        <v>221.86</v>
      </c>
      <c r="Q69" s="851">
        <v>227.78</v>
      </c>
      <c r="R69" s="851">
        <v>190.12</v>
      </c>
      <c r="S69" s="851">
        <v>262.04000000000002</v>
      </c>
      <c r="T69" s="909">
        <v>182.27</v>
      </c>
      <c r="U69" s="909">
        <v>192.94</v>
      </c>
      <c r="V69" s="909">
        <v>212.53</v>
      </c>
      <c r="W69" s="909">
        <v>249.57</v>
      </c>
      <c r="X69" s="909">
        <v>230.1</v>
      </c>
      <c r="Y69" s="909">
        <v>365.77</v>
      </c>
      <c r="Z69" s="909">
        <v>365.74</v>
      </c>
      <c r="AA69" s="909">
        <v>230.1</v>
      </c>
      <c r="AB69" s="909">
        <v>190.19</v>
      </c>
      <c r="AC69" s="909">
        <v>249.57</v>
      </c>
      <c r="AD69" s="909">
        <v>221.86</v>
      </c>
      <c r="AE69" s="910">
        <v>227.78</v>
      </c>
    </row>
    <row r="70" spans="1:31" x14ac:dyDescent="0.25">
      <c r="A70" s="109"/>
      <c r="B70" s="849">
        <v>78</v>
      </c>
      <c r="C70" s="911">
        <v>118</v>
      </c>
      <c r="D70" s="851">
        <v>132.44999999999999</v>
      </c>
      <c r="E70" s="851">
        <v>131.18</v>
      </c>
      <c r="F70" s="851">
        <v>183.45</v>
      </c>
      <c r="G70" s="851">
        <v>195.97</v>
      </c>
      <c r="H70" s="851">
        <v>212.78</v>
      </c>
      <c r="I70" s="851">
        <v>253.44</v>
      </c>
      <c r="J70" s="851">
        <v>232.47</v>
      </c>
      <c r="K70" s="851">
        <v>368.49</v>
      </c>
      <c r="L70" s="851">
        <v>368.41</v>
      </c>
      <c r="M70" s="851">
        <v>232.47</v>
      </c>
      <c r="N70" s="851">
        <v>191.72</v>
      </c>
      <c r="O70" s="851">
        <v>253.44</v>
      </c>
      <c r="P70" s="851">
        <v>225.28</v>
      </c>
      <c r="Q70" s="851">
        <v>233.78</v>
      </c>
      <c r="R70" s="851">
        <v>193.45</v>
      </c>
      <c r="S70" s="851">
        <v>268.72000000000003</v>
      </c>
      <c r="T70" s="909">
        <v>183.45</v>
      </c>
      <c r="U70" s="909">
        <v>195.97</v>
      </c>
      <c r="V70" s="909">
        <v>212.78</v>
      </c>
      <c r="W70" s="909">
        <v>253.44</v>
      </c>
      <c r="X70" s="909">
        <v>232.47</v>
      </c>
      <c r="Y70" s="909">
        <v>368.49</v>
      </c>
      <c r="Z70" s="909">
        <v>368.41</v>
      </c>
      <c r="AA70" s="909">
        <v>232.47</v>
      </c>
      <c r="AB70" s="909">
        <v>191.72</v>
      </c>
      <c r="AC70" s="909">
        <v>253.44</v>
      </c>
      <c r="AD70" s="909">
        <v>225.28</v>
      </c>
      <c r="AE70" s="910">
        <v>233.78</v>
      </c>
    </row>
    <row r="71" spans="1:31" x14ac:dyDescent="0.25">
      <c r="A71" s="109"/>
      <c r="B71" s="852">
        <v>80</v>
      </c>
      <c r="C71" s="912">
        <v>120.13</v>
      </c>
      <c r="D71" s="846">
        <v>133.04</v>
      </c>
      <c r="E71" s="846">
        <v>132.88</v>
      </c>
      <c r="F71" s="846">
        <v>184.15</v>
      </c>
      <c r="G71" s="846">
        <v>198.33</v>
      </c>
      <c r="H71" s="846">
        <v>213.17</v>
      </c>
      <c r="I71" s="846">
        <v>257.35000000000002</v>
      </c>
      <c r="J71" s="846">
        <v>234.83</v>
      </c>
      <c r="K71" s="846">
        <v>369.12</v>
      </c>
      <c r="L71" s="846">
        <v>371.08</v>
      </c>
      <c r="M71" s="846">
        <v>234.83</v>
      </c>
      <c r="N71" s="846">
        <v>193.16</v>
      </c>
      <c r="O71" s="846">
        <v>257.35000000000002</v>
      </c>
      <c r="P71" s="846">
        <v>228.76</v>
      </c>
      <c r="Q71" s="846">
        <v>239.77</v>
      </c>
      <c r="R71" s="846">
        <v>195.77</v>
      </c>
      <c r="S71" s="846">
        <v>274.70999999999998</v>
      </c>
      <c r="T71" s="913">
        <v>184.15</v>
      </c>
      <c r="U71" s="913">
        <v>198.33</v>
      </c>
      <c r="V71" s="913">
        <v>213.17</v>
      </c>
      <c r="W71" s="913">
        <v>257.35000000000002</v>
      </c>
      <c r="X71" s="913">
        <v>234.83</v>
      </c>
      <c r="Y71" s="913">
        <v>369.12</v>
      </c>
      <c r="Z71" s="913">
        <v>371.08</v>
      </c>
      <c r="AA71" s="913">
        <v>234.83</v>
      </c>
      <c r="AB71" s="913">
        <v>193.16</v>
      </c>
      <c r="AC71" s="913">
        <v>257.35000000000002</v>
      </c>
      <c r="AD71" s="913">
        <v>228.76</v>
      </c>
      <c r="AE71" s="914">
        <v>239.77</v>
      </c>
    </row>
    <row r="72" spans="1:31" x14ac:dyDescent="0.25">
      <c r="A72" s="109"/>
      <c r="B72" s="848">
        <v>82</v>
      </c>
      <c r="C72" s="908">
        <v>122.27</v>
      </c>
      <c r="D72" s="842">
        <v>133.55000000000001</v>
      </c>
      <c r="E72" s="842">
        <v>134.53</v>
      </c>
      <c r="F72" s="842">
        <v>187.65</v>
      </c>
      <c r="G72" s="842">
        <v>200.61</v>
      </c>
      <c r="H72" s="842">
        <v>213.46</v>
      </c>
      <c r="I72" s="842">
        <v>260.52999999999997</v>
      </c>
      <c r="J72" s="842">
        <v>235.99</v>
      </c>
      <c r="K72" s="842">
        <v>369.9</v>
      </c>
      <c r="L72" s="842">
        <v>373.38</v>
      </c>
      <c r="M72" s="842">
        <v>235.99</v>
      </c>
      <c r="N72" s="842">
        <v>194.61</v>
      </c>
      <c r="O72" s="842">
        <v>260.52999999999997</v>
      </c>
      <c r="P72" s="842">
        <v>229.28</v>
      </c>
      <c r="Q72" s="842">
        <v>245.76</v>
      </c>
      <c r="R72" s="842">
        <v>198.05</v>
      </c>
      <c r="S72" s="842">
        <v>280.04000000000002</v>
      </c>
      <c r="T72" s="909">
        <v>187.65</v>
      </c>
      <c r="U72" s="909">
        <v>200.61</v>
      </c>
      <c r="V72" s="909">
        <v>213.46</v>
      </c>
      <c r="W72" s="909">
        <v>260.52999999999997</v>
      </c>
      <c r="X72" s="909">
        <v>235.99</v>
      </c>
      <c r="Y72" s="909">
        <v>369.9</v>
      </c>
      <c r="Z72" s="909">
        <v>373.38</v>
      </c>
      <c r="AA72" s="909">
        <v>235.99</v>
      </c>
      <c r="AB72" s="909">
        <v>194.61</v>
      </c>
      <c r="AC72" s="909">
        <v>260.52999999999997</v>
      </c>
      <c r="AD72" s="909">
        <v>229.28</v>
      </c>
      <c r="AE72" s="910">
        <v>245.76</v>
      </c>
    </row>
    <row r="73" spans="1:31" x14ac:dyDescent="0.25">
      <c r="A73" s="109"/>
      <c r="B73" s="849">
        <v>84</v>
      </c>
      <c r="C73" s="911">
        <v>123.13</v>
      </c>
      <c r="D73" s="851">
        <v>133.79</v>
      </c>
      <c r="E73" s="851">
        <v>136.02000000000001</v>
      </c>
      <c r="F73" s="851">
        <v>191.28</v>
      </c>
      <c r="G73" s="851">
        <v>202.73</v>
      </c>
      <c r="H73" s="851">
        <v>215.69</v>
      </c>
      <c r="I73" s="851">
        <v>263.29000000000002</v>
      </c>
      <c r="J73" s="851">
        <v>238.38</v>
      </c>
      <c r="K73" s="851">
        <v>370.02</v>
      </c>
      <c r="L73" s="851">
        <v>375.67</v>
      </c>
      <c r="M73" s="851">
        <v>238.38</v>
      </c>
      <c r="N73" s="851">
        <v>209.21</v>
      </c>
      <c r="O73" s="851">
        <v>263.29000000000002</v>
      </c>
      <c r="P73" s="851">
        <v>231.71</v>
      </c>
      <c r="Q73" s="851">
        <v>251.75</v>
      </c>
      <c r="R73" s="851">
        <v>200.11</v>
      </c>
      <c r="S73" s="851">
        <v>287.27</v>
      </c>
      <c r="T73" s="909">
        <v>191.28</v>
      </c>
      <c r="U73" s="909">
        <v>202.73</v>
      </c>
      <c r="V73" s="909">
        <v>215.69</v>
      </c>
      <c r="W73" s="909">
        <v>263.29000000000002</v>
      </c>
      <c r="X73" s="909">
        <v>238.38</v>
      </c>
      <c r="Y73" s="909">
        <v>370.02</v>
      </c>
      <c r="Z73" s="909">
        <v>375.67</v>
      </c>
      <c r="AA73" s="909">
        <v>238.38</v>
      </c>
      <c r="AB73" s="909">
        <v>209.21</v>
      </c>
      <c r="AC73" s="909">
        <v>263.29000000000002</v>
      </c>
      <c r="AD73" s="909">
        <v>231.71</v>
      </c>
      <c r="AE73" s="910">
        <v>251.75</v>
      </c>
    </row>
    <row r="74" spans="1:31" x14ac:dyDescent="0.25">
      <c r="A74" s="109"/>
      <c r="B74" s="849">
        <v>86</v>
      </c>
      <c r="C74" s="911">
        <v>125.25</v>
      </c>
      <c r="D74" s="851">
        <v>134.16</v>
      </c>
      <c r="E74" s="851">
        <v>136.59</v>
      </c>
      <c r="F74" s="851">
        <v>192.73</v>
      </c>
      <c r="G74" s="851">
        <v>204.56</v>
      </c>
      <c r="H74" s="851">
        <v>217.12</v>
      </c>
      <c r="I74" s="851">
        <v>266.24</v>
      </c>
      <c r="J74" s="851">
        <v>240.74</v>
      </c>
      <c r="K74" s="851">
        <v>371.79</v>
      </c>
      <c r="L74" s="851">
        <v>378.15</v>
      </c>
      <c r="M74" s="851">
        <v>240.74</v>
      </c>
      <c r="N74" s="851">
        <v>211.09</v>
      </c>
      <c r="O74" s="851">
        <v>266.24</v>
      </c>
      <c r="P74" s="851">
        <v>234.33</v>
      </c>
      <c r="Q74" s="851">
        <v>257.76</v>
      </c>
      <c r="R74" s="851">
        <v>201.92</v>
      </c>
      <c r="S74" s="851">
        <v>293.27999999999997</v>
      </c>
      <c r="T74" s="909">
        <v>192.73</v>
      </c>
      <c r="U74" s="909">
        <v>204.56</v>
      </c>
      <c r="V74" s="909">
        <v>217.12</v>
      </c>
      <c r="W74" s="909">
        <v>266.24</v>
      </c>
      <c r="X74" s="909">
        <v>240.74</v>
      </c>
      <c r="Y74" s="909">
        <v>371.79</v>
      </c>
      <c r="Z74" s="909">
        <v>378.15</v>
      </c>
      <c r="AA74" s="909">
        <v>240.74</v>
      </c>
      <c r="AB74" s="909">
        <v>211.09</v>
      </c>
      <c r="AC74" s="909">
        <v>266.24</v>
      </c>
      <c r="AD74" s="909">
        <v>234.33</v>
      </c>
      <c r="AE74" s="910">
        <v>257.76</v>
      </c>
    </row>
    <row r="75" spans="1:31" x14ac:dyDescent="0.25">
      <c r="A75" s="109"/>
      <c r="B75" s="849">
        <v>88</v>
      </c>
      <c r="C75" s="911">
        <v>126.46</v>
      </c>
      <c r="D75" s="851">
        <v>135.13999999999999</v>
      </c>
      <c r="E75" s="851">
        <v>136.85</v>
      </c>
      <c r="F75" s="851">
        <v>192.92</v>
      </c>
      <c r="G75" s="851">
        <v>206.39</v>
      </c>
      <c r="H75" s="851">
        <v>218.54</v>
      </c>
      <c r="I75" s="851">
        <v>268.77999999999997</v>
      </c>
      <c r="J75" s="851">
        <v>243.12</v>
      </c>
      <c r="K75" s="851">
        <v>373.31</v>
      </c>
      <c r="L75" s="851">
        <v>380.4</v>
      </c>
      <c r="M75" s="851">
        <v>243.12</v>
      </c>
      <c r="N75" s="851">
        <v>212.99</v>
      </c>
      <c r="O75" s="851">
        <v>268.77999999999997</v>
      </c>
      <c r="P75" s="851">
        <v>236.58</v>
      </c>
      <c r="Q75" s="851">
        <v>263.76</v>
      </c>
      <c r="R75" s="851">
        <v>203.73</v>
      </c>
      <c r="S75" s="851">
        <v>298.61</v>
      </c>
      <c r="T75" s="909">
        <v>192.92</v>
      </c>
      <c r="U75" s="909">
        <v>206.39</v>
      </c>
      <c r="V75" s="909">
        <v>218.54</v>
      </c>
      <c r="W75" s="909">
        <v>268.77999999999997</v>
      </c>
      <c r="X75" s="909">
        <v>243.12</v>
      </c>
      <c r="Y75" s="909">
        <v>373.31</v>
      </c>
      <c r="Z75" s="909">
        <v>380.4</v>
      </c>
      <c r="AA75" s="909">
        <v>243.12</v>
      </c>
      <c r="AB75" s="909">
        <v>212.99</v>
      </c>
      <c r="AC75" s="909">
        <v>268.77999999999997</v>
      </c>
      <c r="AD75" s="909">
        <v>236.58</v>
      </c>
      <c r="AE75" s="910">
        <v>263.76</v>
      </c>
    </row>
    <row r="76" spans="1:31" x14ac:dyDescent="0.25">
      <c r="A76" s="109"/>
      <c r="B76" s="852">
        <v>90</v>
      </c>
      <c r="C76" s="912">
        <v>128.57</v>
      </c>
      <c r="D76" s="846">
        <v>135.38999999999999</v>
      </c>
      <c r="E76" s="846">
        <v>138.22999999999999</v>
      </c>
      <c r="F76" s="846">
        <v>195.44</v>
      </c>
      <c r="G76" s="846">
        <v>207.82</v>
      </c>
      <c r="H76" s="846">
        <v>220.01</v>
      </c>
      <c r="I76" s="846">
        <v>271.27999999999997</v>
      </c>
      <c r="J76" s="846">
        <v>243.96</v>
      </c>
      <c r="K76" s="846">
        <v>375.63</v>
      </c>
      <c r="L76" s="846">
        <v>382.83</v>
      </c>
      <c r="M76" s="846">
        <v>243.96</v>
      </c>
      <c r="N76" s="846">
        <v>214.95</v>
      </c>
      <c r="O76" s="846">
        <v>271.27999999999997</v>
      </c>
      <c r="P76" s="846">
        <v>239.43</v>
      </c>
      <c r="Q76" s="846">
        <v>269.73</v>
      </c>
      <c r="R76" s="846">
        <v>205.15</v>
      </c>
      <c r="S76" s="846">
        <v>303.5</v>
      </c>
      <c r="T76" s="913">
        <v>195.44</v>
      </c>
      <c r="U76" s="913">
        <v>207.82</v>
      </c>
      <c r="V76" s="913">
        <v>220.01</v>
      </c>
      <c r="W76" s="913">
        <v>271.27999999999997</v>
      </c>
      <c r="X76" s="913">
        <v>243.96</v>
      </c>
      <c r="Y76" s="913">
        <v>375.63</v>
      </c>
      <c r="Z76" s="913">
        <v>382.83</v>
      </c>
      <c r="AA76" s="913">
        <v>243.96</v>
      </c>
      <c r="AB76" s="913">
        <v>214.95</v>
      </c>
      <c r="AC76" s="913">
        <v>271.27999999999997</v>
      </c>
      <c r="AD76" s="913">
        <v>239.43</v>
      </c>
      <c r="AE76" s="914">
        <v>269.73</v>
      </c>
    </row>
    <row r="77" spans="1:31" x14ac:dyDescent="0.25">
      <c r="A77" s="109"/>
      <c r="B77" s="848">
        <v>92</v>
      </c>
      <c r="C77" s="908">
        <v>129.01</v>
      </c>
      <c r="D77" s="842">
        <v>136.43</v>
      </c>
      <c r="E77" s="842">
        <v>139.88999999999999</v>
      </c>
      <c r="F77" s="842">
        <v>196.93</v>
      </c>
      <c r="G77" s="842">
        <v>209.4</v>
      </c>
      <c r="H77" s="842">
        <v>220.6</v>
      </c>
      <c r="I77" s="842">
        <v>274.41000000000003</v>
      </c>
      <c r="J77" s="842">
        <v>244.36</v>
      </c>
      <c r="K77" s="842">
        <v>377.97</v>
      </c>
      <c r="L77" s="842">
        <v>385.29</v>
      </c>
      <c r="M77" s="842">
        <v>244.36</v>
      </c>
      <c r="N77" s="842">
        <v>216.98</v>
      </c>
      <c r="O77" s="842">
        <v>274.41000000000003</v>
      </c>
      <c r="P77" s="842">
        <v>242.17</v>
      </c>
      <c r="Q77" s="842">
        <v>274.41000000000003</v>
      </c>
      <c r="R77" s="842">
        <v>206.7</v>
      </c>
      <c r="S77" s="842">
        <v>310.04000000000002</v>
      </c>
      <c r="T77" s="909">
        <v>196.93</v>
      </c>
      <c r="U77" s="909">
        <v>209.4</v>
      </c>
      <c r="V77" s="909">
        <v>220.6</v>
      </c>
      <c r="W77" s="909">
        <v>274.41000000000003</v>
      </c>
      <c r="X77" s="909">
        <v>244.36</v>
      </c>
      <c r="Y77" s="909">
        <v>377.97</v>
      </c>
      <c r="Z77" s="909">
        <v>385.29</v>
      </c>
      <c r="AA77" s="909">
        <v>244.36</v>
      </c>
      <c r="AB77" s="909">
        <v>216.98</v>
      </c>
      <c r="AC77" s="909">
        <v>274.41000000000003</v>
      </c>
      <c r="AD77" s="909">
        <v>242.17</v>
      </c>
      <c r="AE77" s="910">
        <v>274.41000000000003</v>
      </c>
    </row>
    <row r="78" spans="1:31" x14ac:dyDescent="0.25">
      <c r="A78" s="109"/>
      <c r="B78" s="849">
        <v>94</v>
      </c>
      <c r="C78" s="911">
        <v>129.97999999999999</v>
      </c>
      <c r="D78" s="851">
        <v>138.26</v>
      </c>
      <c r="E78" s="851">
        <v>146.38</v>
      </c>
      <c r="F78" s="851">
        <v>198.42</v>
      </c>
      <c r="G78" s="851">
        <v>212.49</v>
      </c>
      <c r="H78" s="851">
        <v>221.98</v>
      </c>
      <c r="I78" s="851">
        <v>277.77999999999997</v>
      </c>
      <c r="J78" s="851">
        <v>245.5</v>
      </c>
      <c r="K78" s="851">
        <v>380.32</v>
      </c>
      <c r="L78" s="851">
        <v>387.67</v>
      </c>
      <c r="M78" s="851">
        <v>245.5</v>
      </c>
      <c r="N78" s="851">
        <v>219.32</v>
      </c>
      <c r="O78" s="851">
        <v>277.77999999999997</v>
      </c>
      <c r="P78" s="851">
        <v>245.18</v>
      </c>
      <c r="Q78" s="851">
        <v>277.77999999999997</v>
      </c>
      <c r="R78" s="851">
        <v>209.72</v>
      </c>
      <c r="S78" s="851">
        <v>317.69</v>
      </c>
      <c r="T78" s="909">
        <v>198.42</v>
      </c>
      <c r="U78" s="909">
        <v>212.49</v>
      </c>
      <c r="V78" s="909">
        <v>221.98</v>
      </c>
      <c r="W78" s="909">
        <v>277.77999999999997</v>
      </c>
      <c r="X78" s="909">
        <v>245.5</v>
      </c>
      <c r="Y78" s="909">
        <v>380.32</v>
      </c>
      <c r="Z78" s="909">
        <v>387.67</v>
      </c>
      <c r="AA78" s="909">
        <v>245.5</v>
      </c>
      <c r="AB78" s="909">
        <v>219.32</v>
      </c>
      <c r="AC78" s="909">
        <v>277.77999999999997</v>
      </c>
      <c r="AD78" s="909">
        <v>245.18</v>
      </c>
      <c r="AE78" s="910">
        <v>277.77999999999997</v>
      </c>
    </row>
    <row r="79" spans="1:31" x14ac:dyDescent="0.25">
      <c r="A79" s="109"/>
      <c r="B79" s="849">
        <v>96</v>
      </c>
      <c r="C79" s="911">
        <v>131.80000000000001</v>
      </c>
      <c r="D79" s="851">
        <v>139.19</v>
      </c>
      <c r="E79" s="851">
        <v>146.80000000000001</v>
      </c>
      <c r="F79" s="851">
        <v>200.01</v>
      </c>
      <c r="G79" s="851">
        <v>215.44</v>
      </c>
      <c r="H79" s="851">
        <v>223.34</v>
      </c>
      <c r="I79" s="851">
        <v>281.01</v>
      </c>
      <c r="J79" s="851">
        <v>246.96</v>
      </c>
      <c r="K79" s="851">
        <v>381.12</v>
      </c>
      <c r="L79" s="851">
        <v>389.91</v>
      </c>
      <c r="M79" s="851">
        <v>246.96</v>
      </c>
      <c r="N79" s="851">
        <v>221.53</v>
      </c>
      <c r="O79" s="851">
        <v>281.01</v>
      </c>
      <c r="P79" s="851">
        <v>248.04</v>
      </c>
      <c r="Q79" s="851">
        <v>281.01</v>
      </c>
      <c r="R79" s="851">
        <v>212.65</v>
      </c>
      <c r="S79" s="851">
        <v>321.48</v>
      </c>
      <c r="T79" s="909">
        <v>200.01</v>
      </c>
      <c r="U79" s="909">
        <v>215.44</v>
      </c>
      <c r="V79" s="909">
        <v>223.34</v>
      </c>
      <c r="W79" s="909">
        <v>281.01</v>
      </c>
      <c r="X79" s="909">
        <v>246.96</v>
      </c>
      <c r="Y79" s="909">
        <v>381.12</v>
      </c>
      <c r="Z79" s="909">
        <v>389.91</v>
      </c>
      <c r="AA79" s="909">
        <v>246.96</v>
      </c>
      <c r="AB79" s="909">
        <v>221.53</v>
      </c>
      <c r="AC79" s="909">
        <v>281.01</v>
      </c>
      <c r="AD79" s="909">
        <v>248.04</v>
      </c>
      <c r="AE79" s="910">
        <v>281.01</v>
      </c>
    </row>
    <row r="80" spans="1:31" x14ac:dyDescent="0.25">
      <c r="A80" s="109"/>
      <c r="B80" s="849">
        <v>98</v>
      </c>
      <c r="C80" s="911">
        <v>132.29</v>
      </c>
      <c r="D80" s="851">
        <v>140.30000000000001</v>
      </c>
      <c r="E80" s="851">
        <v>147.15</v>
      </c>
      <c r="F80" s="851">
        <v>202.28</v>
      </c>
      <c r="G80" s="851">
        <v>218.4</v>
      </c>
      <c r="H80" s="851">
        <v>224.91</v>
      </c>
      <c r="I80" s="851">
        <v>284.43</v>
      </c>
      <c r="J80" s="851">
        <v>248.56</v>
      </c>
      <c r="K80" s="851">
        <v>381.65</v>
      </c>
      <c r="L80" s="851">
        <v>392.67</v>
      </c>
      <c r="M80" s="851">
        <v>248.56</v>
      </c>
      <c r="N80" s="851">
        <v>223.99</v>
      </c>
      <c r="O80" s="851">
        <v>284.43</v>
      </c>
      <c r="P80" s="851">
        <v>251.07</v>
      </c>
      <c r="Q80" s="851">
        <v>284.43</v>
      </c>
      <c r="R80" s="851">
        <v>215.58</v>
      </c>
      <c r="S80" s="851">
        <v>331.55</v>
      </c>
      <c r="T80" s="909">
        <v>202.28</v>
      </c>
      <c r="U80" s="909">
        <v>218.4</v>
      </c>
      <c r="V80" s="909">
        <v>224.91</v>
      </c>
      <c r="W80" s="909">
        <v>284.43</v>
      </c>
      <c r="X80" s="909">
        <v>248.56</v>
      </c>
      <c r="Y80" s="909">
        <v>381.65</v>
      </c>
      <c r="Z80" s="909">
        <v>392.67</v>
      </c>
      <c r="AA80" s="909">
        <v>248.56</v>
      </c>
      <c r="AB80" s="909">
        <v>223.99</v>
      </c>
      <c r="AC80" s="909">
        <v>284.43</v>
      </c>
      <c r="AD80" s="909">
        <v>251.07</v>
      </c>
      <c r="AE80" s="910">
        <v>284.43</v>
      </c>
    </row>
    <row r="81" spans="1:31" x14ac:dyDescent="0.25">
      <c r="A81" s="109"/>
      <c r="B81" s="852">
        <v>100</v>
      </c>
      <c r="C81" s="912">
        <v>134.18</v>
      </c>
      <c r="D81" s="846">
        <v>140.72999999999999</v>
      </c>
      <c r="E81" s="846">
        <v>150.56</v>
      </c>
      <c r="F81" s="846">
        <v>206.7</v>
      </c>
      <c r="G81" s="846">
        <v>223.72</v>
      </c>
      <c r="H81" s="846">
        <v>226.03</v>
      </c>
      <c r="I81" s="846">
        <v>287.72000000000003</v>
      </c>
      <c r="J81" s="846">
        <v>250.86</v>
      </c>
      <c r="K81" s="846">
        <v>382.13</v>
      </c>
      <c r="L81" s="846">
        <v>394.5</v>
      </c>
      <c r="M81" s="846">
        <v>250.86</v>
      </c>
      <c r="N81" s="846">
        <v>228.45</v>
      </c>
      <c r="O81" s="846">
        <v>287.72000000000003</v>
      </c>
      <c r="P81" s="846">
        <v>253.79</v>
      </c>
      <c r="Q81" s="846">
        <v>287.72000000000003</v>
      </c>
      <c r="R81" s="846">
        <v>218.81</v>
      </c>
      <c r="S81" s="846">
        <v>337.68</v>
      </c>
      <c r="T81" s="913">
        <v>206.7</v>
      </c>
      <c r="U81" s="913">
        <v>223.72</v>
      </c>
      <c r="V81" s="913">
        <v>226.03</v>
      </c>
      <c r="W81" s="913">
        <v>287.72000000000003</v>
      </c>
      <c r="X81" s="913">
        <v>250.86</v>
      </c>
      <c r="Y81" s="913">
        <v>382.13</v>
      </c>
      <c r="Z81" s="913">
        <v>394.5</v>
      </c>
      <c r="AA81" s="913">
        <v>250.86</v>
      </c>
      <c r="AB81" s="913">
        <v>228.45</v>
      </c>
      <c r="AC81" s="913">
        <v>287.72000000000003</v>
      </c>
      <c r="AD81" s="913">
        <v>253.79</v>
      </c>
      <c r="AE81" s="914">
        <v>287.72000000000003</v>
      </c>
    </row>
    <row r="82" spans="1:31" x14ac:dyDescent="0.25">
      <c r="A82" s="109"/>
      <c r="B82" s="848">
        <v>105</v>
      </c>
      <c r="C82" s="908">
        <v>139.93</v>
      </c>
      <c r="D82" s="842">
        <v>147.47999999999999</v>
      </c>
      <c r="E82" s="842">
        <v>157.41999999999999</v>
      </c>
      <c r="F82" s="842">
        <v>213.64</v>
      </c>
      <c r="G82" s="842">
        <v>232.14</v>
      </c>
      <c r="H82" s="842">
        <v>234.42</v>
      </c>
      <c r="I82" s="842">
        <v>297.02999999999997</v>
      </c>
      <c r="J82" s="842">
        <v>256.62</v>
      </c>
      <c r="K82" s="842">
        <v>393.34</v>
      </c>
      <c r="L82" s="842">
        <v>409.75</v>
      </c>
      <c r="M82" s="842">
        <v>256.62</v>
      </c>
      <c r="N82" s="842">
        <v>235.36</v>
      </c>
      <c r="O82" s="842">
        <v>297.02999999999997</v>
      </c>
      <c r="P82" s="842">
        <v>262.04000000000002</v>
      </c>
      <c r="Q82" s="842">
        <v>297.02999999999997</v>
      </c>
      <c r="R82" s="842">
        <v>227.05</v>
      </c>
      <c r="S82" s="842">
        <v>354.88</v>
      </c>
      <c r="T82" s="909">
        <v>213.64</v>
      </c>
      <c r="U82" s="909">
        <v>232.14</v>
      </c>
      <c r="V82" s="909">
        <v>234.42</v>
      </c>
      <c r="W82" s="909">
        <v>297.02999999999997</v>
      </c>
      <c r="X82" s="909">
        <v>256.62</v>
      </c>
      <c r="Y82" s="909">
        <v>393.34</v>
      </c>
      <c r="Z82" s="909">
        <v>409.75</v>
      </c>
      <c r="AA82" s="909">
        <v>256.62</v>
      </c>
      <c r="AB82" s="909">
        <v>235.36</v>
      </c>
      <c r="AC82" s="909">
        <v>297.02999999999997</v>
      </c>
      <c r="AD82" s="909">
        <v>262.04000000000002</v>
      </c>
      <c r="AE82" s="910">
        <v>297.02999999999997</v>
      </c>
    </row>
    <row r="83" spans="1:31" x14ac:dyDescent="0.25">
      <c r="A83" s="109"/>
      <c r="B83" s="849">
        <v>110</v>
      </c>
      <c r="C83" s="911">
        <v>145.77000000000001</v>
      </c>
      <c r="D83" s="851">
        <v>154.1</v>
      </c>
      <c r="E83" s="851">
        <v>164.16</v>
      </c>
      <c r="F83" s="851">
        <v>221.31</v>
      </c>
      <c r="G83" s="851">
        <v>243.16</v>
      </c>
      <c r="H83" s="851">
        <v>240.95</v>
      </c>
      <c r="I83" s="851">
        <v>305.88</v>
      </c>
      <c r="J83" s="851">
        <v>264.01</v>
      </c>
      <c r="K83" s="851">
        <v>404.35</v>
      </c>
      <c r="L83" s="851">
        <v>423.46</v>
      </c>
      <c r="M83" s="851">
        <v>264.01</v>
      </c>
      <c r="N83" s="851">
        <v>243.94</v>
      </c>
      <c r="O83" s="851">
        <v>305.88</v>
      </c>
      <c r="P83" s="851">
        <v>269.83</v>
      </c>
      <c r="Q83" s="851">
        <v>305.88</v>
      </c>
      <c r="R83" s="851">
        <v>235.63</v>
      </c>
      <c r="S83" s="851">
        <v>371.83</v>
      </c>
      <c r="T83" s="909">
        <v>221.31</v>
      </c>
      <c r="U83" s="909">
        <v>243.16</v>
      </c>
      <c r="V83" s="909">
        <v>240.95</v>
      </c>
      <c r="W83" s="909">
        <v>305.88</v>
      </c>
      <c r="X83" s="909">
        <v>264.01</v>
      </c>
      <c r="Y83" s="909">
        <v>404.35</v>
      </c>
      <c r="Z83" s="909">
        <v>423.46</v>
      </c>
      <c r="AA83" s="909">
        <v>264.01</v>
      </c>
      <c r="AB83" s="909">
        <v>243.94</v>
      </c>
      <c r="AC83" s="909">
        <v>305.88</v>
      </c>
      <c r="AD83" s="909">
        <v>269.83</v>
      </c>
      <c r="AE83" s="910">
        <v>305.88</v>
      </c>
    </row>
    <row r="84" spans="1:31" x14ac:dyDescent="0.25">
      <c r="A84" s="109"/>
      <c r="B84" s="849">
        <v>115</v>
      </c>
      <c r="C84" s="911">
        <v>151.38</v>
      </c>
      <c r="D84" s="851">
        <v>160.56</v>
      </c>
      <c r="E84" s="851">
        <v>170.19</v>
      </c>
      <c r="F84" s="851">
        <v>228.64</v>
      </c>
      <c r="G84" s="851">
        <v>251.79</v>
      </c>
      <c r="H84" s="851">
        <v>252.15</v>
      </c>
      <c r="I84" s="851">
        <v>315.72000000000003</v>
      </c>
      <c r="J84" s="851">
        <v>269.81</v>
      </c>
      <c r="K84" s="851">
        <v>423.3</v>
      </c>
      <c r="L84" s="851">
        <v>433.02</v>
      </c>
      <c r="M84" s="851">
        <v>269.81</v>
      </c>
      <c r="N84" s="851">
        <v>257.01</v>
      </c>
      <c r="O84" s="851">
        <v>315.72000000000003</v>
      </c>
      <c r="P84" s="851">
        <v>278.52</v>
      </c>
      <c r="Q84" s="851">
        <v>315.72000000000003</v>
      </c>
      <c r="R84" s="851">
        <v>242.97</v>
      </c>
      <c r="S84" s="851">
        <v>388.75</v>
      </c>
      <c r="T84" s="909">
        <v>228.64</v>
      </c>
      <c r="U84" s="909">
        <v>251.79</v>
      </c>
      <c r="V84" s="909">
        <v>252.15</v>
      </c>
      <c r="W84" s="909">
        <v>315.72000000000003</v>
      </c>
      <c r="X84" s="909">
        <v>269.81</v>
      </c>
      <c r="Y84" s="909">
        <v>423.3</v>
      </c>
      <c r="Z84" s="909">
        <v>433.02</v>
      </c>
      <c r="AA84" s="909">
        <v>269.81</v>
      </c>
      <c r="AB84" s="909">
        <v>257.01</v>
      </c>
      <c r="AC84" s="909">
        <v>315.72000000000003</v>
      </c>
      <c r="AD84" s="909">
        <v>278.52</v>
      </c>
      <c r="AE84" s="910">
        <v>315.72000000000003</v>
      </c>
    </row>
    <row r="85" spans="1:31" x14ac:dyDescent="0.25">
      <c r="A85" s="109"/>
      <c r="B85" s="849">
        <v>120</v>
      </c>
      <c r="C85" s="911">
        <v>158.63999999999999</v>
      </c>
      <c r="D85" s="851">
        <v>168.81</v>
      </c>
      <c r="E85" s="851">
        <v>177.67</v>
      </c>
      <c r="F85" s="851">
        <v>235.19</v>
      </c>
      <c r="G85" s="851">
        <v>262.72000000000003</v>
      </c>
      <c r="H85" s="851">
        <v>258.82</v>
      </c>
      <c r="I85" s="851">
        <v>326.26</v>
      </c>
      <c r="J85" s="851">
        <v>279.62</v>
      </c>
      <c r="K85" s="851">
        <v>441.21</v>
      </c>
      <c r="L85" s="851">
        <v>449.09</v>
      </c>
      <c r="M85" s="851">
        <v>279.62</v>
      </c>
      <c r="N85" s="851">
        <v>265.94</v>
      </c>
      <c r="O85" s="851">
        <v>326.26</v>
      </c>
      <c r="P85" s="851">
        <v>287.8</v>
      </c>
      <c r="Q85" s="851">
        <v>326.26</v>
      </c>
      <c r="R85" s="851">
        <v>251.13</v>
      </c>
      <c r="S85" s="851">
        <v>405.51</v>
      </c>
      <c r="T85" s="909">
        <v>235.19</v>
      </c>
      <c r="U85" s="909">
        <v>262.72000000000003</v>
      </c>
      <c r="V85" s="909">
        <v>258.82</v>
      </c>
      <c r="W85" s="909">
        <v>326.26</v>
      </c>
      <c r="X85" s="909">
        <v>279.62</v>
      </c>
      <c r="Y85" s="909">
        <v>441.21</v>
      </c>
      <c r="Z85" s="909">
        <v>449.09</v>
      </c>
      <c r="AA85" s="909">
        <v>279.62</v>
      </c>
      <c r="AB85" s="909">
        <v>265.94</v>
      </c>
      <c r="AC85" s="909">
        <v>326.26</v>
      </c>
      <c r="AD85" s="909">
        <v>287.8</v>
      </c>
      <c r="AE85" s="910">
        <v>326.26</v>
      </c>
    </row>
    <row r="86" spans="1:31" x14ac:dyDescent="0.25">
      <c r="A86" s="109"/>
      <c r="B86" s="852">
        <v>125</v>
      </c>
      <c r="C86" s="912">
        <v>164.47</v>
      </c>
      <c r="D86" s="846">
        <v>175.47</v>
      </c>
      <c r="E86" s="846">
        <v>185.05</v>
      </c>
      <c r="F86" s="846">
        <v>239.36</v>
      </c>
      <c r="G86" s="846">
        <v>271.69</v>
      </c>
      <c r="H86" s="846">
        <v>270.70999999999998</v>
      </c>
      <c r="I86" s="846">
        <v>335.51</v>
      </c>
      <c r="J86" s="846">
        <v>286.27</v>
      </c>
      <c r="K86" s="846">
        <v>451.4</v>
      </c>
      <c r="L86" s="846">
        <v>459.24</v>
      </c>
      <c r="M86" s="846">
        <v>286.27</v>
      </c>
      <c r="N86" s="846">
        <v>272.3</v>
      </c>
      <c r="O86" s="846">
        <v>335.51</v>
      </c>
      <c r="P86" s="846">
        <v>295.95999999999998</v>
      </c>
      <c r="Q86" s="846">
        <v>335.51</v>
      </c>
      <c r="R86" s="846">
        <v>259.58999999999997</v>
      </c>
      <c r="S86" s="846">
        <v>422.3</v>
      </c>
      <c r="T86" s="913">
        <v>239.36</v>
      </c>
      <c r="U86" s="913">
        <v>271.69</v>
      </c>
      <c r="V86" s="913">
        <v>270.70999999999998</v>
      </c>
      <c r="W86" s="913">
        <v>335.51</v>
      </c>
      <c r="X86" s="913">
        <v>286.27</v>
      </c>
      <c r="Y86" s="913">
        <v>451.4</v>
      </c>
      <c r="Z86" s="913">
        <v>459.24</v>
      </c>
      <c r="AA86" s="913">
        <v>286.27</v>
      </c>
      <c r="AB86" s="913">
        <v>272.3</v>
      </c>
      <c r="AC86" s="913">
        <v>335.51</v>
      </c>
      <c r="AD86" s="913">
        <v>295.95999999999998</v>
      </c>
      <c r="AE86" s="914">
        <v>335.51</v>
      </c>
    </row>
    <row r="87" spans="1:31" x14ac:dyDescent="0.25">
      <c r="A87" s="109"/>
      <c r="B87" s="848">
        <v>130</v>
      </c>
      <c r="C87" s="908">
        <v>170.96</v>
      </c>
      <c r="D87" s="842">
        <v>180.36</v>
      </c>
      <c r="E87" s="842">
        <v>192.45</v>
      </c>
      <c r="F87" s="842">
        <v>245.48</v>
      </c>
      <c r="G87" s="842">
        <v>280.86</v>
      </c>
      <c r="H87" s="842">
        <v>274.05</v>
      </c>
      <c r="I87" s="842">
        <v>344.9</v>
      </c>
      <c r="J87" s="842">
        <v>287.32</v>
      </c>
      <c r="K87" s="842">
        <v>461.54</v>
      </c>
      <c r="L87" s="842">
        <v>467.2</v>
      </c>
      <c r="M87" s="842">
        <v>287.32</v>
      </c>
      <c r="N87" s="842">
        <v>276.60000000000002</v>
      </c>
      <c r="O87" s="842">
        <v>344.9</v>
      </c>
      <c r="P87" s="842">
        <v>304.26</v>
      </c>
      <c r="Q87" s="842">
        <v>344.9</v>
      </c>
      <c r="R87" s="842">
        <v>264.51</v>
      </c>
      <c r="S87" s="842">
        <v>431.46</v>
      </c>
      <c r="T87" s="909">
        <v>245.48</v>
      </c>
      <c r="U87" s="909">
        <v>280.86</v>
      </c>
      <c r="V87" s="909">
        <v>274.05</v>
      </c>
      <c r="W87" s="909">
        <v>344.9</v>
      </c>
      <c r="X87" s="909">
        <v>287.32</v>
      </c>
      <c r="Y87" s="909">
        <v>461.54</v>
      </c>
      <c r="Z87" s="909">
        <v>467.2</v>
      </c>
      <c r="AA87" s="909">
        <v>287.32</v>
      </c>
      <c r="AB87" s="909">
        <v>276.60000000000002</v>
      </c>
      <c r="AC87" s="909">
        <v>344.9</v>
      </c>
      <c r="AD87" s="909">
        <v>304.26</v>
      </c>
      <c r="AE87" s="910">
        <v>344.9</v>
      </c>
    </row>
    <row r="88" spans="1:31" x14ac:dyDescent="0.25">
      <c r="A88" s="109"/>
      <c r="B88" s="849">
        <v>135</v>
      </c>
      <c r="C88" s="911">
        <v>177.59</v>
      </c>
      <c r="D88" s="851">
        <v>187.01</v>
      </c>
      <c r="E88" s="851">
        <v>199.73</v>
      </c>
      <c r="F88" s="851">
        <v>253.44</v>
      </c>
      <c r="G88" s="851">
        <v>283.7</v>
      </c>
      <c r="H88" s="851">
        <v>276.93</v>
      </c>
      <c r="I88" s="851">
        <v>354.17</v>
      </c>
      <c r="J88" s="851">
        <v>288.35000000000002</v>
      </c>
      <c r="K88" s="851">
        <v>480.11</v>
      </c>
      <c r="L88" s="851">
        <v>477.75</v>
      </c>
      <c r="M88" s="851">
        <v>288.35000000000002</v>
      </c>
      <c r="N88" s="851">
        <v>279.66000000000003</v>
      </c>
      <c r="O88" s="851">
        <v>354.17</v>
      </c>
      <c r="P88" s="851">
        <v>312.43</v>
      </c>
      <c r="Q88" s="851">
        <v>354.17</v>
      </c>
      <c r="R88" s="851">
        <v>266.81</v>
      </c>
      <c r="S88" s="851">
        <v>443.84</v>
      </c>
      <c r="T88" s="909">
        <v>253.44</v>
      </c>
      <c r="U88" s="909">
        <v>283.7</v>
      </c>
      <c r="V88" s="909">
        <v>276.93</v>
      </c>
      <c r="W88" s="909">
        <v>354.17</v>
      </c>
      <c r="X88" s="909">
        <v>288.35000000000002</v>
      </c>
      <c r="Y88" s="909">
        <v>480.11</v>
      </c>
      <c r="Z88" s="909">
        <v>477.75</v>
      </c>
      <c r="AA88" s="909">
        <v>288.35000000000002</v>
      </c>
      <c r="AB88" s="909">
        <v>279.66000000000003</v>
      </c>
      <c r="AC88" s="909">
        <v>354.17</v>
      </c>
      <c r="AD88" s="909">
        <v>312.43</v>
      </c>
      <c r="AE88" s="910">
        <v>354.17</v>
      </c>
    </row>
    <row r="89" spans="1:31" x14ac:dyDescent="0.25">
      <c r="A89" s="109"/>
      <c r="B89" s="849">
        <v>140</v>
      </c>
      <c r="C89" s="911">
        <v>181.26</v>
      </c>
      <c r="D89" s="851">
        <v>193.63</v>
      </c>
      <c r="E89" s="851">
        <v>205.69</v>
      </c>
      <c r="F89" s="851">
        <v>256.5</v>
      </c>
      <c r="G89" s="851">
        <v>284.98</v>
      </c>
      <c r="H89" s="851">
        <v>288.77999999999997</v>
      </c>
      <c r="I89" s="851">
        <v>360.49</v>
      </c>
      <c r="J89" s="851">
        <v>291.5</v>
      </c>
      <c r="K89" s="851">
        <v>496.53</v>
      </c>
      <c r="L89" s="851">
        <v>494</v>
      </c>
      <c r="M89" s="851">
        <v>291.5</v>
      </c>
      <c r="N89" s="851">
        <v>288.98</v>
      </c>
      <c r="O89" s="851">
        <v>360.49</v>
      </c>
      <c r="P89" s="851">
        <v>319.77999999999997</v>
      </c>
      <c r="Q89" s="851">
        <v>360.49</v>
      </c>
      <c r="R89" s="851">
        <v>268.17</v>
      </c>
      <c r="S89" s="851">
        <v>455.85</v>
      </c>
      <c r="T89" s="909">
        <v>256.5</v>
      </c>
      <c r="U89" s="909">
        <v>284.98</v>
      </c>
      <c r="V89" s="909">
        <v>288.77999999999997</v>
      </c>
      <c r="W89" s="909">
        <v>360.49</v>
      </c>
      <c r="X89" s="909">
        <v>291.5</v>
      </c>
      <c r="Y89" s="909">
        <v>496.53</v>
      </c>
      <c r="Z89" s="909">
        <v>494</v>
      </c>
      <c r="AA89" s="909">
        <v>291.5</v>
      </c>
      <c r="AB89" s="909">
        <v>288.98</v>
      </c>
      <c r="AC89" s="909">
        <v>360.49</v>
      </c>
      <c r="AD89" s="909">
        <v>319.77999999999997</v>
      </c>
      <c r="AE89" s="910">
        <v>360.49</v>
      </c>
    </row>
    <row r="90" spans="1:31" x14ac:dyDescent="0.25">
      <c r="A90" s="109"/>
      <c r="B90" s="849">
        <v>145</v>
      </c>
      <c r="C90" s="911">
        <v>184.27</v>
      </c>
      <c r="D90" s="851">
        <v>195.85</v>
      </c>
      <c r="E90" s="851">
        <v>209.83</v>
      </c>
      <c r="F90" s="851">
        <v>259.27</v>
      </c>
      <c r="G90" s="851">
        <v>289.39</v>
      </c>
      <c r="H90" s="851">
        <v>288.86</v>
      </c>
      <c r="I90" s="851">
        <v>363.34</v>
      </c>
      <c r="J90" s="851">
        <v>291.91000000000003</v>
      </c>
      <c r="K90" s="851">
        <v>501.08</v>
      </c>
      <c r="L90" s="851">
        <v>502.63</v>
      </c>
      <c r="M90" s="851">
        <v>291.91000000000003</v>
      </c>
      <c r="N90" s="851">
        <v>291.48</v>
      </c>
      <c r="O90" s="851">
        <v>363.34</v>
      </c>
      <c r="P90" s="851">
        <v>324.74</v>
      </c>
      <c r="Q90" s="851">
        <v>363.34</v>
      </c>
      <c r="R90" s="851">
        <v>271.39</v>
      </c>
      <c r="S90" s="851">
        <v>466.08</v>
      </c>
      <c r="T90" s="909">
        <v>259.27</v>
      </c>
      <c r="U90" s="909">
        <v>289.39</v>
      </c>
      <c r="V90" s="909">
        <v>288.86</v>
      </c>
      <c r="W90" s="909">
        <v>363.34</v>
      </c>
      <c r="X90" s="909">
        <v>291.91000000000003</v>
      </c>
      <c r="Y90" s="909">
        <v>501.08</v>
      </c>
      <c r="Z90" s="909">
        <v>502.63</v>
      </c>
      <c r="AA90" s="909">
        <v>291.91000000000003</v>
      </c>
      <c r="AB90" s="909">
        <v>291.48</v>
      </c>
      <c r="AC90" s="909">
        <v>363.34</v>
      </c>
      <c r="AD90" s="909">
        <v>324.74</v>
      </c>
      <c r="AE90" s="910">
        <v>363.34</v>
      </c>
    </row>
    <row r="91" spans="1:31" x14ac:dyDescent="0.25">
      <c r="A91" s="109"/>
      <c r="B91" s="852">
        <v>150</v>
      </c>
      <c r="C91" s="912">
        <v>187.3</v>
      </c>
      <c r="D91" s="846">
        <v>197.28</v>
      </c>
      <c r="E91" s="846">
        <v>217.99</v>
      </c>
      <c r="F91" s="846">
        <v>263.07</v>
      </c>
      <c r="G91" s="846">
        <v>292.2</v>
      </c>
      <c r="H91" s="846">
        <v>289.39</v>
      </c>
      <c r="I91" s="846">
        <v>371.22</v>
      </c>
      <c r="J91" s="846">
        <v>292.67</v>
      </c>
      <c r="K91" s="846">
        <v>509.78</v>
      </c>
      <c r="L91" s="846">
        <v>517.45000000000005</v>
      </c>
      <c r="M91" s="846">
        <v>292.67</v>
      </c>
      <c r="N91" s="846">
        <v>297.18</v>
      </c>
      <c r="O91" s="846">
        <v>371.22</v>
      </c>
      <c r="P91" s="846">
        <v>328.66</v>
      </c>
      <c r="Q91" s="846">
        <v>371.22</v>
      </c>
      <c r="R91" s="846">
        <v>274.02999999999997</v>
      </c>
      <c r="S91" s="846">
        <v>471.02</v>
      </c>
      <c r="T91" s="913">
        <v>263.07</v>
      </c>
      <c r="U91" s="913">
        <v>292.2</v>
      </c>
      <c r="V91" s="913">
        <v>289.39</v>
      </c>
      <c r="W91" s="913">
        <v>371.22</v>
      </c>
      <c r="X91" s="913">
        <v>292.67</v>
      </c>
      <c r="Y91" s="913">
        <v>509.78</v>
      </c>
      <c r="Z91" s="913">
        <v>517.45000000000005</v>
      </c>
      <c r="AA91" s="913">
        <v>292.67</v>
      </c>
      <c r="AB91" s="913">
        <v>297.18</v>
      </c>
      <c r="AC91" s="913">
        <v>371.22</v>
      </c>
      <c r="AD91" s="913">
        <v>328.66</v>
      </c>
      <c r="AE91" s="914">
        <v>371.22</v>
      </c>
    </row>
    <row r="92" spans="1:31" x14ac:dyDescent="0.25">
      <c r="A92" s="109"/>
      <c r="B92" s="853" t="s">
        <v>124</v>
      </c>
      <c r="C92" s="838">
        <v>1.2444</v>
      </c>
      <c r="D92" s="838">
        <v>1.3182</v>
      </c>
      <c r="E92" s="838">
        <v>1.4448000000000001</v>
      </c>
      <c r="F92" s="838">
        <v>1.6768000000000001</v>
      </c>
      <c r="G92" s="838">
        <v>1.9510000000000001</v>
      </c>
      <c r="H92" s="838">
        <v>1.9298999999999999</v>
      </c>
      <c r="I92" s="838">
        <v>2.4782000000000002</v>
      </c>
      <c r="J92" s="838">
        <v>1.9510000000000001</v>
      </c>
      <c r="K92" s="838">
        <v>3.3957000000000002</v>
      </c>
      <c r="L92" s="838">
        <v>3.6488</v>
      </c>
      <c r="M92" s="838">
        <v>1.9510000000000001</v>
      </c>
      <c r="N92" s="838">
        <v>1.9193</v>
      </c>
      <c r="O92" s="838">
        <v>2.4782000000000002</v>
      </c>
      <c r="P92" s="838">
        <v>2.1829000000000001</v>
      </c>
      <c r="Q92" s="838">
        <v>2.4782000000000002</v>
      </c>
      <c r="R92" s="838">
        <v>1.8244</v>
      </c>
      <c r="S92" s="838">
        <v>3.1425999999999998</v>
      </c>
      <c r="T92" s="915">
        <v>1.6768000000000001</v>
      </c>
      <c r="U92" s="915">
        <v>1.9510000000000001</v>
      </c>
      <c r="V92" s="915">
        <v>1.9298999999999999</v>
      </c>
      <c r="W92" s="915">
        <v>2.4782000000000002</v>
      </c>
      <c r="X92" s="915">
        <v>1.9510000000000001</v>
      </c>
      <c r="Y92" s="915">
        <v>3.3957000000000002</v>
      </c>
      <c r="Z92" s="915">
        <v>3.6488</v>
      </c>
      <c r="AA92" s="915">
        <v>1.9510000000000001</v>
      </c>
      <c r="AB92" s="915">
        <v>1.9193</v>
      </c>
      <c r="AC92" s="915">
        <v>2.4782000000000002</v>
      </c>
      <c r="AD92" s="915">
        <v>2.1829000000000001</v>
      </c>
      <c r="AE92" s="915">
        <v>2.4782000000000002</v>
      </c>
    </row>
    <row r="93" spans="1:31" x14ac:dyDescent="0.25">
      <c r="A93" s="109"/>
      <c r="B93" s="854" t="s">
        <v>0</v>
      </c>
      <c r="C93" s="916">
        <v>187.3</v>
      </c>
      <c r="D93" s="916">
        <v>197.28</v>
      </c>
      <c r="E93" s="916">
        <v>217.99</v>
      </c>
      <c r="F93" s="916">
        <v>263.07</v>
      </c>
      <c r="G93" s="916">
        <v>292.2</v>
      </c>
      <c r="H93" s="916">
        <v>289.39</v>
      </c>
      <c r="I93" s="916">
        <v>371.22</v>
      </c>
      <c r="J93" s="916">
        <v>292.67</v>
      </c>
      <c r="K93" s="916">
        <v>509.78</v>
      </c>
      <c r="L93" s="916">
        <v>517.45000000000005</v>
      </c>
      <c r="M93" s="916">
        <v>292.67</v>
      </c>
      <c r="N93" s="916">
        <v>297.18</v>
      </c>
      <c r="O93" s="916">
        <v>371.22</v>
      </c>
      <c r="P93" s="916">
        <v>328.66</v>
      </c>
      <c r="Q93" s="916">
        <v>371.22</v>
      </c>
      <c r="R93" s="916">
        <v>274.02999999999997</v>
      </c>
      <c r="S93" s="916">
        <v>471.02</v>
      </c>
      <c r="T93" s="917">
        <v>263.07</v>
      </c>
      <c r="U93" s="917">
        <v>292.2</v>
      </c>
      <c r="V93" s="917">
        <v>289.39</v>
      </c>
      <c r="W93" s="917">
        <v>371.22</v>
      </c>
      <c r="X93" s="917">
        <v>292.67</v>
      </c>
      <c r="Y93" s="917">
        <v>509.78</v>
      </c>
      <c r="Z93" s="917">
        <v>517.45000000000005</v>
      </c>
      <c r="AA93" s="917">
        <v>292.67</v>
      </c>
      <c r="AB93" s="917">
        <v>297.18</v>
      </c>
      <c r="AC93" s="917">
        <v>371.22</v>
      </c>
      <c r="AD93" s="917">
        <v>328.66</v>
      </c>
      <c r="AE93" s="917">
        <v>371.22</v>
      </c>
    </row>
    <row r="94" spans="1:31" x14ac:dyDescent="0.25">
      <c r="A94" s="887"/>
      <c r="B94" s="856"/>
      <c r="C94" s="856"/>
      <c r="D94" s="856"/>
      <c r="E94" s="856"/>
      <c r="F94" s="856"/>
      <c r="G94" s="856"/>
      <c r="H94" s="856"/>
      <c r="I94" s="856"/>
      <c r="J94" s="856"/>
      <c r="K94" s="856"/>
      <c r="L94" s="856"/>
      <c r="M94" s="856"/>
      <c r="N94" s="856"/>
      <c r="O94" s="856"/>
    </row>
    <row r="95" spans="1:31" x14ac:dyDescent="0.25">
      <c r="A95" s="888"/>
      <c r="B95" s="856"/>
      <c r="C95" s="856"/>
      <c r="D95" s="856"/>
      <c r="E95" s="856"/>
      <c r="F95" s="856"/>
      <c r="G95" s="856"/>
      <c r="H95" s="856"/>
      <c r="I95" s="856"/>
      <c r="J95" s="856"/>
      <c r="K95" s="856"/>
      <c r="L95" s="856"/>
      <c r="M95" s="856"/>
      <c r="N95" s="856"/>
      <c r="O95" s="856"/>
    </row>
    <row r="96" spans="1:31" x14ac:dyDescent="0.25">
      <c r="A96" s="888"/>
      <c r="B96" s="856"/>
      <c r="C96" s="856"/>
      <c r="D96" s="856"/>
      <c r="E96" s="856"/>
      <c r="F96" s="856"/>
      <c r="G96" s="856"/>
      <c r="H96" s="856"/>
      <c r="I96" s="856"/>
      <c r="J96" s="856"/>
      <c r="K96" s="856"/>
      <c r="L96" s="856"/>
      <c r="M96" s="856"/>
      <c r="N96" s="856"/>
      <c r="O96" s="856"/>
    </row>
    <row r="97" spans="1:15" x14ac:dyDescent="0.25">
      <c r="A97" s="887"/>
      <c r="B97" s="856"/>
      <c r="C97" s="856"/>
      <c r="D97" s="856"/>
      <c r="E97" s="856"/>
      <c r="F97" s="856"/>
      <c r="G97" s="856"/>
      <c r="H97" s="856"/>
      <c r="I97" s="856"/>
      <c r="J97" s="856"/>
      <c r="K97" s="856"/>
      <c r="L97" s="856"/>
      <c r="M97" s="856"/>
      <c r="N97" s="856"/>
      <c r="O97" s="856"/>
    </row>
    <row r="98" spans="1:15" x14ac:dyDescent="0.25">
      <c r="A98" s="888"/>
      <c r="B98" s="856"/>
      <c r="C98" s="856"/>
      <c r="D98" s="856"/>
      <c r="E98" s="856"/>
      <c r="F98" s="856"/>
      <c r="G98" s="856"/>
      <c r="H98" s="856"/>
      <c r="I98" s="856"/>
      <c r="J98" s="856"/>
      <c r="K98" s="856"/>
      <c r="L98" s="856"/>
      <c r="M98" s="856"/>
      <c r="N98" s="856"/>
      <c r="O98" s="856"/>
    </row>
    <row r="99" spans="1:15" x14ac:dyDescent="0.25">
      <c r="A99" s="888"/>
      <c r="B99" s="856"/>
      <c r="C99" s="856"/>
      <c r="D99" s="856"/>
      <c r="E99" s="856"/>
      <c r="F99" s="856"/>
      <c r="G99" s="856"/>
      <c r="H99" s="856"/>
      <c r="I99" s="856"/>
      <c r="J99" s="856"/>
      <c r="K99" s="856"/>
      <c r="L99" s="856"/>
      <c r="M99" s="856"/>
      <c r="N99" s="856"/>
      <c r="O99" s="856"/>
    </row>
    <row r="100" spans="1:15" x14ac:dyDescent="0.25">
      <c r="A100" s="857"/>
      <c r="B100" s="857"/>
      <c r="C100" s="857"/>
      <c r="D100" s="857"/>
      <c r="E100" s="857"/>
      <c r="F100" s="857"/>
      <c r="G100" s="857"/>
      <c r="H100" s="857"/>
      <c r="I100" s="857"/>
      <c r="J100" s="857"/>
      <c r="K100" s="857"/>
      <c r="L100" s="857"/>
      <c r="M100" s="857"/>
      <c r="N100" s="857"/>
      <c r="O100" s="857"/>
    </row>
    <row r="101" spans="1:15" x14ac:dyDescent="0.25">
      <c r="A101" s="857"/>
      <c r="B101" s="857"/>
      <c r="C101" s="857"/>
      <c r="D101" s="857"/>
      <c r="E101" s="857"/>
      <c r="F101" s="857"/>
      <c r="G101" s="857"/>
      <c r="H101" s="857"/>
      <c r="I101" s="857"/>
      <c r="J101" s="857"/>
      <c r="K101" s="857"/>
      <c r="L101" s="857"/>
      <c r="M101" s="857"/>
      <c r="N101" s="857"/>
      <c r="O101" s="857"/>
    </row>
    <row r="102" spans="1:15" x14ac:dyDescent="0.25">
      <c r="A102" s="857"/>
      <c r="B102" s="857"/>
      <c r="C102" s="857"/>
      <c r="D102" s="857"/>
      <c r="E102" s="857"/>
      <c r="F102" s="857"/>
      <c r="G102" s="857"/>
      <c r="H102" s="857"/>
      <c r="I102" s="857"/>
      <c r="J102" s="857"/>
      <c r="K102" s="857"/>
      <c r="L102" s="857"/>
      <c r="M102" s="857"/>
      <c r="N102" s="857"/>
      <c r="O102" s="857"/>
    </row>
  </sheetData>
  <mergeCells count="4">
    <mergeCell ref="B1:C1"/>
    <mergeCell ref="B3:S3"/>
    <mergeCell ref="B4:S4"/>
    <mergeCell ref="B2:AE2"/>
  </mergeCells>
  <phoneticPr fontId="0" type="noConversion"/>
  <printOptions horizontalCentered="1" verticalCentered="1"/>
  <pageMargins left="0" right="0" top="0.5" bottom="0.5" header="0" footer="0"/>
  <pageSetup scale="89" fitToHeight="2" orientation="portrait" r:id="rId1"/>
  <headerFooter alignWithMargins="0">
    <oddHeader>&amp;CMulti MBG</oddHeader>
    <oddFooter>&amp;CMulti MBG</oddFooter>
  </headerFooter>
  <rowBreaks count="1" manualBreakCount="1">
    <brk id="51" min="1" max="30"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Q103"/>
  <sheetViews>
    <sheetView workbookViewId="0">
      <selection activeCell="M13" sqref="M13"/>
    </sheetView>
  </sheetViews>
  <sheetFormatPr defaultColWidth="9.109375" defaultRowHeight="13.2" x14ac:dyDescent="0.25"/>
  <cols>
    <col min="1" max="1" width="9.109375" style="379"/>
    <col min="2" max="2" width="5.6640625" style="406" bestFit="1" customWidth="1"/>
    <col min="3" max="5" width="5.5546875" style="406" customWidth="1"/>
    <col min="6" max="12" width="6.5546875" style="406" bestFit="1" customWidth="1"/>
    <col min="13" max="13" width="6.5546875" style="406" customWidth="1"/>
    <col min="14" max="16" width="6.5546875" style="406" bestFit="1" customWidth="1"/>
    <col min="17" max="17" width="6.5546875" style="402" bestFit="1" customWidth="1"/>
    <col min="18" max="16384" width="9.109375" style="379"/>
  </cols>
  <sheetData>
    <row r="1" spans="2:17" x14ac:dyDescent="0.25">
      <c r="B1" s="379"/>
      <c r="Q1" s="406"/>
    </row>
    <row r="2" spans="2:17" ht="15.6" x14ac:dyDescent="0.3">
      <c r="B2" s="666" t="s">
        <v>125</v>
      </c>
      <c r="C2" s="666"/>
      <c r="D2" s="666"/>
      <c r="E2" s="666"/>
      <c r="F2" s="666"/>
      <c r="G2" s="666"/>
      <c r="H2" s="666"/>
      <c r="I2" s="666"/>
      <c r="J2" s="666"/>
      <c r="K2" s="666"/>
      <c r="L2" s="666"/>
      <c r="M2" s="666"/>
      <c r="N2" s="666"/>
      <c r="O2" s="666"/>
      <c r="P2" s="666"/>
      <c r="Q2" s="666"/>
    </row>
    <row r="3" spans="2:17" ht="13.8" x14ac:dyDescent="0.2">
      <c r="B3" s="667" t="s">
        <v>1368</v>
      </c>
      <c r="C3" s="667"/>
      <c r="D3" s="667"/>
      <c r="E3" s="667"/>
      <c r="F3" s="667"/>
      <c r="G3" s="667"/>
      <c r="H3" s="667"/>
      <c r="I3" s="667"/>
      <c r="J3" s="667"/>
      <c r="K3" s="667"/>
      <c r="L3" s="667"/>
      <c r="M3" s="667"/>
      <c r="N3" s="667"/>
      <c r="O3" s="667"/>
      <c r="P3" s="667"/>
      <c r="Q3" s="667"/>
    </row>
    <row r="4" spans="2:17" ht="13.8" x14ac:dyDescent="0.3">
      <c r="B4" s="665"/>
      <c r="C4" s="665"/>
      <c r="D4" s="665"/>
      <c r="E4" s="665"/>
      <c r="F4" s="665"/>
      <c r="G4" s="665"/>
      <c r="H4" s="665"/>
      <c r="I4" s="665"/>
      <c r="J4" s="665"/>
      <c r="K4" s="665"/>
      <c r="L4" s="665"/>
      <c r="M4" s="665"/>
      <c r="N4" s="665"/>
      <c r="O4" s="665"/>
      <c r="P4" s="665"/>
      <c r="Q4" s="665"/>
    </row>
    <row r="5" spans="2:17" ht="26.4" x14ac:dyDescent="0.3">
      <c r="B5" s="403"/>
      <c r="C5" s="586" t="s">
        <v>1925</v>
      </c>
      <c r="D5" s="586" t="s">
        <v>1924</v>
      </c>
      <c r="E5" s="586" t="s">
        <v>1923</v>
      </c>
      <c r="F5" s="586" t="s">
        <v>1911</v>
      </c>
      <c r="G5" s="586" t="s">
        <v>1912</v>
      </c>
      <c r="H5" s="586" t="s">
        <v>1913</v>
      </c>
      <c r="I5" s="586" t="s">
        <v>1914</v>
      </c>
      <c r="J5" s="586" t="s">
        <v>1915</v>
      </c>
      <c r="K5" s="586" t="s">
        <v>1916</v>
      </c>
      <c r="L5" s="586" t="s">
        <v>1917</v>
      </c>
      <c r="M5" s="586" t="s">
        <v>1922</v>
      </c>
      <c r="N5" s="586" t="s">
        <v>1918</v>
      </c>
      <c r="O5" s="586" t="s">
        <v>1919</v>
      </c>
      <c r="P5" s="586" t="s">
        <v>1920</v>
      </c>
      <c r="Q5" s="586" t="s">
        <v>1921</v>
      </c>
    </row>
    <row r="6" spans="2:17" ht="10.199999999999999" x14ac:dyDescent="0.2">
      <c r="B6" s="404" t="s">
        <v>5</v>
      </c>
      <c r="C6" s="405" t="s">
        <v>5</v>
      </c>
      <c r="D6" s="405" t="s">
        <v>5</v>
      </c>
      <c r="E6" s="405" t="s">
        <v>5</v>
      </c>
      <c r="F6" s="405" t="s">
        <v>5</v>
      </c>
      <c r="G6" s="405" t="s">
        <v>5</v>
      </c>
      <c r="H6" s="405" t="s">
        <v>5</v>
      </c>
      <c r="I6" s="405" t="s">
        <v>5</v>
      </c>
      <c r="J6" s="405" t="s">
        <v>5</v>
      </c>
      <c r="K6" s="405" t="s">
        <v>5</v>
      </c>
      <c r="L6" s="405" t="s">
        <v>5</v>
      </c>
      <c r="M6" s="405"/>
      <c r="N6" s="405" t="s">
        <v>5</v>
      </c>
      <c r="O6" s="405"/>
      <c r="P6" s="405" t="s">
        <v>5</v>
      </c>
      <c r="Q6" s="405"/>
    </row>
    <row r="7" spans="2:17" ht="10.199999999999999" x14ac:dyDescent="0.2">
      <c r="B7" s="404" t="s">
        <v>12</v>
      </c>
      <c r="C7" s="405" t="s">
        <v>5</v>
      </c>
      <c r="D7" s="405" t="s">
        <v>5</v>
      </c>
      <c r="E7" s="405" t="s">
        <v>5</v>
      </c>
      <c r="F7" s="405" t="s">
        <v>5</v>
      </c>
      <c r="G7" s="405" t="s">
        <v>5</v>
      </c>
      <c r="H7" s="405" t="s">
        <v>5</v>
      </c>
      <c r="I7" s="405" t="s">
        <v>5</v>
      </c>
      <c r="J7" s="405" t="s">
        <v>5</v>
      </c>
      <c r="K7" s="405" t="s">
        <v>5</v>
      </c>
      <c r="L7" s="405" t="s">
        <v>5</v>
      </c>
      <c r="M7" s="405"/>
      <c r="N7" s="405" t="s">
        <v>5</v>
      </c>
      <c r="O7" s="405"/>
      <c r="P7" s="405" t="s">
        <v>5</v>
      </c>
      <c r="Q7" s="405"/>
    </row>
    <row r="8" spans="2:17" ht="10.199999999999999" x14ac:dyDescent="0.2">
      <c r="B8" s="407">
        <v>1</v>
      </c>
      <c r="C8" s="589">
        <v>75.13</v>
      </c>
      <c r="D8" s="583">
        <v>80.570000000000007</v>
      </c>
      <c r="E8" s="583">
        <v>76.41</v>
      </c>
      <c r="F8" s="583">
        <v>92.08</v>
      </c>
      <c r="G8" s="583">
        <v>82</v>
      </c>
      <c r="H8" s="583">
        <v>103.97</v>
      </c>
      <c r="I8" s="583">
        <v>99.45</v>
      </c>
      <c r="J8" s="583">
        <v>96.26</v>
      </c>
      <c r="K8" s="583">
        <v>119.55</v>
      </c>
      <c r="L8" s="583">
        <v>113.38</v>
      </c>
      <c r="M8" s="583">
        <v>103.9</v>
      </c>
      <c r="N8" s="583">
        <v>84.24</v>
      </c>
      <c r="O8" s="583">
        <v>102.74000000000001</v>
      </c>
      <c r="P8" s="583">
        <v>97.94</v>
      </c>
      <c r="Q8" s="583">
        <v>84.25</v>
      </c>
    </row>
    <row r="9" spans="2:17" ht="10.199999999999999" x14ac:dyDescent="0.2">
      <c r="B9" s="408">
        <v>2</v>
      </c>
      <c r="C9" s="590">
        <v>79.97</v>
      </c>
      <c r="D9" s="585">
        <v>88.81</v>
      </c>
      <c r="E9" s="585">
        <v>83.960000000000008</v>
      </c>
      <c r="F9" s="585">
        <v>108.85000000000001</v>
      </c>
      <c r="G9" s="585">
        <v>96.350000000000009</v>
      </c>
      <c r="H9" s="585">
        <v>121.49000000000001</v>
      </c>
      <c r="I9" s="585">
        <v>119.13</v>
      </c>
      <c r="J9" s="585">
        <v>114.35000000000001</v>
      </c>
      <c r="K9" s="585">
        <v>141.91</v>
      </c>
      <c r="L9" s="585">
        <v>140.33000000000001</v>
      </c>
      <c r="M9" s="585">
        <v>134.65</v>
      </c>
      <c r="N9" s="585">
        <v>96.03</v>
      </c>
      <c r="O9" s="585">
        <v>113.96000000000001</v>
      </c>
      <c r="P9" s="585">
        <v>112.06</v>
      </c>
      <c r="Q9" s="585">
        <v>97.19</v>
      </c>
    </row>
    <row r="10" spans="2:17" ht="10.199999999999999" x14ac:dyDescent="0.2">
      <c r="B10" s="408">
        <v>3</v>
      </c>
      <c r="C10" s="590">
        <v>89.04</v>
      </c>
      <c r="D10" s="585">
        <v>96.210000000000008</v>
      </c>
      <c r="E10" s="585">
        <v>95.570000000000007</v>
      </c>
      <c r="F10" s="585">
        <v>125.09</v>
      </c>
      <c r="G10" s="585">
        <v>108.54</v>
      </c>
      <c r="H10" s="585">
        <v>136.24</v>
      </c>
      <c r="I10" s="585">
        <v>134.67000000000002</v>
      </c>
      <c r="J10" s="585">
        <v>130.24</v>
      </c>
      <c r="K10" s="585">
        <v>169.51</v>
      </c>
      <c r="L10" s="585">
        <v>166.76</v>
      </c>
      <c r="M10" s="585">
        <v>152.51</v>
      </c>
      <c r="N10" s="585">
        <v>112.92</v>
      </c>
      <c r="O10" s="585">
        <v>132.04</v>
      </c>
      <c r="P10" s="585">
        <v>124.53</v>
      </c>
      <c r="Q10" s="585">
        <v>113.03</v>
      </c>
    </row>
    <row r="11" spans="2:17" ht="10.199999999999999" x14ac:dyDescent="0.2">
      <c r="B11" s="408">
        <v>4</v>
      </c>
      <c r="C11" s="590">
        <v>94.84</v>
      </c>
      <c r="D11" s="585">
        <v>105.35000000000001</v>
      </c>
      <c r="E11" s="585">
        <v>98.92</v>
      </c>
      <c r="F11" s="585">
        <v>140.33000000000001</v>
      </c>
      <c r="G11" s="585">
        <v>117.46000000000001</v>
      </c>
      <c r="H11" s="585">
        <v>149.56</v>
      </c>
      <c r="I11" s="585">
        <v>153.18</v>
      </c>
      <c r="J11" s="585">
        <v>146.6</v>
      </c>
      <c r="K11" s="585">
        <v>197.88</v>
      </c>
      <c r="L11" s="585">
        <v>207.88</v>
      </c>
      <c r="M11" s="585">
        <v>184.74</v>
      </c>
      <c r="N11" s="585">
        <v>126.56</v>
      </c>
      <c r="O11" s="585">
        <v>145.87</v>
      </c>
      <c r="P11" s="585">
        <v>137.04</v>
      </c>
      <c r="Q11" s="585">
        <v>126.66</v>
      </c>
    </row>
    <row r="12" spans="2:17" ht="10.199999999999999" x14ac:dyDescent="0.2">
      <c r="B12" s="409">
        <v>5</v>
      </c>
      <c r="C12" s="591">
        <v>106.29</v>
      </c>
      <c r="D12" s="584">
        <v>121.55</v>
      </c>
      <c r="E12" s="584">
        <v>113.53</v>
      </c>
      <c r="F12" s="584">
        <v>166.99</v>
      </c>
      <c r="G12" s="584">
        <v>126.74000000000001</v>
      </c>
      <c r="H12" s="584">
        <v>174.71</v>
      </c>
      <c r="I12" s="584">
        <v>169.68</v>
      </c>
      <c r="J12" s="584">
        <v>170.52</v>
      </c>
      <c r="K12" s="584">
        <v>217.58</v>
      </c>
      <c r="L12" s="584">
        <v>238.9</v>
      </c>
      <c r="M12" s="584">
        <v>211.54</v>
      </c>
      <c r="N12" s="584">
        <v>155.07</v>
      </c>
      <c r="O12" s="584">
        <v>163.54</v>
      </c>
      <c r="P12" s="584">
        <v>159.04</v>
      </c>
      <c r="Q12" s="584">
        <v>155.08000000000001</v>
      </c>
    </row>
    <row r="13" spans="2:17" ht="10.199999999999999" x14ac:dyDescent="0.2">
      <c r="B13" s="407">
        <v>6</v>
      </c>
      <c r="C13" s="589">
        <v>109.99000000000001</v>
      </c>
      <c r="D13" s="583">
        <v>125</v>
      </c>
      <c r="E13" s="583">
        <v>124.27</v>
      </c>
      <c r="F13" s="583">
        <v>176.81</v>
      </c>
      <c r="G13" s="583">
        <v>141.58000000000001</v>
      </c>
      <c r="H13" s="583">
        <v>185.55</v>
      </c>
      <c r="I13" s="583">
        <v>188.6</v>
      </c>
      <c r="J13" s="583">
        <v>186.55</v>
      </c>
      <c r="K13" s="583">
        <v>256.08</v>
      </c>
      <c r="L13" s="583">
        <v>260.56</v>
      </c>
      <c r="M13" s="583">
        <v>243.18</v>
      </c>
      <c r="N13" s="583">
        <v>167.26</v>
      </c>
      <c r="O13" s="583">
        <v>182.48</v>
      </c>
      <c r="P13" s="583">
        <v>173.21</v>
      </c>
      <c r="Q13" s="583">
        <v>167.43</v>
      </c>
    </row>
    <row r="14" spans="2:17" ht="10.199999999999999" x14ac:dyDescent="0.2">
      <c r="B14" s="408">
        <v>7</v>
      </c>
      <c r="C14" s="590">
        <v>112.60000000000001</v>
      </c>
      <c r="D14" s="585">
        <v>130.02000000000001</v>
      </c>
      <c r="E14" s="585">
        <v>134.86000000000001</v>
      </c>
      <c r="F14" s="585">
        <v>188</v>
      </c>
      <c r="G14" s="585">
        <v>151.58000000000001</v>
      </c>
      <c r="H14" s="585">
        <v>198.92000000000002</v>
      </c>
      <c r="I14" s="585">
        <v>205.05</v>
      </c>
      <c r="J14" s="585">
        <v>202.97</v>
      </c>
      <c r="K14" s="585">
        <v>279.32</v>
      </c>
      <c r="L14" s="585">
        <v>290.90000000000003</v>
      </c>
      <c r="M14" s="585">
        <v>254.75</v>
      </c>
      <c r="N14" s="585">
        <v>173.5</v>
      </c>
      <c r="O14" s="585">
        <v>198.51</v>
      </c>
      <c r="P14" s="585">
        <v>193.95000000000002</v>
      </c>
      <c r="Q14" s="585">
        <v>173.51</v>
      </c>
    </row>
    <row r="15" spans="2:17" ht="10.199999999999999" x14ac:dyDescent="0.2">
      <c r="B15" s="408">
        <v>8</v>
      </c>
      <c r="C15" s="590">
        <v>118.58</v>
      </c>
      <c r="D15" s="585">
        <v>134.38</v>
      </c>
      <c r="E15" s="585">
        <v>145.97</v>
      </c>
      <c r="F15" s="585">
        <v>192.69</v>
      </c>
      <c r="G15" s="585">
        <v>155.49</v>
      </c>
      <c r="H15" s="585">
        <v>211.54</v>
      </c>
      <c r="I15" s="585">
        <v>216.68</v>
      </c>
      <c r="J15" s="585">
        <v>218.58</v>
      </c>
      <c r="K15" s="585">
        <v>317.93</v>
      </c>
      <c r="L15" s="585">
        <v>301.05</v>
      </c>
      <c r="M15" s="585">
        <v>287.04000000000002</v>
      </c>
      <c r="N15" s="585">
        <v>186.94</v>
      </c>
      <c r="O15" s="585">
        <v>217.77</v>
      </c>
      <c r="P15" s="585">
        <v>203.01</v>
      </c>
      <c r="Q15" s="585">
        <v>187.11</v>
      </c>
    </row>
    <row r="16" spans="2:17" ht="10.199999999999999" x14ac:dyDescent="0.2">
      <c r="B16" s="408">
        <v>9</v>
      </c>
      <c r="C16" s="590">
        <v>119.96000000000001</v>
      </c>
      <c r="D16" s="585">
        <v>139.22</v>
      </c>
      <c r="E16" s="585">
        <v>150.47999999999999</v>
      </c>
      <c r="F16" s="585">
        <v>200.97</v>
      </c>
      <c r="G16" s="585">
        <v>163.70000000000002</v>
      </c>
      <c r="H16" s="585">
        <v>224.62</v>
      </c>
      <c r="I16" s="585">
        <v>233.15</v>
      </c>
      <c r="J16" s="585">
        <v>233</v>
      </c>
      <c r="K16" s="585">
        <v>343.37</v>
      </c>
      <c r="L16" s="585">
        <v>332.98</v>
      </c>
      <c r="M16" s="585">
        <v>329.01</v>
      </c>
      <c r="N16" s="585">
        <v>188.51</v>
      </c>
      <c r="O16" s="585">
        <v>233.3</v>
      </c>
      <c r="P16" s="585">
        <v>212.35</v>
      </c>
      <c r="Q16" s="585">
        <v>188.69</v>
      </c>
    </row>
    <row r="17" spans="2:17" ht="10.199999999999999" x14ac:dyDescent="0.2">
      <c r="B17" s="409">
        <v>10</v>
      </c>
      <c r="C17" s="591">
        <v>121.66</v>
      </c>
      <c r="D17" s="584">
        <v>143.1</v>
      </c>
      <c r="E17" s="584">
        <v>151.88</v>
      </c>
      <c r="F17" s="584">
        <v>201.77</v>
      </c>
      <c r="G17" s="584">
        <v>167.64000000000001</v>
      </c>
      <c r="H17" s="584">
        <v>232.04</v>
      </c>
      <c r="I17" s="584">
        <v>235.74</v>
      </c>
      <c r="J17" s="584">
        <v>236.84</v>
      </c>
      <c r="K17" s="584">
        <v>346.58</v>
      </c>
      <c r="L17" s="584">
        <v>335.40000000000003</v>
      </c>
      <c r="M17" s="584">
        <v>330.71</v>
      </c>
      <c r="N17" s="584">
        <v>193.42000000000002</v>
      </c>
      <c r="O17" s="584">
        <v>244.32</v>
      </c>
      <c r="P17" s="584">
        <v>225.04</v>
      </c>
      <c r="Q17" s="584">
        <v>193.20000000000002</v>
      </c>
    </row>
    <row r="18" spans="2:17" ht="10.199999999999999" x14ac:dyDescent="0.2">
      <c r="B18" s="407">
        <v>11</v>
      </c>
      <c r="C18" s="589">
        <v>125.49000000000001</v>
      </c>
      <c r="D18" s="583">
        <v>144.6</v>
      </c>
      <c r="E18" s="583">
        <v>161.39000000000001</v>
      </c>
      <c r="F18" s="583">
        <v>203.76</v>
      </c>
      <c r="G18" s="583">
        <v>174.78</v>
      </c>
      <c r="H18" s="583">
        <v>234.74</v>
      </c>
      <c r="I18" s="583">
        <v>236.34</v>
      </c>
      <c r="J18" s="583">
        <v>238.02</v>
      </c>
      <c r="K18" s="583">
        <v>358.24</v>
      </c>
      <c r="L18" s="583">
        <v>345.53000000000003</v>
      </c>
      <c r="M18" s="583">
        <v>354.69</v>
      </c>
      <c r="N18" s="583">
        <v>195.01</v>
      </c>
      <c r="O18" s="583">
        <v>246.57</v>
      </c>
      <c r="P18" s="583">
        <v>228.72</v>
      </c>
      <c r="Q18" s="583">
        <v>203.65</v>
      </c>
    </row>
    <row r="19" spans="2:17" ht="10.199999999999999" x14ac:dyDescent="0.2">
      <c r="B19" s="408">
        <v>12</v>
      </c>
      <c r="C19" s="590">
        <v>126.09</v>
      </c>
      <c r="D19" s="585">
        <v>145.52000000000001</v>
      </c>
      <c r="E19" s="585">
        <v>165.04</v>
      </c>
      <c r="F19" s="585">
        <v>205.11</v>
      </c>
      <c r="G19" s="585">
        <v>181.56</v>
      </c>
      <c r="H19" s="585">
        <v>236.78</v>
      </c>
      <c r="I19" s="585">
        <v>246.36</v>
      </c>
      <c r="J19" s="585">
        <v>240.28</v>
      </c>
      <c r="K19" s="585">
        <v>364.73</v>
      </c>
      <c r="L19" s="585">
        <v>352.40000000000003</v>
      </c>
      <c r="M19" s="585">
        <v>367.67</v>
      </c>
      <c r="N19" s="585">
        <v>196.86</v>
      </c>
      <c r="O19" s="585">
        <v>256.45</v>
      </c>
      <c r="P19" s="585">
        <v>230.62</v>
      </c>
      <c r="Q19" s="585">
        <v>209.20000000000002</v>
      </c>
    </row>
    <row r="20" spans="2:17" ht="10.199999999999999" x14ac:dyDescent="0.2">
      <c r="B20" s="408">
        <v>13</v>
      </c>
      <c r="C20" s="590">
        <v>139.96</v>
      </c>
      <c r="D20" s="585">
        <v>164.51</v>
      </c>
      <c r="E20" s="585">
        <v>176.19</v>
      </c>
      <c r="F20" s="585">
        <v>227.8</v>
      </c>
      <c r="G20" s="585">
        <v>187.61</v>
      </c>
      <c r="H20" s="585">
        <v>250.85</v>
      </c>
      <c r="I20" s="585">
        <v>296.99</v>
      </c>
      <c r="J20" s="585">
        <v>263.92</v>
      </c>
      <c r="K20" s="585">
        <v>425.56</v>
      </c>
      <c r="L20" s="585">
        <v>388.98</v>
      </c>
      <c r="M20" s="585">
        <v>394.19</v>
      </c>
      <c r="N20" s="585">
        <v>226.34</v>
      </c>
      <c r="O20" s="585">
        <v>272.92</v>
      </c>
      <c r="P20" s="585">
        <v>271.61</v>
      </c>
      <c r="Q20" s="585">
        <v>225.70000000000002</v>
      </c>
    </row>
    <row r="21" spans="2:17" ht="10.199999999999999" x14ac:dyDescent="0.2">
      <c r="B21" s="408">
        <v>14</v>
      </c>
      <c r="C21" s="590">
        <v>144.70000000000002</v>
      </c>
      <c r="D21" s="585">
        <v>169.64000000000001</v>
      </c>
      <c r="E21" s="585">
        <v>176.79</v>
      </c>
      <c r="F21" s="585">
        <v>242.16</v>
      </c>
      <c r="G21" s="585">
        <v>193.96</v>
      </c>
      <c r="H21" s="585">
        <v>279.70999999999998</v>
      </c>
      <c r="I21" s="585">
        <v>312.82</v>
      </c>
      <c r="J21" s="585">
        <v>307.62</v>
      </c>
      <c r="K21" s="585">
        <v>454.36</v>
      </c>
      <c r="L21" s="585">
        <v>415.73</v>
      </c>
      <c r="M21" s="585">
        <v>431.86</v>
      </c>
      <c r="N21" s="585">
        <v>231.11</v>
      </c>
      <c r="O21" s="585">
        <v>307</v>
      </c>
      <c r="P21" s="585">
        <v>290.61</v>
      </c>
      <c r="Q21" s="585">
        <v>233.95000000000002</v>
      </c>
    </row>
    <row r="22" spans="2:17" ht="10.199999999999999" x14ac:dyDescent="0.2">
      <c r="B22" s="409">
        <v>15</v>
      </c>
      <c r="C22" s="591">
        <v>149.5</v>
      </c>
      <c r="D22" s="584">
        <v>177.61</v>
      </c>
      <c r="E22" s="584">
        <v>182.4</v>
      </c>
      <c r="F22" s="584">
        <v>247.06</v>
      </c>
      <c r="G22" s="584">
        <v>207.19</v>
      </c>
      <c r="H22" s="584">
        <v>290.47000000000003</v>
      </c>
      <c r="I22" s="584">
        <v>330.56</v>
      </c>
      <c r="J22" s="584">
        <v>320.45999999999998</v>
      </c>
      <c r="K22" s="584">
        <v>465.46000000000004</v>
      </c>
      <c r="L22" s="584">
        <v>450.42</v>
      </c>
      <c r="M22" s="584">
        <v>443.01</v>
      </c>
      <c r="N22" s="584">
        <v>246.02</v>
      </c>
      <c r="O22" s="584">
        <v>321.70999999999998</v>
      </c>
      <c r="P22" s="584">
        <v>301.12</v>
      </c>
      <c r="Q22" s="584">
        <v>246.09</v>
      </c>
    </row>
    <row r="23" spans="2:17" ht="10.199999999999999" x14ac:dyDescent="0.2">
      <c r="B23" s="407">
        <v>16</v>
      </c>
      <c r="C23" s="589">
        <v>156.42000000000002</v>
      </c>
      <c r="D23" s="583">
        <v>182.03</v>
      </c>
      <c r="E23" s="583">
        <v>188.15</v>
      </c>
      <c r="F23" s="583">
        <v>272.38</v>
      </c>
      <c r="G23" s="583">
        <v>217.19</v>
      </c>
      <c r="H23" s="583">
        <v>303.88</v>
      </c>
      <c r="I23" s="583">
        <v>344.55</v>
      </c>
      <c r="J23" s="583">
        <v>341.75</v>
      </c>
      <c r="K23" s="583">
        <v>484.24</v>
      </c>
      <c r="L23" s="583">
        <v>475.41</v>
      </c>
      <c r="M23" s="583">
        <v>444.15000000000003</v>
      </c>
      <c r="N23" s="583">
        <v>248.68</v>
      </c>
      <c r="O23" s="583">
        <v>345.65000000000003</v>
      </c>
      <c r="P23" s="583">
        <v>314.19</v>
      </c>
      <c r="Q23" s="583">
        <v>257.05</v>
      </c>
    </row>
    <row r="24" spans="2:17" ht="10.199999999999999" x14ac:dyDescent="0.2">
      <c r="B24" s="408">
        <v>17</v>
      </c>
      <c r="C24" s="590">
        <v>157.71</v>
      </c>
      <c r="D24" s="585">
        <v>183.08</v>
      </c>
      <c r="E24" s="585">
        <v>194.02</v>
      </c>
      <c r="F24" s="585">
        <v>273.66000000000003</v>
      </c>
      <c r="G24" s="585">
        <v>222.52</v>
      </c>
      <c r="H24" s="585">
        <v>304.48</v>
      </c>
      <c r="I24" s="585">
        <v>357.36</v>
      </c>
      <c r="J24" s="585">
        <v>347.31</v>
      </c>
      <c r="K24" s="585">
        <v>507.14</v>
      </c>
      <c r="L24" s="585">
        <v>494.25</v>
      </c>
      <c r="M24" s="585">
        <v>449.69</v>
      </c>
      <c r="N24" s="585">
        <v>261.31</v>
      </c>
      <c r="O24" s="585">
        <v>355.52</v>
      </c>
      <c r="P24" s="585">
        <v>326.19</v>
      </c>
      <c r="Q24" s="585">
        <v>266.3</v>
      </c>
    </row>
    <row r="25" spans="2:17" ht="10.199999999999999" x14ac:dyDescent="0.2">
      <c r="B25" s="408">
        <v>18</v>
      </c>
      <c r="C25" s="590">
        <v>161.83000000000001</v>
      </c>
      <c r="D25" s="585">
        <v>187.55</v>
      </c>
      <c r="E25" s="585">
        <v>201.99</v>
      </c>
      <c r="F25" s="585">
        <v>277.85000000000002</v>
      </c>
      <c r="G25" s="585">
        <v>231.49</v>
      </c>
      <c r="H25" s="585">
        <v>314.19</v>
      </c>
      <c r="I25" s="585">
        <v>364.3</v>
      </c>
      <c r="J25" s="585">
        <v>359</v>
      </c>
      <c r="K25" s="585">
        <v>541.08000000000004</v>
      </c>
      <c r="L25" s="585">
        <v>508.28000000000003</v>
      </c>
      <c r="M25" s="585">
        <v>484.97</v>
      </c>
      <c r="N25" s="585">
        <v>263.89</v>
      </c>
      <c r="O25" s="585">
        <v>365.71</v>
      </c>
      <c r="P25" s="585">
        <v>330.99</v>
      </c>
      <c r="Q25" s="585">
        <v>272.05</v>
      </c>
    </row>
    <row r="26" spans="2:17" ht="10.199999999999999" x14ac:dyDescent="0.2">
      <c r="B26" s="408">
        <v>19</v>
      </c>
      <c r="C26" s="590">
        <v>165.96</v>
      </c>
      <c r="D26" s="585">
        <v>192.13</v>
      </c>
      <c r="E26" s="585">
        <v>212.91</v>
      </c>
      <c r="F26" s="585">
        <v>278.81</v>
      </c>
      <c r="G26" s="585">
        <v>239.21</v>
      </c>
      <c r="H26" s="585">
        <v>326.55</v>
      </c>
      <c r="I26" s="585">
        <v>376.73</v>
      </c>
      <c r="J26" s="585">
        <v>369.73</v>
      </c>
      <c r="K26" s="585">
        <v>560.85</v>
      </c>
      <c r="L26" s="585">
        <v>533.54999999999995</v>
      </c>
      <c r="M26" s="585">
        <v>525.69000000000005</v>
      </c>
      <c r="N26" s="585">
        <v>276.88</v>
      </c>
      <c r="O26" s="585">
        <v>386.29</v>
      </c>
      <c r="P26" s="585">
        <v>340.92</v>
      </c>
      <c r="Q26" s="585">
        <v>283.3</v>
      </c>
    </row>
    <row r="27" spans="2:17" ht="10.199999999999999" x14ac:dyDescent="0.2">
      <c r="B27" s="409">
        <v>20</v>
      </c>
      <c r="C27" s="591">
        <v>170.08</v>
      </c>
      <c r="D27" s="584">
        <v>196.81</v>
      </c>
      <c r="E27" s="584">
        <v>217.37</v>
      </c>
      <c r="F27" s="584">
        <v>279.41000000000003</v>
      </c>
      <c r="G27" s="584">
        <v>246.98000000000002</v>
      </c>
      <c r="H27" s="584">
        <v>327.15000000000003</v>
      </c>
      <c r="I27" s="584">
        <v>377.62</v>
      </c>
      <c r="J27" s="584">
        <v>370.68</v>
      </c>
      <c r="K27" s="584">
        <v>562.70000000000005</v>
      </c>
      <c r="L27" s="584">
        <v>553.15</v>
      </c>
      <c r="M27" s="584">
        <v>529.18000000000006</v>
      </c>
      <c r="N27" s="584">
        <v>286.57</v>
      </c>
      <c r="O27" s="584">
        <v>389.87</v>
      </c>
      <c r="P27" s="584">
        <v>356.98</v>
      </c>
      <c r="Q27" s="584">
        <v>291.15000000000003</v>
      </c>
    </row>
    <row r="28" spans="2:17" ht="10.199999999999999" x14ac:dyDescent="0.2">
      <c r="B28" s="407">
        <v>21</v>
      </c>
      <c r="C28" s="589">
        <v>181.96</v>
      </c>
      <c r="D28" s="583">
        <v>220.51</v>
      </c>
      <c r="E28" s="583">
        <v>220.52</v>
      </c>
      <c r="F28" s="583">
        <v>288.76</v>
      </c>
      <c r="G28" s="583">
        <v>255.97</v>
      </c>
      <c r="H28" s="583">
        <v>342.82</v>
      </c>
      <c r="I28" s="583">
        <v>400.18</v>
      </c>
      <c r="J28" s="583">
        <v>386.1</v>
      </c>
      <c r="K28" s="583">
        <v>576.49</v>
      </c>
      <c r="L28" s="583">
        <v>604.83000000000004</v>
      </c>
      <c r="M28" s="583">
        <v>563</v>
      </c>
      <c r="N28" s="583">
        <v>299.70999999999998</v>
      </c>
      <c r="O28" s="583">
        <v>399.07</v>
      </c>
      <c r="P28" s="583">
        <v>366.51</v>
      </c>
      <c r="Q28" s="583">
        <v>303.10000000000002</v>
      </c>
    </row>
    <row r="29" spans="2:17" ht="10.199999999999999" x14ac:dyDescent="0.2">
      <c r="B29" s="408">
        <v>22</v>
      </c>
      <c r="C29" s="590">
        <v>186.27</v>
      </c>
      <c r="D29" s="585">
        <v>225.02</v>
      </c>
      <c r="E29" s="585">
        <v>222.44</v>
      </c>
      <c r="F29" s="585">
        <v>289.85000000000002</v>
      </c>
      <c r="G29" s="585">
        <v>262.64</v>
      </c>
      <c r="H29" s="585">
        <v>343.42</v>
      </c>
      <c r="I29" s="585">
        <v>400.78000000000003</v>
      </c>
      <c r="J29" s="585">
        <v>389.17</v>
      </c>
      <c r="K29" s="585">
        <v>588.74</v>
      </c>
      <c r="L29" s="585">
        <v>610.55000000000007</v>
      </c>
      <c r="M29" s="585">
        <v>567.6</v>
      </c>
      <c r="N29" s="585">
        <v>301.42</v>
      </c>
      <c r="O29" s="585">
        <v>400.14</v>
      </c>
      <c r="P29" s="585">
        <v>368.19</v>
      </c>
      <c r="Q29" s="585">
        <v>311.25</v>
      </c>
    </row>
    <row r="30" spans="2:17" ht="10.199999999999999" x14ac:dyDescent="0.2">
      <c r="B30" s="408">
        <v>23</v>
      </c>
      <c r="C30" s="590">
        <v>190.06</v>
      </c>
      <c r="D30" s="585">
        <v>227.16</v>
      </c>
      <c r="E30" s="585">
        <v>223.19</v>
      </c>
      <c r="F30" s="585">
        <v>299.33</v>
      </c>
      <c r="G30" s="585">
        <v>270.35000000000002</v>
      </c>
      <c r="H30" s="585">
        <v>344.02</v>
      </c>
      <c r="I30" s="585">
        <v>402.66</v>
      </c>
      <c r="J30" s="585">
        <v>393.32</v>
      </c>
      <c r="K30" s="585">
        <v>596.16</v>
      </c>
      <c r="L30" s="585">
        <v>612.91999999999996</v>
      </c>
      <c r="M30" s="585">
        <v>581.76</v>
      </c>
      <c r="N30" s="585">
        <v>302.02</v>
      </c>
      <c r="O30" s="585">
        <v>407.58</v>
      </c>
      <c r="P30" s="585">
        <v>368.79</v>
      </c>
      <c r="Q30" s="585">
        <v>319.35000000000002</v>
      </c>
    </row>
    <row r="31" spans="2:17" ht="10.199999999999999" x14ac:dyDescent="0.2">
      <c r="B31" s="408">
        <v>24</v>
      </c>
      <c r="C31" s="590">
        <v>194.66</v>
      </c>
      <c r="D31" s="585">
        <v>227.76</v>
      </c>
      <c r="E31" s="585">
        <v>231.23000000000002</v>
      </c>
      <c r="F31" s="585">
        <v>304.3</v>
      </c>
      <c r="G31" s="585">
        <v>275.81</v>
      </c>
      <c r="H31" s="585">
        <v>344.62</v>
      </c>
      <c r="I31" s="585">
        <v>403.26</v>
      </c>
      <c r="J31" s="585">
        <v>393.92</v>
      </c>
      <c r="K31" s="585">
        <v>598.43000000000006</v>
      </c>
      <c r="L31" s="585">
        <v>631.54</v>
      </c>
      <c r="M31" s="585">
        <v>583.32000000000005</v>
      </c>
      <c r="N31" s="585">
        <v>302.62</v>
      </c>
      <c r="O31" s="585">
        <v>408.32</v>
      </c>
      <c r="P31" s="585">
        <v>369.39</v>
      </c>
      <c r="Q31" s="585">
        <v>324.7</v>
      </c>
    </row>
    <row r="32" spans="2:17" ht="10.199999999999999" x14ac:dyDescent="0.2">
      <c r="B32" s="409">
        <v>25</v>
      </c>
      <c r="C32" s="591">
        <v>198.52</v>
      </c>
      <c r="D32" s="584">
        <v>233.13</v>
      </c>
      <c r="E32" s="584">
        <v>235.61</v>
      </c>
      <c r="F32" s="584">
        <v>306.98</v>
      </c>
      <c r="G32" s="584">
        <v>280.34000000000003</v>
      </c>
      <c r="H32" s="584">
        <v>347.93</v>
      </c>
      <c r="I32" s="584">
        <v>404.17</v>
      </c>
      <c r="J32" s="584">
        <v>395.19</v>
      </c>
      <c r="K32" s="584">
        <v>600.35</v>
      </c>
      <c r="L32" s="584">
        <v>634.26</v>
      </c>
      <c r="M32" s="584">
        <v>609.31000000000006</v>
      </c>
      <c r="N32" s="584">
        <v>303.22000000000003</v>
      </c>
      <c r="O32" s="584">
        <v>412.26</v>
      </c>
      <c r="P32" s="584">
        <v>371.72</v>
      </c>
      <c r="Q32" s="584">
        <v>332.2</v>
      </c>
    </row>
    <row r="33" spans="2:17" ht="10.199999999999999" x14ac:dyDescent="0.2">
      <c r="B33" s="407">
        <v>26</v>
      </c>
      <c r="C33" s="589">
        <v>209.24</v>
      </c>
      <c r="D33" s="583">
        <v>240.11</v>
      </c>
      <c r="E33" s="583">
        <v>244.94</v>
      </c>
      <c r="F33" s="583">
        <v>369.6</v>
      </c>
      <c r="G33" s="583">
        <v>293.67</v>
      </c>
      <c r="H33" s="583">
        <v>429.52</v>
      </c>
      <c r="I33" s="583">
        <v>481.09000000000003</v>
      </c>
      <c r="J33" s="583">
        <v>448.47</v>
      </c>
      <c r="K33" s="583">
        <v>654.55000000000007</v>
      </c>
      <c r="L33" s="583">
        <v>690.4</v>
      </c>
      <c r="M33" s="583">
        <v>649.74</v>
      </c>
      <c r="N33" s="583">
        <v>355.69</v>
      </c>
      <c r="O33" s="583">
        <v>491.04</v>
      </c>
      <c r="P33" s="583">
        <v>434.75</v>
      </c>
      <c r="Q33" s="583">
        <v>354.91</v>
      </c>
    </row>
    <row r="34" spans="2:17" ht="10.199999999999999" x14ac:dyDescent="0.2">
      <c r="B34" s="408">
        <v>27</v>
      </c>
      <c r="C34" s="590">
        <v>213.19</v>
      </c>
      <c r="D34" s="585">
        <v>258.22000000000003</v>
      </c>
      <c r="E34" s="585">
        <v>245.54</v>
      </c>
      <c r="F34" s="585">
        <v>388.24</v>
      </c>
      <c r="G34" s="585">
        <v>301.40000000000003</v>
      </c>
      <c r="H34" s="585">
        <v>454.82</v>
      </c>
      <c r="I34" s="585">
        <v>499.03000000000003</v>
      </c>
      <c r="J34" s="585">
        <v>456.75</v>
      </c>
      <c r="K34" s="585">
        <v>671.81000000000006</v>
      </c>
      <c r="L34" s="585">
        <v>707.89</v>
      </c>
      <c r="M34" s="585">
        <v>688.71</v>
      </c>
      <c r="N34" s="585">
        <v>376.03000000000003</v>
      </c>
      <c r="O34" s="585">
        <v>502.54</v>
      </c>
      <c r="P34" s="585">
        <v>450.67</v>
      </c>
      <c r="Q34" s="585">
        <v>375.29</v>
      </c>
    </row>
    <row r="35" spans="2:17" ht="10.199999999999999" x14ac:dyDescent="0.2">
      <c r="B35" s="408">
        <v>28</v>
      </c>
      <c r="C35" s="590">
        <v>221.18</v>
      </c>
      <c r="D35" s="585">
        <v>260.14999999999998</v>
      </c>
      <c r="E35" s="585">
        <v>252.42000000000002</v>
      </c>
      <c r="F35" s="585">
        <v>399.28000000000003</v>
      </c>
      <c r="G35" s="585">
        <v>307.02</v>
      </c>
      <c r="H35" s="585">
        <v>455.42</v>
      </c>
      <c r="I35" s="585">
        <v>518.94000000000005</v>
      </c>
      <c r="J35" s="585">
        <v>501.16</v>
      </c>
      <c r="K35" s="585">
        <v>682.91</v>
      </c>
      <c r="L35" s="585">
        <v>725.54</v>
      </c>
      <c r="M35" s="585">
        <v>713.63</v>
      </c>
      <c r="N35" s="585">
        <v>379.51</v>
      </c>
      <c r="O35" s="585">
        <v>538.06000000000006</v>
      </c>
      <c r="P35" s="585">
        <v>453.54</v>
      </c>
      <c r="Q35" s="585">
        <v>378.21</v>
      </c>
    </row>
    <row r="36" spans="2:17" ht="10.199999999999999" x14ac:dyDescent="0.2">
      <c r="B36" s="408">
        <v>29</v>
      </c>
      <c r="C36" s="590">
        <v>224.54</v>
      </c>
      <c r="D36" s="585">
        <v>260.95999999999998</v>
      </c>
      <c r="E36" s="585">
        <v>259.39999999999998</v>
      </c>
      <c r="F36" s="585">
        <v>401.58</v>
      </c>
      <c r="G36" s="585">
        <v>314.78000000000003</v>
      </c>
      <c r="H36" s="585">
        <v>485.67</v>
      </c>
      <c r="I36" s="585">
        <v>544.16999999999996</v>
      </c>
      <c r="J36" s="585">
        <v>518.94000000000005</v>
      </c>
      <c r="K36" s="585">
        <v>718.29</v>
      </c>
      <c r="L36" s="585">
        <v>788.48</v>
      </c>
      <c r="M36" s="585">
        <v>723.93000000000006</v>
      </c>
      <c r="N36" s="585">
        <v>392.74</v>
      </c>
      <c r="O36" s="585">
        <v>542.93000000000006</v>
      </c>
      <c r="P36" s="585">
        <v>510.63</v>
      </c>
      <c r="Q36" s="585">
        <v>391.91</v>
      </c>
    </row>
    <row r="37" spans="2:17" ht="10.199999999999999" x14ac:dyDescent="0.2">
      <c r="B37" s="409">
        <v>30</v>
      </c>
      <c r="C37" s="591">
        <v>225.14000000000001</v>
      </c>
      <c r="D37" s="584">
        <v>270.78000000000003</v>
      </c>
      <c r="E37" s="584">
        <v>262.20999999999998</v>
      </c>
      <c r="F37" s="584">
        <v>402.18</v>
      </c>
      <c r="G37" s="584">
        <v>321.09000000000003</v>
      </c>
      <c r="H37" s="584">
        <v>494.23</v>
      </c>
      <c r="I37" s="584">
        <v>555.94000000000005</v>
      </c>
      <c r="J37" s="584">
        <v>526.53</v>
      </c>
      <c r="K37" s="584">
        <v>723.96</v>
      </c>
      <c r="L37" s="584">
        <v>794.92000000000007</v>
      </c>
      <c r="M37" s="584">
        <v>724.53</v>
      </c>
      <c r="N37" s="584">
        <v>400.94</v>
      </c>
      <c r="O37" s="584">
        <v>543.53</v>
      </c>
      <c r="P37" s="584">
        <v>516.35</v>
      </c>
      <c r="Q37" s="584">
        <v>400.07</v>
      </c>
    </row>
    <row r="38" spans="2:17" ht="10.199999999999999" x14ac:dyDescent="0.2">
      <c r="B38" s="407">
        <v>31</v>
      </c>
      <c r="C38" s="589">
        <v>229.9</v>
      </c>
      <c r="D38" s="583">
        <v>271.78000000000003</v>
      </c>
      <c r="E38" s="583">
        <v>266.24</v>
      </c>
      <c r="F38" s="583">
        <v>406.6</v>
      </c>
      <c r="G38" s="583">
        <v>327.43</v>
      </c>
      <c r="H38" s="583">
        <v>501.42</v>
      </c>
      <c r="I38" s="583">
        <v>575.9</v>
      </c>
      <c r="J38" s="583">
        <v>533.28</v>
      </c>
      <c r="K38" s="583">
        <v>770.44</v>
      </c>
      <c r="L38" s="583">
        <v>795.57</v>
      </c>
      <c r="M38" s="583">
        <v>753.7</v>
      </c>
      <c r="N38" s="583">
        <v>408.94</v>
      </c>
      <c r="O38" s="583">
        <v>547.97</v>
      </c>
      <c r="P38" s="583">
        <v>516.95000000000005</v>
      </c>
      <c r="Q38" s="583">
        <v>408.40000000000003</v>
      </c>
    </row>
    <row r="39" spans="2:17" ht="10.199999999999999" x14ac:dyDescent="0.2">
      <c r="B39" s="408">
        <v>32</v>
      </c>
      <c r="C39" s="590">
        <v>234.87</v>
      </c>
      <c r="D39" s="585">
        <v>282.64</v>
      </c>
      <c r="E39" s="585">
        <v>267.88</v>
      </c>
      <c r="F39" s="585">
        <v>416.5</v>
      </c>
      <c r="G39" s="585">
        <v>334.56</v>
      </c>
      <c r="H39" s="585">
        <v>510.43</v>
      </c>
      <c r="I39" s="585">
        <v>577.93000000000006</v>
      </c>
      <c r="J39" s="585">
        <v>538.47</v>
      </c>
      <c r="K39" s="585">
        <v>786.07</v>
      </c>
      <c r="L39" s="585">
        <v>797.32</v>
      </c>
      <c r="M39" s="585">
        <v>754.30000000000007</v>
      </c>
      <c r="N39" s="585">
        <v>416.98</v>
      </c>
      <c r="O39" s="585">
        <v>550.61</v>
      </c>
      <c r="P39" s="585">
        <v>517.73</v>
      </c>
      <c r="Q39" s="585">
        <v>416.28000000000003</v>
      </c>
    </row>
    <row r="40" spans="2:17" ht="10.199999999999999" x14ac:dyDescent="0.2">
      <c r="B40" s="408">
        <v>33</v>
      </c>
      <c r="C40" s="590">
        <v>239.85</v>
      </c>
      <c r="D40" s="585">
        <v>287.74</v>
      </c>
      <c r="E40" s="585">
        <v>269.52</v>
      </c>
      <c r="F40" s="585">
        <v>417.1</v>
      </c>
      <c r="G40" s="585">
        <v>340.86</v>
      </c>
      <c r="H40" s="585">
        <v>523.39</v>
      </c>
      <c r="I40" s="585">
        <v>588.09</v>
      </c>
      <c r="J40" s="585">
        <v>544.91999999999996</v>
      </c>
      <c r="K40" s="585">
        <v>792.84</v>
      </c>
      <c r="L40" s="585">
        <v>815.81000000000006</v>
      </c>
      <c r="M40" s="585">
        <v>754.9</v>
      </c>
      <c r="N40" s="585">
        <v>425.02</v>
      </c>
      <c r="O40" s="585">
        <v>580.39</v>
      </c>
      <c r="P40" s="585">
        <v>533.5</v>
      </c>
      <c r="Q40" s="585">
        <v>425.63</v>
      </c>
    </row>
    <row r="41" spans="2:17" ht="10.199999999999999" x14ac:dyDescent="0.2">
      <c r="B41" s="408">
        <v>34</v>
      </c>
      <c r="C41" s="590">
        <v>244.83</v>
      </c>
      <c r="D41" s="585">
        <v>288.34000000000003</v>
      </c>
      <c r="E41" s="585">
        <v>275.54000000000002</v>
      </c>
      <c r="F41" s="585">
        <v>423.46000000000004</v>
      </c>
      <c r="G41" s="585">
        <v>346.26</v>
      </c>
      <c r="H41" s="585">
        <v>536.19000000000005</v>
      </c>
      <c r="I41" s="585">
        <v>599.32000000000005</v>
      </c>
      <c r="J41" s="585">
        <v>546.27</v>
      </c>
      <c r="K41" s="585">
        <v>794.33</v>
      </c>
      <c r="L41" s="585">
        <v>817.73</v>
      </c>
      <c r="M41" s="585">
        <v>755.5</v>
      </c>
      <c r="N41" s="585">
        <v>439.19</v>
      </c>
      <c r="O41" s="585">
        <v>600.97</v>
      </c>
      <c r="P41" s="585">
        <v>535.08000000000004</v>
      </c>
      <c r="Q41" s="585">
        <v>438.47</v>
      </c>
    </row>
    <row r="42" spans="2:17" ht="10.199999999999999" x14ac:dyDescent="0.2">
      <c r="B42" s="409">
        <v>35</v>
      </c>
      <c r="C42" s="591">
        <v>249.82</v>
      </c>
      <c r="D42" s="584">
        <v>292.93</v>
      </c>
      <c r="E42" s="584">
        <v>276.14</v>
      </c>
      <c r="F42" s="584">
        <v>424.06</v>
      </c>
      <c r="G42" s="584">
        <v>352.55</v>
      </c>
      <c r="H42" s="584">
        <v>537.06000000000006</v>
      </c>
      <c r="I42" s="584">
        <v>615.41</v>
      </c>
      <c r="J42" s="584">
        <v>547.16</v>
      </c>
      <c r="K42" s="584">
        <v>796.39</v>
      </c>
      <c r="L42" s="584">
        <v>818.33</v>
      </c>
      <c r="M42" s="584">
        <v>756.1</v>
      </c>
      <c r="N42" s="584">
        <v>447.36</v>
      </c>
      <c r="O42" s="584">
        <v>612.35</v>
      </c>
      <c r="P42" s="584">
        <v>536.91</v>
      </c>
      <c r="Q42" s="584">
        <v>446.77</v>
      </c>
    </row>
    <row r="43" spans="2:17" ht="10.199999999999999" x14ac:dyDescent="0.2">
      <c r="B43" s="407">
        <v>36</v>
      </c>
      <c r="C43" s="589">
        <v>254.76000000000002</v>
      </c>
      <c r="D43" s="583">
        <v>298.12</v>
      </c>
      <c r="E43" s="583">
        <v>277.77</v>
      </c>
      <c r="F43" s="583">
        <v>424.66</v>
      </c>
      <c r="G43" s="583">
        <v>358</v>
      </c>
      <c r="H43" s="583">
        <v>537.66</v>
      </c>
      <c r="I43" s="583">
        <v>633.39</v>
      </c>
      <c r="J43" s="583">
        <v>547.76</v>
      </c>
      <c r="K43" s="583">
        <v>797.33</v>
      </c>
      <c r="L43" s="583">
        <v>824.96</v>
      </c>
      <c r="M43" s="583">
        <v>770.15</v>
      </c>
      <c r="N43" s="583">
        <v>455.02</v>
      </c>
      <c r="O43" s="583">
        <v>622.96</v>
      </c>
      <c r="P43" s="583">
        <v>573.32000000000005</v>
      </c>
      <c r="Q43" s="583">
        <v>454.26</v>
      </c>
    </row>
    <row r="44" spans="2:17" ht="10.199999999999999" x14ac:dyDescent="0.2">
      <c r="B44" s="408">
        <v>37</v>
      </c>
      <c r="C44" s="590">
        <v>259.7</v>
      </c>
      <c r="D44" s="585">
        <v>303.77</v>
      </c>
      <c r="E44" s="585">
        <v>282.95</v>
      </c>
      <c r="F44" s="585">
        <v>425.26</v>
      </c>
      <c r="G44" s="585">
        <v>363.41</v>
      </c>
      <c r="H44" s="585">
        <v>540.29</v>
      </c>
      <c r="I44" s="585">
        <v>635.19000000000005</v>
      </c>
      <c r="J44" s="585">
        <v>548.36</v>
      </c>
      <c r="K44" s="585">
        <v>803.78</v>
      </c>
      <c r="L44" s="585">
        <v>855.89</v>
      </c>
      <c r="M44" s="585">
        <v>771.64</v>
      </c>
      <c r="N44" s="585">
        <v>455.99</v>
      </c>
      <c r="O44" s="585">
        <v>632.75</v>
      </c>
      <c r="P44" s="585">
        <v>602.84</v>
      </c>
      <c r="Q44" s="585">
        <v>455.97</v>
      </c>
    </row>
    <row r="45" spans="2:17" ht="10.199999999999999" x14ac:dyDescent="0.2">
      <c r="B45" s="408">
        <v>38</v>
      </c>
      <c r="C45" s="590">
        <v>264.69</v>
      </c>
      <c r="D45" s="585">
        <v>309.41000000000003</v>
      </c>
      <c r="E45" s="585">
        <v>283.55</v>
      </c>
      <c r="F45" s="585">
        <v>429.67</v>
      </c>
      <c r="G45" s="585">
        <v>369.63</v>
      </c>
      <c r="H45" s="585">
        <v>551.13</v>
      </c>
      <c r="I45" s="585">
        <v>656.16</v>
      </c>
      <c r="J45" s="585">
        <v>558.35</v>
      </c>
      <c r="K45" s="585">
        <v>828.51</v>
      </c>
      <c r="L45" s="585">
        <v>860.01</v>
      </c>
      <c r="M45" s="585">
        <v>799.85</v>
      </c>
      <c r="N45" s="585">
        <v>474.90000000000003</v>
      </c>
      <c r="O45" s="585">
        <v>641.85</v>
      </c>
      <c r="P45" s="585">
        <v>615.34</v>
      </c>
      <c r="Q45" s="585">
        <v>474.58</v>
      </c>
    </row>
    <row r="46" spans="2:17" ht="10.199999999999999" x14ac:dyDescent="0.2">
      <c r="B46" s="408">
        <v>39</v>
      </c>
      <c r="C46" s="590">
        <v>269.67</v>
      </c>
      <c r="D46" s="585">
        <v>315.05</v>
      </c>
      <c r="E46" s="585">
        <v>286.34000000000003</v>
      </c>
      <c r="F46" s="585">
        <v>450.88</v>
      </c>
      <c r="G46" s="585">
        <v>376.25</v>
      </c>
      <c r="H46" s="585">
        <v>560.29</v>
      </c>
      <c r="I46" s="585">
        <v>674.57</v>
      </c>
      <c r="J46" s="585">
        <v>598.5</v>
      </c>
      <c r="K46" s="585">
        <v>872.16</v>
      </c>
      <c r="L46" s="585">
        <v>878.18000000000006</v>
      </c>
      <c r="M46" s="585">
        <v>805.43000000000006</v>
      </c>
      <c r="N46" s="585">
        <v>476.81</v>
      </c>
      <c r="O46" s="585">
        <v>642.76</v>
      </c>
      <c r="P46" s="585">
        <v>616.6</v>
      </c>
      <c r="Q46" s="585">
        <v>475.88</v>
      </c>
    </row>
    <row r="47" spans="2:17" ht="10.199999999999999" x14ac:dyDescent="0.2">
      <c r="B47" s="409">
        <v>40</v>
      </c>
      <c r="C47" s="591">
        <v>274.67</v>
      </c>
      <c r="D47" s="584">
        <v>323.59000000000003</v>
      </c>
      <c r="E47" s="584">
        <v>286.94</v>
      </c>
      <c r="F47" s="584">
        <v>452.96000000000004</v>
      </c>
      <c r="G47" s="584">
        <v>382.81</v>
      </c>
      <c r="H47" s="584">
        <v>583.97</v>
      </c>
      <c r="I47" s="584">
        <v>677.01</v>
      </c>
      <c r="J47" s="584">
        <v>631.62</v>
      </c>
      <c r="K47" s="584">
        <v>878.62</v>
      </c>
      <c r="L47" s="584">
        <v>911.48</v>
      </c>
      <c r="M47" s="584">
        <v>806.99</v>
      </c>
      <c r="N47" s="584">
        <v>477.52</v>
      </c>
      <c r="O47" s="584">
        <v>660.74</v>
      </c>
      <c r="P47" s="584">
        <v>618.63</v>
      </c>
      <c r="Q47" s="584">
        <v>477.1</v>
      </c>
    </row>
    <row r="48" spans="2:17" ht="10.199999999999999" x14ac:dyDescent="0.2">
      <c r="B48" s="407">
        <v>41</v>
      </c>
      <c r="C48" s="589">
        <v>279.65000000000003</v>
      </c>
      <c r="D48" s="583">
        <v>324.47000000000003</v>
      </c>
      <c r="E48" s="583">
        <v>287.70999999999998</v>
      </c>
      <c r="F48" s="583">
        <v>453.56</v>
      </c>
      <c r="G48" s="583">
        <v>387.88</v>
      </c>
      <c r="H48" s="583">
        <v>586.71</v>
      </c>
      <c r="I48" s="583">
        <v>694.19</v>
      </c>
      <c r="J48" s="583">
        <v>637.80000000000007</v>
      </c>
      <c r="K48" s="583">
        <v>882.48</v>
      </c>
      <c r="L48" s="583">
        <v>917.08</v>
      </c>
      <c r="M48" s="583">
        <v>807.59</v>
      </c>
      <c r="N48" s="583">
        <v>489.91</v>
      </c>
      <c r="O48" s="583">
        <v>677.96</v>
      </c>
      <c r="P48" s="583">
        <v>635.45000000000005</v>
      </c>
      <c r="Q48" s="583">
        <v>488.97</v>
      </c>
    </row>
    <row r="49" spans="2:17" ht="10.199999999999999" x14ac:dyDescent="0.2">
      <c r="B49" s="408">
        <v>42</v>
      </c>
      <c r="C49" s="590">
        <v>284.67</v>
      </c>
      <c r="D49" s="585">
        <v>329.16</v>
      </c>
      <c r="E49" s="585">
        <v>288.69</v>
      </c>
      <c r="F49" s="585">
        <v>454.85</v>
      </c>
      <c r="G49" s="585">
        <v>391.76</v>
      </c>
      <c r="H49" s="585">
        <v>603.9</v>
      </c>
      <c r="I49" s="585">
        <v>695.92</v>
      </c>
      <c r="J49" s="585">
        <v>645.18000000000006</v>
      </c>
      <c r="K49" s="585">
        <v>888.37</v>
      </c>
      <c r="L49" s="585">
        <v>983.86</v>
      </c>
      <c r="M49" s="585">
        <v>823.87</v>
      </c>
      <c r="N49" s="585">
        <v>491.18</v>
      </c>
      <c r="O49" s="585">
        <v>679.7</v>
      </c>
      <c r="P49" s="585">
        <v>637.16</v>
      </c>
      <c r="Q49" s="585">
        <v>491.56</v>
      </c>
    </row>
    <row r="50" spans="2:17" ht="10.199999999999999" x14ac:dyDescent="0.2">
      <c r="B50" s="408">
        <v>43</v>
      </c>
      <c r="C50" s="590">
        <v>289.68</v>
      </c>
      <c r="D50" s="585">
        <v>335.25</v>
      </c>
      <c r="E50" s="585">
        <v>290.78000000000003</v>
      </c>
      <c r="F50" s="585">
        <v>481.54</v>
      </c>
      <c r="G50" s="585">
        <v>397.17</v>
      </c>
      <c r="H50" s="585">
        <v>611.62</v>
      </c>
      <c r="I50" s="585">
        <v>718.55000000000007</v>
      </c>
      <c r="J50" s="585">
        <v>654.62</v>
      </c>
      <c r="K50" s="585">
        <v>895.43000000000006</v>
      </c>
      <c r="L50" s="585">
        <v>990.54000000000008</v>
      </c>
      <c r="M50" s="585">
        <v>885.02</v>
      </c>
      <c r="N50" s="585">
        <v>503.57</v>
      </c>
      <c r="O50" s="585">
        <v>704.32</v>
      </c>
      <c r="P50" s="585">
        <v>638.81000000000006</v>
      </c>
      <c r="Q50" s="585">
        <v>502.67</v>
      </c>
    </row>
    <row r="51" spans="2:17" ht="10.199999999999999" x14ac:dyDescent="0.2">
      <c r="B51" s="408">
        <v>44</v>
      </c>
      <c r="C51" s="590">
        <v>294.70999999999998</v>
      </c>
      <c r="D51" s="585">
        <v>339.94</v>
      </c>
      <c r="E51" s="585">
        <v>292.85000000000002</v>
      </c>
      <c r="F51" s="585">
        <v>491.27</v>
      </c>
      <c r="G51" s="585">
        <v>402.15000000000003</v>
      </c>
      <c r="H51" s="585">
        <v>626.86</v>
      </c>
      <c r="I51" s="585">
        <v>728.39</v>
      </c>
      <c r="J51" s="585">
        <v>664.01</v>
      </c>
      <c r="K51" s="585">
        <v>918.42000000000007</v>
      </c>
      <c r="L51" s="585">
        <v>991.22</v>
      </c>
      <c r="M51" s="585">
        <v>891.53</v>
      </c>
      <c r="N51" s="585">
        <v>504.82</v>
      </c>
      <c r="O51" s="585">
        <v>706.79</v>
      </c>
      <c r="P51" s="585">
        <v>671.44</v>
      </c>
      <c r="Q51" s="585">
        <v>504.65000000000003</v>
      </c>
    </row>
    <row r="52" spans="2:17" ht="10.199999999999999" x14ac:dyDescent="0.2">
      <c r="B52" s="409">
        <v>45</v>
      </c>
      <c r="C52" s="591">
        <v>299.74</v>
      </c>
      <c r="D52" s="584">
        <v>344.67</v>
      </c>
      <c r="E52" s="584">
        <v>295.42</v>
      </c>
      <c r="F52" s="584">
        <v>496.14</v>
      </c>
      <c r="G52" s="584">
        <v>407.17</v>
      </c>
      <c r="H52" s="584">
        <v>627.46</v>
      </c>
      <c r="I52" s="584">
        <v>742.55000000000007</v>
      </c>
      <c r="J52" s="584">
        <v>687.86</v>
      </c>
      <c r="K52" s="584">
        <v>921.86</v>
      </c>
      <c r="L52" s="584">
        <v>991.82</v>
      </c>
      <c r="M52" s="584">
        <v>918.89</v>
      </c>
      <c r="N52" s="584">
        <v>522.66</v>
      </c>
      <c r="O52" s="584">
        <v>707.39</v>
      </c>
      <c r="P52" s="584">
        <v>686.75</v>
      </c>
      <c r="Q52" s="584">
        <v>522.73</v>
      </c>
    </row>
    <row r="53" spans="2:17" ht="10.199999999999999" x14ac:dyDescent="0.2">
      <c r="B53" s="407">
        <v>46</v>
      </c>
      <c r="C53" s="589">
        <v>304.74</v>
      </c>
      <c r="D53" s="583">
        <v>348.91</v>
      </c>
      <c r="E53" s="583">
        <v>300.55</v>
      </c>
      <c r="F53" s="583">
        <v>497.44</v>
      </c>
      <c r="G53" s="583">
        <v>413.01</v>
      </c>
      <c r="H53" s="583">
        <v>634.27</v>
      </c>
      <c r="I53" s="583">
        <v>743.97</v>
      </c>
      <c r="J53" s="583">
        <v>708.96</v>
      </c>
      <c r="K53" s="583">
        <v>923.72</v>
      </c>
      <c r="L53" s="583">
        <v>993.64</v>
      </c>
      <c r="M53" s="583">
        <v>958.87</v>
      </c>
      <c r="N53" s="583">
        <v>524.47</v>
      </c>
      <c r="O53" s="583">
        <v>714.65</v>
      </c>
      <c r="P53" s="583">
        <v>688.31000000000006</v>
      </c>
      <c r="Q53" s="583">
        <v>523.43000000000006</v>
      </c>
    </row>
    <row r="54" spans="2:17" ht="10.199999999999999" x14ac:dyDescent="0.2">
      <c r="B54" s="408">
        <v>47</v>
      </c>
      <c r="C54" s="590">
        <v>313.06</v>
      </c>
      <c r="D54" s="585">
        <v>354.07</v>
      </c>
      <c r="E54" s="585">
        <v>305.09000000000003</v>
      </c>
      <c r="F54" s="585">
        <v>498.04</v>
      </c>
      <c r="G54" s="585">
        <v>426.40000000000003</v>
      </c>
      <c r="H54" s="585">
        <v>642.91</v>
      </c>
      <c r="I54" s="585">
        <v>744.57</v>
      </c>
      <c r="J54" s="585">
        <v>726.14</v>
      </c>
      <c r="K54" s="585">
        <v>936.39</v>
      </c>
      <c r="L54" s="585">
        <v>1036.99</v>
      </c>
      <c r="M54" s="585">
        <v>960.52</v>
      </c>
      <c r="N54" s="585">
        <v>530.51</v>
      </c>
      <c r="O54" s="585">
        <v>741.38</v>
      </c>
      <c r="P54" s="585">
        <v>689.18000000000006</v>
      </c>
      <c r="Q54" s="585">
        <v>529.29999999999995</v>
      </c>
    </row>
    <row r="55" spans="2:17" ht="10.199999999999999" x14ac:dyDescent="0.2">
      <c r="B55" s="408">
        <v>48</v>
      </c>
      <c r="C55" s="590">
        <v>313.90000000000003</v>
      </c>
      <c r="D55" s="585">
        <v>362.21</v>
      </c>
      <c r="E55" s="585">
        <v>308</v>
      </c>
      <c r="F55" s="585">
        <v>511.71000000000004</v>
      </c>
      <c r="G55" s="585">
        <v>429.67</v>
      </c>
      <c r="H55" s="585">
        <v>660.65</v>
      </c>
      <c r="I55" s="585">
        <v>754.11</v>
      </c>
      <c r="J55" s="585">
        <v>736.12</v>
      </c>
      <c r="K55" s="585">
        <v>984.95</v>
      </c>
      <c r="L55" s="585">
        <v>1088.8</v>
      </c>
      <c r="M55" s="585">
        <v>962.25</v>
      </c>
      <c r="N55" s="585">
        <v>533.47</v>
      </c>
      <c r="O55" s="585">
        <v>744.65</v>
      </c>
      <c r="P55" s="585">
        <v>695.42</v>
      </c>
      <c r="Q55" s="585">
        <v>532.32000000000005</v>
      </c>
    </row>
    <row r="56" spans="2:17" ht="10.199999999999999" x14ac:dyDescent="0.2">
      <c r="B56" s="408">
        <v>49</v>
      </c>
      <c r="C56" s="590">
        <v>317.57</v>
      </c>
      <c r="D56" s="585">
        <v>363.03000000000003</v>
      </c>
      <c r="E56" s="585">
        <v>312.19</v>
      </c>
      <c r="F56" s="585">
        <v>517.71</v>
      </c>
      <c r="G56" s="585">
        <v>430.27</v>
      </c>
      <c r="H56" s="585">
        <v>663.97</v>
      </c>
      <c r="I56" s="585">
        <v>777.06000000000006</v>
      </c>
      <c r="J56" s="585">
        <v>736.72</v>
      </c>
      <c r="K56" s="585">
        <v>1014.94</v>
      </c>
      <c r="L56" s="585">
        <v>1093.99</v>
      </c>
      <c r="M56" s="585">
        <v>996.66</v>
      </c>
      <c r="N56" s="585">
        <v>535.32000000000005</v>
      </c>
      <c r="O56" s="585">
        <v>765.16</v>
      </c>
      <c r="P56" s="585">
        <v>696.05000000000007</v>
      </c>
      <c r="Q56" s="585">
        <v>534.21</v>
      </c>
    </row>
    <row r="57" spans="2:17" ht="10.199999999999999" x14ac:dyDescent="0.2">
      <c r="B57" s="409">
        <v>50</v>
      </c>
      <c r="C57" s="591">
        <v>321.70999999999998</v>
      </c>
      <c r="D57" s="584">
        <v>367.74</v>
      </c>
      <c r="E57" s="584">
        <v>312.79000000000002</v>
      </c>
      <c r="F57" s="584">
        <v>525.34</v>
      </c>
      <c r="G57" s="584">
        <v>433.88</v>
      </c>
      <c r="H57" s="584">
        <v>665.35</v>
      </c>
      <c r="I57" s="584">
        <v>779.36</v>
      </c>
      <c r="J57" s="584">
        <v>749.31000000000006</v>
      </c>
      <c r="K57" s="584">
        <v>1015.85</v>
      </c>
      <c r="L57" s="584">
        <v>1094.98</v>
      </c>
      <c r="M57" s="584">
        <v>1000.11</v>
      </c>
      <c r="N57" s="584">
        <v>537.91999999999996</v>
      </c>
      <c r="O57" s="584">
        <v>767.22</v>
      </c>
      <c r="P57" s="584">
        <v>696.65</v>
      </c>
      <c r="Q57" s="584">
        <v>539.29999999999995</v>
      </c>
    </row>
    <row r="58" spans="2:17" ht="10.199999999999999" x14ac:dyDescent="0.2">
      <c r="B58" s="407">
        <v>52</v>
      </c>
      <c r="C58" s="589">
        <v>336.19</v>
      </c>
      <c r="D58" s="583">
        <v>380.91</v>
      </c>
      <c r="E58" s="583">
        <v>319.25</v>
      </c>
      <c r="F58" s="583">
        <v>530.43000000000006</v>
      </c>
      <c r="G58" s="583">
        <v>450.19</v>
      </c>
      <c r="H58" s="583">
        <v>714.03</v>
      </c>
      <c r="I58" s="583">
        <v>798.65</v>
      </c>
      <c r="J58" s="583">
        <v>768.78</v>
      </c>
      <c r="K58" s="583">
        <v>1052.06</v>
      </c>
      <c r="L58" s="583">
        <v>1097.33</v>
      </c>
      <c r="M58" s="583">
        <v>1064.92</v>
      </c>
      <c r="N58" s="583">
        <v>560.16999999999996</v>
      </c>
      <c r="O58" s="583">
        <v>773.28</v>
      </c>
      <c r="P58" s="583">
        <v>718.39</v>
      </c>
      <c r="Q58" s="583">
        <v>559.23</v>
      </c>
    </row>
    <row r="59" spans="2:17" ht="10.199999999999999" x14ac:dyDescent="0.2">
      <c r="B59" s="408">
        <v>54</v>
      </c>
      <c r="C59" s="590">
        <v>339.29</v>
      </c>
      <c r="D59" s="585">
        <v>385.54</v>
      </c>
      <c r="E59" s="585">
        <v>322.01</v>
      </c>
      <c r="F59" s="585">
        <v>547.96</v>
      </c>
      <c r="G59" s="585">
        <v>456.07</v>
      </c>
      <c r="H59" s="585">
        <v>724.86</v>
      </c>
      <c r="I59" s="585">
        <v>815.23</v>
      </c>
      <c r="J59" s="585">
        <v>781</v>
      </c>
      <c r="K59" s="585">
        <v>1065.25</v>
      </c>
      <c r="L59" s="585">
        <v>1143.57</v>
      </c>
      <c r="M59" s="585">
        <v>1066.17</v>
      </c>
      <c r="N59" s="585">
        <v>562.07000000000005</v>
      </c>
      <c r="O59" s="585">
        <v>822.26</v>
      </c>
      <c r="P59" s="585">
        <v>722.15</v>
      </c>
      <c r="Q59" s="585">
        <v>562.07000000000005</v>
      </c>
    </row>
    <row r="60" spans="2:17" ht="10.199999999999999" x14ac:dyDescent="0.2">
      <c r="B60" s="408">
        <v>56</v>
      </c>
      <c r="C60" s="590">
        <v>347.15000000000003</v>
      </c>
      <c r="D60" s="585">
        <v>394.21000000000004</v>
      </c>
      <c r="E60" s="585">
        <v>328.78000000000003</v>
      </c>
      <c r="F60" s="585">
        <v>550.66</v>
      </c>
      <c r="G60" s="585">
        <v>466.19</v>
      </c>
      <c r="H60" s="585">
        <v>733.49</v>
      </c>
      <c r="I60" s="585">
        <v>836.36</v>
      </c>
      <c r="J60" s="585">
        <v>790.26</v>
      </c>
      <c r="K60" s="585">
        <v>1066.5</v>
      </c>
      <c r="L60" s="585">
        <v>1174.29</v>
      </c>
      <c r="M60" s="585">
        <v>1067.42</v>
      </c>
      <c r="N60" s="585">
        <v>575.83000000000004</v>
      </c>
      <c r="O60" s="585">
        <v>823.51</v>
      </c>
      <c r="P60" s="585">
        <v>724.21</v>
      </c>
      <c r="Q60" s="585">
        <v>575.49</v>
      </c>
    </row>
    <row r="61" spans="2:17" ht="10.199999999999999" x14ac:dyDescent="0.2">
      <c r="B61" s="408">
        <v>58</v>
      </c>
      <c r="C61" s="590">
        <v>355.01</v>
      </c>
      <c r="D61" s="585">
        <v>402.89</v>
      </c>
      <c r="E61" s="585">
        <v>335.43</v>
      </c>
      <c r="F61" s="585">
        <v>553.4</v>
      </c>
      <c r="G61" s="585">
        <v>476.3</v>
      </c>
      <c r="H61" s="585">
        <v>742.67</v>
      </c>
      <c r="I61" s="585">
        <v>857.51</v>
      </c>
      <c r="J61" s="585">
        <v>800.87</v>
      </c>
      <c r="K61" s="585">
        <v>1067.75</v>
      </c>
      <c r="L61" s="585">
        <v>1205.02</v>
      </c>
      <c r="M61" s="585">
        <v>1069.58</v>
      </c>
      <c r="N61" s="585">
        <v>589.59</v>
      </c>
      <c r="O61" s="585">
        <v>824.76</v>
      </c>
      <c r="P61" s="585">
        <v>726.27</v>
      </c>
      <c r="Q61" s="585">
        <v>590.41</v>
      </c>
    </row>
    <row r="62" spans="2:17" ht="10.199999999999999" x14ac:dyDescent="0.2">
      <c r="B62" s="409">
        <v>60</v>
      </c>
      <c r="C62" s="591">
        <v>363</v>
      </c>
      <c r="D62" s="584">
        <v>422.34000000000003</v>
      </c>
      <c r="E62" s="584">
        <v>336.68</v>
      </c>
      <c r="F62" s="584">
        <v>584.26</v>
      </c>
      <c r="G62" s="584">
        <v>485.1</v>
      </c>
      <c r="H62" s="584">
        <v>752.19</v>
      </c>
      <c r="I62" s="584">
        <v>859.26</v>
      </c>
      <c r="J62" s="584">
        <v>812.42000000000007</v>
      </c>
      <c r="K62" s="584">
        <v>1069</v>
      </c>
      <c r="L62" s="584">
        <v>1206.8600000000001</v>
      </c>
      <c r="M62" s="584">
        <v>1070.83</v>
      </c>
      <c r="N62" s="584">
        <v>610.48</v>
      </c>
      <c r="O62" s="584">
        <v>836.91</v>
      </c>
      <c r="P62" s="584">
        <v>737.05000000000007</v>
      </c>
      <c r="Q62" s="584">
        <v>610.41999999999996</v>
      </c>
    </row>
    <row r="63" spans="2:17" ht="10.199999999999999" x14ac:dyDescent="0.2">
      <c r="B63" s="407">
        <v>62</v>
      </c>
      <c r="C63" s="589">
        <v>371.2</v>
      </c>
      <c r="D63" s="583">
        <v>430.04</v>
      </c>
      <c r="E63" s="583">
        <v>347.08</v>
      </c>
      <c r="F63" s="583">
        <v>590.83000000000004</v>
      </c>
      <c r="G63" s="583">
        <v>495.54</v>
      </c>
      <c r="H63" s="583">
        <v>755.22</v>
      </c>
      <c r="I63" s="583">
        <v>874.30000000000007</v>
      </c>
      <c r="J63" s="583">
        <v>821.58</v>
      </c>
      <c r="K63" s="583">
        <v>1077.5</v>
      </c>
      <c r="L63" s="583">
        <v>1208.1100000000001</v>
      </c>
      <c r="M63" s="583">
        <v>1072.08</v>
      </c>
      <c r="N63" s="583">
        <v>634.19000000000005</v>
      </c>
      <c r="O63" s="583">
        <v>888.37</v>
      </c>
      <c r="P63" s="583">
        <v>738.46</v>
      </c>
      <c r="Q63" s="583">
        <v>632.94000000000005</v>
      </c>
    </row>
    <row r="64" spans="2:17" ht="10.199999999999999" x14ac:dyDescent="0.2">
      <c r="B64" s="408">
        <v>64</v>
      </c>
      <c r="C64" s="590">
        <v>386.64</v>
      </c>
      <c r="D64" s="585">
        <v>434.49</v>
      </c>
      <c r="E64" s="585">
        <v>350.66</v>
      </c>
      <c r="F64" s="585">
        <v>597.24</v>
      </c>
      <c r="G64" s="585">
        <v>511.38</v>
      </c>
      <c r="H64" s="585">
        <v>756.47</v>
      </c>
      <c r="I64" s="585">
        <v>880.24</v>
      </c>
      <c r="J64" s="585">
        <v>835.96</v>
      </c>
      <c r="K64" s="585">
        <v>1078.75</v>
      </c>
      <c r="L64" s="585">
        <v>1209.3600000000001</v>
      </c>
      <c r="M64" s="585">
        <v>1110.1600000000001</v>
      </c>
      <c r="N64" s="585">
        <v>645.78</v>
      </c>
      <c r="O64" s="585">
        <v>893.22</v>
      </c>
      <c r="P64" s="585">
        <v>741.93000000000006</v>
      </c>
      <c r="Q64" s="585">
        <v>644.37</v>
      </c>
    </row>
    <row r="65" spans="2:17" ht="10.199999999999999" x14ac:dyDescent="0.2">
      <c r="B65" s="408">
        <v>66</v>
      </c>
      <c r="C65" s="590">
        <v>391.34000000000003</v>
      </c>
      <c r="D65" s="585">
        <v>438.73</v>
      </c>
      <c r="E65" s="585">
        <v>356.66</v>
      </c>
      <c r="F65" s="585">
        <v>608.19000000000005</v>
      </c>
      <c r="G65" s="585">
        <v>517.04999999999995</v>
      </c>
      <c r="H65" s="585">
        <v>799.26</v>
      </c>
      <c r="I65" s="585">
        <v>886.34</v>
      </c>
      <c r="J65" s="585">
        <v>837.48</v>
      </c>
      <c r="K65" s="585">
        <v>1080</v>
      </c>
      <c r="L65" s="585">
        <v>1242.03</v>
      </c>
      <c r="M65" s="585">
        <v>1133.98</v>
      </c>
      <c r="N65" s="585">
        <v>657.18000000000006</v>
      </c>
      <c r="O65" s="585">
        <v>905.54</v>
      </c>
      <c r="P65" s="585">
        <v>745.44</v>
      </c>
      <c r="Q65" s="585">
        <v>655.7</v>
      </c>
    </row>
    <row r="66" spans="2:17" ht="10.199999999999999" x14ac:dyDescent="0.2">
      <c r="B66" s="408">
        <v>68</v>
      </c>
      <c r="C66" s="590">
        <v>395.83</v>
      </c>
      <c r="D66" s="585">
        <v>446.73</v>
      </c>
      <c r="E66" s="585">
        <v>362.66</v>
      </c>
      <c r="F66" s="585">
        <v>614.07000000000005</v>
      </c>
      <c r="G66" s="585">
        <v>527.44000000000005</v>
      </c>
      <c r="H66" s="585">
        <v>809.17000000000007</v>
      </c>
      <c r="I66" s="585">
        <v>892.45</v>
      </c>
      <c r="J66" s="585">
        <v>851.2</v>
      </c>
      <c r="K66" s="585">
        <v>1094.8399999999999</v>
      </c>
      <c r="L66" s="585">
        <v>1243.28</v>
      </c>
      <c r="M66" s="585">
        <v>1171</v>
      </c>
      <c r="N66" s="585">
        <v>668.59</v>
      </c>
      <c r="O66" s="585">
        <v>933.99</v>
      </c>
      <c r="P66" s="585">
        <v>748.97</v>
      </c>
      <c r="Q66" s="585">
        <v>667.21</v>
      </c>
    </row>
    <row r="67" spans="2:17" ht="10.199999999999999" x14ac:dyDescent="0.2">
      <c r="B67" s="409">
        <v>70</v>
      </c>
      <c r="C67" s="591">
        <v>404.03000000000003</v>
      </c>
      <c r="D67" s="584">
        <v>454.93</v>
      </c>
      <c r="E67" s="584">
        <v>368.58</v>
      </c>
      <c r="F67" s="584">
        <v>620.03</v>
      </c>
      <c r="G67" s="584">
        <v>537.99</v>
      </c>
      <c r="H67" s="584">
        <v>810.42000000000007</v>
      </c>
      <c r="I67" s="584">
        <v>898.56000000000006</v>
      </c>
      <c r="J67" s="584">
        <v>863.27</v>
      </c>
      <c r="K67" s="584">
        <v>1099.01</v>
      </c>
      <c r="L67" s="584">
        <v>1244.53</v>
      </c>
      <c r="M67" s="584">
        <v>1174.4000000000001</v>
      </c>
      <c r="N67" s="584">
        <v>679.97</v>
      </c>
      <c r="O67" s="584">
        <v>957.52</v>
      </c>
      <c r="P67" s="584">
        <v>752.47</v>
      </c>
      <c r="Q67" s="584">
        <v>678.53</v>
      </c>
    </row>
    <row r="68" spans="2:17" ht="10.199999999999999" x14ac:dyDescent="0.2">
      <c r="B68" s="407">
        <v>72</v>
      </c>
      <c r="C68" s="589">
        <v>415.84000000000003</v>
      </c>
      <c r="D68" s="583">
        <v>463.21000000000004</v>
      </c>
      <c r="E68" s="583">
        <v>374.59000000000003</v>
      </c>
      <c r="F68" s="583">
        <v>637.82000000000005</v>
      </c>
      <c r="G68" s="583">
        <v>549.11</v>
      </c>
      <c r="H68" s="583">
        <v>811.67000000000007</v>
      </c>
      <c r="I68" s="583">
        <v>904.65</v>
      </c>
      <c r="J68" s="583">
        <v>872.31000000000006</v>
      </c>
      <c r="K68" s="583">
        <v>1100.26</v>
      </c>
      <c r="L68" s="583">
        <v>1245.78</v>
      </c>
      <c r="M68" s="583">
        <v>1180.1300000000001</v>
      </c>
      <c r="N68" s="583">
        <v>691.37</v>
      </c>
      <c r="O68" s="583">
        <v>963.89</v>
      </c>
      <c r="P68" s="583">
        <v>755.98</v>
      </c>
      <c r="Q68" s="583">
        <v>689.93000000000006</v>
      </c>
    </row>
    <row r="69" spans="2:17" ht="10.199999999999999" x14ac:dyDescent="0.2">
      <c r="B69" s="408">
        <v>74</v>
      </c>
      <c r="C69" s="590">
        <v>426.02</v>
      </c>
      <c r="D69" s="585">
        <v>474.35</v>
      </c>
      <c r="E69" s="585">
        <v>380.57</v>
      </c>
      <c r="F69" s="585">
        <v>639.07000000000005</v>
      </c>
      <c r="G69" s="585">
        <v>558.95000000000005</v>
      </c>
      <c r="H69" s="585">
        <v>812.92000000000007</v>
      </c>
      <c r="I69" s="585">
        <v>910.74</v>
      </c>
      <c r="J69" s="585">
        <v>877.99</v>
      </c>
      <c r="K69" s="585">
        <v>1122.25</v>
      </c>
      <c r="L69" s="585">
        <v>1247.03</v>
      </c>
      <c r="M69" s="585">
        <v>1181.3800000000001</v>
      </c>
      <c r="N69" s="585">
        <v>702.78</v>
      </c>
      <c r="O69" s="585">
        <v>965.14</v>
      </c>
      <c r="P69" s="585">
        <v>759.48</v>
      </c>
      <c r="Q69" s="585">
        <v>701.33</v>
      </c>
    </row>
    <row r="70" spans="2:17" ht="10.199999999999999" x14ac:dyDescent="0.2">
      <c r="B70" s="408">
        <v>76</v>
      </c>
      <c r="C70" s="590">
        <v>431.16</v>
      </c>
      <c r="D70" s="585">
        <v>486.33</v>
      </c>
      <c r="E70" s="585">
        <v>386.51</v>
      </c>
      <c r="F70" s="585">
        <v>640.32000000000005</v>
      </c>
      <c r="G70" s="585">
        <v>569.39</v>
      </c>
      <c r="H70" s="585">
        <v>814.17000000000007</v>
      </c>
      <c r="I70" s="585">
        <v>916.85</v>
      </c>
      <c r="J70" s="585">
        <v>887.5</v>
      </c>
      <c r="K70" s="585">
        <v>1123.5</v>
      </c>
      <c r="L70" s="585">
        <v>1248.28</v>
      </c>
      <c r="M70" s="585">
        <v>1223.46</v>
      </c>
      <c r="N70" s="585">
        <v>714.17</v>
      </c>
      <c r="O70" s="585">
        <v>966.39</v>
      </c>
      <c r="P70" s="585">
        <v>763.02</v>
      </c>
      <c r="Q70" s="585">
        <v>712.46</v>
      </c>
    </row>
    <row r="71" spans="2:17" ht="10.199999999999999" x14ac:dyDescent="0.2">
      <c r="B71" s="408">
        <v>78</v>
      </c>
      <c r="C71" s="590">
        <v>434.66</v>
      </c>
      <c r="D71" s="585">
        <v>487.81</v>
      </c>
      <c r="E71" s="585">
        <v>392.51</v>
      </c>
      <c r="F71" s="585">
        <v>641.57000000000005</v>
      </c>
      <c r="G71" s="585">
        <v>579.02</v>
      </c>
      <c r="H71" s="585">
        <v>835.57</v>
      </c>
      <c r="I71" s="585">
        <v>922.94</v>
      </c>
      <c r="J71" s="585">
        <v>899.73</v>
      </c>
      <c r="K71" s="585">
        <v>1126.18</v>
      </c>
      <c r="L71" s="585">
        <v>1249.53</v>
      </c>
      <c r="M71" s="585">
        <v>1227.93</v>
      </c>
      <c r="N71" s="585">
        <v>725.56000000000006</v>
      </c>
      <c r="O71" s="585">
        <v>967.64</v>
      </c>
      <c r="P71" s="585">
        <v>766.51</v>
      </c>
      <c r="Q71" s="585">
        <v>724.08</v>
      </c>
    </row>
    <row r="72" spans="2:17" ht="10.199999999999999" x14ac:dyDescent="0.2">
      <c r="B72" s="409">
        <v>80</v>
      </c>
      <c r="C72" s="591">
        <v>438.19</v>
      </c>
      <c r="D72" s="584">
        <v>489.06</v>
      </c>
      <c r="E72" s="584">
        <v>403.67</v>
      </c>
      <c r="F72" s="584">
        <v>656.51</v>
      </c>
      <c r="G72" s="584">
        <v>587.55000000000007</v>
      </c>
      <c r="H72" s="584">
        <v>839.72</v>
      </c>
      <c r="I72" s="584">
        <v>929.06000000000006</v>
      </c>
      <c r="J72" s="584">
        <v>905.42000000000007</v>
      </c>
      <c r="K72" s="584">
        <v>1180.72</v>
      </c>
      <c r="L72" s="584">
        <v>1308.1500000000001</v>
      </c>
      <c r="M72" s="584">
        <v>1229.18</v>
      </c>
      <c r="N72" s="584">
        <v>736.96</v>
      </c>
      <c r="O72" s="584">
        <v>968.89</v>
      </c>
      <c r="P72" s="584">
        <v>770.04</v>
      </c>
      <c r="Q72" s="584">
        <v>735.87</v>
      </c>
    </row>
    <row r="73" spans="2:17" ht="10.199999999999999" x14ac:dyDescent="0.2">
      <c r="B73" s="407">
        <v>82</v>
      </c>
      <c r="C73" s="589">
        <v>441.71000000000004</v>
      </c>
      <c r="D73" s="583">
        <v>490.31</v>
      </c>
      <c r="E73" s="583">
        <v>409.83</v>
      </c>
      <c r="F73" s="583">
        <v>662.53</v>
      </c>
      <c r="G73" s="583">
        <v>603.09</v>
      </c>
      <c r="H73" s="583">
        <v>842.07</v>
      </c>
      <c r="I73" s="583">
        <v>935.15</v>
      </c>
      <c r="J73" s="583">
        <v>906.67000000000007</v>
      </c>
      <c r="K73" s="583">
        <v>1181.97</v>
      </c>
      <c r="L73" s="583">
        <v>1315.88</v>
      </c>
      <c r="M73" s="583">
        <v>1230.43</v>
      </c>
      <c r="N73" s="583">
        <v>748.36</v>
      </c>
      <c r="O73" s="583">
        <v>972.23</v>
      </c>
      <c r="P73" s="583">
        <v>773.54</v>
      </c>
      <c r="Q73" s="583">
        <v>746.72</v>
      </c>
    </row>
    <row r="74" spans="2:17" ht="10.199999999999999" x14ac:dyDescent="0.2">
      <c r="B74" s="408">
        <v>84</v>
      </c>
      <c r="C74" s="590">
        <v>445.23</v>
      </c>
      <c r="D74" s="585">
        <v>491.56</v>
      </c>
      <c r="E74" s="585">
        <v>411.08</v>
      </c>
      <c r="F74" s="585">
        <v>663.91</v>
      </c>
      <c r="G74" s="585">
        <v>604.64</v>
      </c>
      <c r="H74" s="585">
        <v>847.79</v>
      </c>
      <c r="I74" s="585">
        <v>941.27</v>
      </c>
      <c r="J74" s="585">
        <v>922.59</v>
      </c>
      <c r="K74" s="585">
        <v>1183.22</v>
      </c>
      <c r="L74" s="585">
        <v>1362.3600000000001</v>
      </c>
      <c r="M74" s="585">
        <v>1231.68</v>
      </c>
      <c r="N74" s="585">
        <v>759.76</v>
      </c>
      <c r="O74" s="585">
        <v>973.48</v>
      </c>
      <c r="P74" s="585">
        <v>777.07</v>
      </c>
      <c r="Q74" s="585">
        <v>757.99</v>
      </c>
    </row>
    <row r="75" spans="2:17" ht="10.199999999999999" x14ac:dyDescent="0.2">
      <c r="B75" s="408">
        <v>86</v>
      </c>
      <c r="C75" s="590">
        <v>448.74</v>
      </c>
      <c r="D75" s="585">
        <v>492.81</v>
      </c>
      <c r="E75" s="585">
        <v>427.31</v>
      </c>
      <c r="F75" s="585">
        <v>665.16</v>
      </c>
      <c r="G75" s="585">
        <v>613.16</v>
      </c>
      <c r="H75" s="585">
        <v>850.11</v>
      </c>
      <c r="I75" s="585">
        <v>947.35</v>
      </c>
      <c r="J75" s="585">
        <v>931.77</v>
      </c>
      <c r="K75" s="585">
        <v>1184.47</v>
      </c>
      <c r="L75" s="585">
        <v>1369.4</v>
      </c>
      <c r="M75" s="585">
        <v>1283.2</v>
      </c>
      <c r="N75" s="585">
        <v>771.16</v>
      </c>
      <c r="O75" s="585">
        <v>974.73</v>
      </c>
      <c r="P75" s="585">
        <v>780.58</v>
      </c>
      <c r="Q75" s="585">
        <v>769.44</v>
      </c>
    </row>
    <row r="76" spans="2:17" ht="10.199999999999999" x14ac:dyDescent="0.2">
      <c r="B76" s="408">
        <v>88</v>
      </c>
      <c r="C76" s="590">
        <v>452.27</v>
      </c>
      <c r="D76" s="585">
        <v>494.06</v>
      </c>
      <c r="E76" s="585">
        <v>437.34000000000003</v>
      </c>
      <c r="F76" s="585">
        <v>673.58</v>
      </c>
      <c r="G76" s="585">
        <v>621.75</v>
      </c>
      <c r="H76" s="585">
        <v>855.98</v>
      </c>
      <c r="I76" s="585">
        <v>953.47</v>
      </c>
      <c r="J76" s="585">
        <v>933.17000000000007</v>
      </c>
      <c r="K76" s="585">
        <v>1185.72</v>
      </c>
      <c r="L76" s="585">
        <v>1374.04</v>
      </c>
      <c r="M76" s="585">
        <v>1293.8399999999999</v>
      </c>
      <c r="N76" s="585">
        <v>782.55000000000007</v>
      </c>
      <c r="O76" s="585">
        <v>1028.1200000000001</v>
      </c>
      <c r="P76" s="585">
        <v>784.08</v>
      </c>
      <c r="Q76" s="585">
        <v>780.72</v>
      </c>
    </row>
    <row r="77" spans="2:17" ht="10.199999999999999" x14ac:dyDescent="0.2">
      <c r="B77" s="409">
        <v>90</v>
      </c>
      <c r="C77" s="591">
        <v>455.79</v>
      </c>
      <c r="D77" s="584">
        <v>495.31</v>
      </c>
      <c r="E77" s="584">
        <v>438.59000000000003</v>
      </c>
      <c r="F77" s="584">
        <v>681.93000000000006</v>
      </c>
      <c r="G77" s="584">
        <v>636.86</v>
      </c>
      <c r="H77" s="584">
        <v>857.25</v>
      </c>
      <c r="I77" s="584">
        <v>959.54</v>
      </c>
      <c r="J77" s="584">
        <v>934.42000000000007</v>
      </c>
      <c r="K77" s="584">
        <v>1186.97</v>
      </c>
      <c r="L77" s="584">
        <v>1383.39</v>
      </c>
      <c r="M77" s="584">
        <v>1295.0899999999999</v>
      </c>
      <c r="N77" s="584">
        <v>793.95</v>
      </c>
      <c r="O77" s="584">
        <v>1088.21</v>
      </c>
      <c r="P77" s="584">
        <v>787.61</v>
      </c>
      <c r="Q77" s="584">
        <v>792.18000000000006</v>
      </c>
    </row>
    <row r="78" spans="2:17" ht="10.199999999999999" x14ac:dyDescent="0.2">
      <c r="B78" s="407">
        <v>92</v>
      </c>
      <c r="C78" s="589">
        <v>459.33</v>
      </c>
      <c r="D78" s="583">
        <v>496.56</v>
      </c>
      <c r="E78" s="583">
        <v>442.83</v>
      </c>
      <c r="F78" s="583">
        <v>695.27</v>
      </c>
      <c r="G78" s="583">
        <v>638.79</v>
      </c>
      <c r="H78" s="583">
        <v>858.5</v>
      </c>
      <c r="I78" s="583">
        <v>965.65</v>
      </c>
      <c r="J78" s="583">
        <v>946.87</v>
      </c>
      <c r="K78" s="583">
        <v>1188.22</v>
      </c>
      <c r="L78" s="583">
        <v>1385.1000000000001</v>
      </c>
      <c r="M78" s="583">
        <v>1309.6600000000001</v>
      </c>
      <c r="N78" s="583">
        <v>805.35</v>
      </c>
      <c r="O78" s="583">
        <v>1094.1600000000001</v>
      </c>
      <c r="P78" s="583">
        <v>791.1</v>
      </c>
      <c r="Q78" s="583">
        <v>803.55000000000007</v>
      </c>
    </row>
    <row r="79" spans="2:17" ht="10.199999999999999" x14ac:dyDescent="0.2">
      <c r="B79" s="408">
        <v>94</v>
      </c>
      <c r="C79" s="590">
        <v>462.86</v>
      </c>
      <c r="D79" s="585">
        <v>497.81</v>
      </c>
      <c r="E79" s="585">
        <v>444.25</v>
      </c>
      <c r="F79" s="585">
        <v>710.11</v>
      </c>
      <c r="G79" s="585">
        <v>650.63</v>
      </c>
      <c r="H79" s="585">
        <v>859.75</v>
      </c>
      <c r="I79" s="585">
        <v>971.75</v>
      </c>
      <c r="J79" s="585">
        <v>951.30000000000007</v>
      </c>
      <c r="K79" s="585">
        <v>1189.47</v>
      </c>
      <c r="L79" s="585">
        <v>1386.3500000000001</v>
      </c>
      <c r="M79" s="585">
        <v>1319.79</v>
      </c>
      <c r="N79" s="585">
        <v>816.75</v>
      </c>
      <c r="O79" s="585">
        <v>1095.4100000000001</v>
      </c>
      <c r="P79" s="585">
        <v>794.62</v>
      </c>
      <c r="Q79" s="585">
        <v>814.86</v>
      </c>
    </row>
    <row r="80" spans="2:17" ht="10.199999999999999" x14ac:dyDescent="0.2">
      <c r="B80" s="408">
        <v>96</v>
      </c>
      <c r="C80" s="590">
        <v>466.17</v>
      </c>
      <c r="D80" s="585">
        <v>499.06</v>
      </c>
      <c r="E80" s="585">
        <v>453.86</v>
      </c>
      <c r="F80" s="585">
        <v>717.30000000000007</v>
      </c>
      <c r="G80" s="585">
        <v>655.89</v>
      </c>
      <c r="H80" s="585">
        <v>861</v>
      </c>
      <c r="I80" s="585">
        <v>977.85</v>
      </c>
      <c r="J80" s="585">
        <v>952.55000000000007</v>
      </c>
      <c r="K80" s="585">
        <v>1190.72</v>
      </c>
      <c r="L80" s="585">
        <v>1387.6000000000001</v>
      </c>
      <c r="M80" s="585">
        <v>1323.8700000000001</v>
      </c>
      <c r="N80" s="585">
        <v>828.15</v>
      </c>
      <c r="O80" s="585">
        <v>1096.6600000000001</v>
      </c>
      <c r="P80" s="585">
        <v>796.15</v>
      </c>
      <c r="Q80" s="585">
        <v>826.33</v>
      </c>
    </row>
    <row r="81" spans="2:17" ht="10.199999999999999" x14ac:dyDescent="0.2">
      <c r="B81" s="408">
        <v>98</v>
      </c>
      <c r="C81" s="590">
        <v>467.42</v>
      </c>
      <c r="D81" s="585">
        <v>500.31</v>
      </c>
      <c r="E81" s="585">
        <v>455.11</v>
      </c>
      <c r="F81" s="585">
        <v>718.55000000000007</v>
      </c>
      <c r="G81" s="585">
        <v>664.46</v>
      </c>
      <c r="H81" s="585">
        <v>862.25</v>
      </c>
      <c r="I81" s="585">
        <v>983.96</v>
      </c>
      <c r="J81" s="585">
        <v>955</v>
      </c>
      <c r="K81" s="585">
        <v>1191.97</v>
      </c>
      <c r="L81" s="585">
        <v>1388.8500000000001</v>
      </c>
      <c r="M81" s="585">
        <v>1325.1200000000001</v>
      </c>
      <c r="N81" s="585">
        <v>836.98</v>
      </c>
      <c r="O81" s="585">
        <v>1097.9100000000001</v>
      </c>
      <c r="P81" s="585">
        <v>805.89</v>
      </c>
      <c r="Q81" s="585">
        <v>836.39</v>
      </c>
    </row>
    <row r="82" spans="2:17" ht="10.199999999999999" x14ac:dyDescent="0.2">
      <c r="B82" s="409">
        <v>100</v>
      </c>
      <c r="C82" s="591">
        <v>468.67</v>
      </c>
      <c r="D82" s="584">
        <v>501.56</v>
      </c>
      <c r="E82" s="584">
        <v>493.85</v>
      </c>
      <c r="F82" s="584">
        <v>722.48</v>
      </c>
      <c r="G82" s="584">
        <v>701.06000000000006</v>
      </c>
      <c r="H82" s="584">
        <v>863.5</v>
      </c>
      <c r="I82" s="584">
        <v>986.94</v>
      </c>
      <c r="J82" s="584">
        <v>972.03</v>
      </c>
      <c r="K82" s="584">
        <v>1255.6200000000001</v>
      </c>
      <c r="L82" s="584">
        <v>1460.46</v>
      </c>
      <c r="M82" s="584">
        <v>1379.84</v>
      </c>
      <c r="N82" s="584">
        <v>838.23</v>
      </c>
      <c r="O82" s="584">
        <v>1135.26</v>
      </c>
      <c r="P82" s="584">
        <v>819.81000000000006</v>
      </c>
      <c r="Q82" s="584">
        <v>837.26</v>
      </c>
    </row>
    <row r="83" spans="2:17" ht="10.199999999999999" x14ac:dyDescent="0.2">
      <c r="B83" s="407">
        <v>105</v>
      </c>
      <c r="C83" s="589">
        <v>490.53000000000003</v>
      </c>
      <c r="D83" s="583">
        <v>518.04</v>
      </c>
      <c r="E83" s="583">
        <v>518.54999999999995</v>
      </c>
      <c r="F83" s="583">
        <v>758.68000000000006</v>
      </c>
      <c r="G83" s="583">
        <v>736.12</v>
      </c>
      <c r="H83" s="583">
        <v>904.82</v>
      </c>
      <c r="I83" s="583">
        <v>1036.28</v>
      </c>
      <c r="J83" s="583">
        <v>1021.23</v>
      </c>
      <c r="K83" s="583">
        <v>1318.41</v>
      </c>
      <c r="L83" s="583">
        <v>1533.49</v>
      </c>
      <c r="M83" s="583">
        <v>1448.84</v>
      </c>
      <c r="N83" s="583">
        <v>879.42000000000007</v>
      </c>
      <c r="O83" s="583">
        <v>1192.03</v>
      </c>
      <c r="P83" s="583">
        <v>846.5</v>
      </c>
      <c r="Q83" s="583">
        <v>878.7</v>
      </c>
    </row>
    <row r="84" spans="2:17" ht="10.199999999999999" x14ac:dyDescent="0.2">
      <c r="B84" s="408">
        <v>110</v>
      </c>
      <c r="C84" s="590">
        <v>513.89</v>
      </c>
      <c r="D84" s="585">
        <v>542.71</v>
      </c>
      <c r="E84" s="585">
        <v>543.24</v>
      </c>
      <c r="F84" s="585">
        <v>794.71</v>
      </c>
      <c r="G84" s="585">
        <v>771.17000000000007</v>
      </c>
      <c r="H84" s="585">
        <v>947.85</v>
      </c>
      <c r="I84" s="585">
        <v>1085.6300000000001</v>
      </c>
      <c r="J84" s="585">
        <v>1064.1300000000001</v>
      </c>
      <c r="K84" s="585">
        <v>1381.19</v>
      </c>
      <c r="L84" s="585">
        <v>1606.51</v>
      </c>
      <c r="M84" s="585">
        <v>1517.83</v>
      </c>
      <c r="N84" s="585">
        <v>921.30000000000007</v>
      </c>
      <c r="O84" s="585">
        <v>1248.79</v>
      </c>
      <c r="P84" s="585">
        <v>881.01</v>
      </c>
      <c r="Q84" s="585">
        <v>920.64</v>
      </c>
    </row>
    <row r="85" spans="2:17" ht="10.199999999999999" x14ac:dyDescent="0.2">
      <c r="B85" s="408">
        <v>115</v>
      </c>
      <c r="C85" s="590">
        <v>537.24</v>
      </c>
      <c r="D85" s="585">
        <v>567.38</v>
      </c>
      <c r="E85" s="585">
        <v>567.93000000000006</v>
      </c>
      <c r="F85" s="585">
        <v>830.91</v>
      </c>
      <c r="G85" s="585">
        <v>806.22</v>
      </c>
      <c r="H85" s="585">
        <v>990.93000000000006</v>
      </c>
      <c r="I85" s="585">
        <v>1134.98</v>
      </c>
      <c r="J85" s="585">
        <v>1104.49</v>
      </c>
      <c r="K85" s="585">
        <v>1443.97</v>
      </c>
      <c r="L85" s="585">
        <v>1679.53</v>
      </c>
      <c r="M85" s="585">
        <v>1586.82</v>
      </c>
      <c r="N85" s="585">
        <v>963.18000000000006</v>
      </c>
      <c r="O85" s="585">
        <v>1305.55</v>
      </c>
      <c r="P85" s="585">
        <v>921.05000000000007</v>
      </c>
      <c r="Q85" s="585">
        <v>964.18000000000006</v>
      </c>
    </row>
    <row r="86" spans="2:17" ht="10.199999999999999" x14ac:dyDescent="0.2">
      <c r="B86" s="408">
        <v>120</v>
      </c>
      <c r="C86" s="590">
        <v>560.6</v>
      </c>
      <c r="D86" s="585">
        <v>592.05000000000007</v>
      </c>
      <c r="E86" s="585">
        <v>592.62</v>
      </c>
      <c r="F86" s="585">
        <v>866.93000000000006</v>
      </c>
      <c r="G86" s="585">
        <v>841.27</v>
      </c>
      <c r="H86" s="585">
        <v>1033.96</v>
      </c>
      <c r="I86" s="585">
        <v>1184.32</v>
      </c>
      <c r="J86" s="585">
        <v>1150.49</v>
      </c>
      <c r="K86" s="585">
        <v>1506.75</v>
      </c>
      <c r="L86" s="585">
        <v>1752.56</v>
      </c>
      <c r="M86" s="585">
        <v>1655.81</v>
      </c>
      <c r="N86" s="585">
        <v>1005.0500000000001</v>
      </c>
      <c r="O86" s="585">
        <v>1362.32</v>
      </c>
      <c r="P86" s="585">
        <v>961.1</v>
      </c>
      <c r="Q86" s="585">
        <v>1005.02</v>
      </c>
    </row>
    <row r="87" spans="2:17" ht="10.199999999999999" x14ac:dyDescent="0.2">
      <c r="B87" s="409">
        <v>125</v>
      </c>
      <c r="C87" s="591">
        <v>583.96</v>
      </c>
      <c r="D87" s="584">
        <v>616.71</v>
      </c>
      <c r="E87" s="584">
        <v>617.32000000000005</v>
      </c>
      <c r="F87" s="584">
        <v>903.12</v>
      </c>
      <c r="G87" s="584">
        <v>876.33</v>
      </c>
      <c r="H87" s="584">
        <v>1077.0999999999999</v>
      </c>
      <c r="I87" s="584">
        <v>1233.67</v>
      </c>
      <c r="J87" s="584">
        <v>1209.78</v>
      </c>
      <c r="K87" s="584">
        <v>1569.53</v>
      </c>
      <c r="L87" s="584">
        <v>1825.58</v>
      </c>
      <c r="M87" s="584">
        <v>1724.8</v>
      </c>
      <c r="N87" s="584">
        <v>1046.93</v>
      </c>
      <c r="O87" s="584">
        <v>1419.08</v>
      </c>
      <c r="P87" s="584">
        <v>1001.14</v>
      </c>
      <c r="Q87" s="584">
        <v>1045.17</v>
      </c>
    </row>
    <row r="88" spans="2:17" ht="10.199999999999999" x14ac:dyDescent="0.2">
      <c r="B88" s="407">
        <v>130</v>
      </c>
      <c r="C88" s="589">
        <v>607.32000000000005</v>
      </c>
      <c r="D88" s="583">
        <v>641.38</v>
      </c>
      <c r="E88" s="583">
        <v>642.01</v>
      </c>
      <c r="F88" s="583">
        <v>939.14</v>
      </c>
      <c r="G88" s="583">
        <v>911.38</v>
      </c>
      <c r="H88" s="583">
        <v>1122.1600000000001</v>
      </c>
      <c r="I88" s="583">
        <v>1283.02</v>
      </c>
      <c r="J88" s="583">
        <v>1229.53</v>
      </c>
      <c r="K88" s="583">
        <v>1632.31</v>
      </c>
      <c r="L88" s="583">
        <v>1898.6000000000001</v>
      </c>
      <c r="M88" s="583">
        <v>1793.8</v>
      </c>
      <c r="N88" s="583">
        <v>1088.81</v>
      </c>
      <c r="O88" s="583">
        <v>1475.84</v>
      </c>
      <c r="P88" s="583">
        <v>1041.19</v>
      </c>
      <c r="Q88" s="583">
        <v>1089.17</v>
      </c>
    </row>
    <row r="89" spans="2:17" ht="10.199999999999999" x14ac:dyDescent="0.2">
      <c r="B89" s="408">
        <v>135</v>
      </c>
      <c r="C89" s="590">
        <v>630.68000000000006</v>
      </c>
      <c r="D89" s="585">
        <v>666.05000000000007</v>
      </c>
      <c r="E89" s="585">
        <v>666.7</v>
      </c>
      <c r="F89" s="585">
        <v>975.35</v>
      </c>
      <c r="G89" s="585">
        <v>946.43000000000006</v>
      </c>
      <c r="H89" s="585">
        <v>1162.6600000000001</v>
      </c>
      <c r="I89" s="585">
        <v>1332.3600000000001</v>
      </c>
      <c r="J89" s="585">
        <v>1263.28</v>
      </c>
      <c r="K89" s="585">
        <v>1695.0900000000001</v>
      </c>
      <c r="L89" s="585">
        <v>1971.63</v>
      </c>
      <c r="M89" s="585">
        <v>1862.79</v>
      </c>
      <c r="N89" s="585">
        <v>1130.68</v>
      </c>
      <c r="O89" s="585">
        <v>1477.09</v>
      </c>
      <c r="P89" s="585">
        <v>1081.23</v>
      </c>
      <c r="Q89" s="585">
        <v>1129.3500000000001</v>
      </c>
    </row>
    <row r="90" spans="2:17" ht="10.199999999999999" x14ac:dyDescent="0.2">
      <c r="B90" s="408">
        <v>140</v>
      </c>
      <c r="C90" s="590">
        <v>654.04</v>
      </c>
      <c r="D90" s="585">
        <v>690.72</v>
      </c>
      <c r="E90" s="585">
        <v>691.39</v>
      </c>
      <c r="F90" s="585">
        <v>1011.36</v>
      </c>
      <c r="G90" s="585">
        <v>981.49</v>
      </c>
      <c r="H90" s="585">
        <v>1203.78</v>
      </c>
      <c r="I90" s="585">
        <v>1381.71</v>
      </c>
      <c r="J90" s="585">
        <v>1301.32</v>
      </c>
      <c r="K90" s="585">
        <v>1757.8700000000001</v>
      </c>
      <c r="L90" s="585">
        <v>2044.65</v>
      </c>
      <c r="M90" s="585">
        <v>1931.78</v>
      </c>
      <c r="N90" s="585">
        <v>1172.56</v>
      </c>
      <c r="O90" s="585">
        <v>1524.3</v>
      </c>
      <c r="P90" s="585">
        <v>1121.28</v>
      </c>
      <c r="Q90" s="585">
        <v>1170.1500000000001</v>
      </c>
    </row>
    <row r="91" spans="2:17" ht="10.199999999999999" x14ac:dyDescent="0.2">
      <c r="B91" s="408">
        <v>145</v>
      </c>
      <c r="C91" s="590">
        <v>677.39</v>
      </c>
      <c r="D91" s="585">
        <v>715.39</v>
      </c>
      <c r="E91" s="585">
        <v>716.09</v>
      </c>
      <c r="F91" s="585">
        <v>1047.21</v>
      </c>
      <c r="G91" s="585">
        <v>1007.39</v>
      </c>
      <c r="H91" s="585">
        <v>1243.4100000000001</v>
      </c>
      <c r="I91" s="585">
        <v>1431.06</v>
      </c>
      <c r="J91" s="585">
        <v>1311.2</v>
      </c>
      <c r="K91" s="585">
        <v>1820.65</v>
      </c>
      <c r="L91" s="585">
        <v>2117.67</v>
      </c>
      <c r="M91" s="585">
        <v>2000.77</v>
      </c>
      <c r="N91" s="585">
        <v>1214.44</v>
      </c>
      <c r="O91" s="585">
        <v>1576.02</v>
      </c>
      <c r="P91" s="585">
        <v>1161.32</v>
      </c>
      <c r="Q91" s="585">
        <v>1214.3399999999999</v>
      </c>
    </row>
    <row r="92" spans="2:17" ht="10.199999999999999" x14ac:dyDescent="0.2">
      <c r="B92" s="409">
        <v>150</v>
      </c>
      <c r="C92" s="591">
        <v>700.75</v>
      </c>
      <c r="D92" s="584">
        <v>740.06000000000006</v>
      </c>
      <c r="E92" s="584">
        <v>740.78</v>
      </c>
      <c r="F92" s="584">
        <v>1081.53</v>
      </c>
      <c r="G92" s="584">
        <v>1038.3600000000001</v>
      </c>
      <c r="H92" s="584">
        <v>1288.3399999999999</v>
      </c>
      <c r="I92" s="584">
        <v>1480.4</v>
      </c>
      <c r="J92" s="584">
        <v>1319.22</v>
      </c>
      <c r="K92" s="584">
        <v>1883.43</v>
      </c>
      <c r="L92" s="584">
        <v>2190.69</v>
      </c>
      <c r="M92" s="584">
        <v>2069.7600000000002</v>
      </c>
      <c r="N92" s="584">
        <v>1256.31</v>
      </c>
      <c r="O92" s="584">
        <v>1627.55</v>
      </c>
      <c r="P92" s="584">
        <v>1201.3700000000001</v>
      </c>
      <c r="Q92" s="584">
        <v>1254.17</v>
      </c>
    </row>
    <row r="93" spans="2:17" ht="10.199999999999999" x14ac:dyDescent="0.2">
      <c r="B93" s="587" t="s">
        <v>124</v>
      </c>
      <c r="C93" s="592">
        <v>4.68</v>
      </c>
      <c r="D93" s="592">
        <v>4.9400000000000004</v>
      </c>
      <c r="E93" s="592">
        <v>4.9400000000000004</v>
      </c>
      <c r="F93" s="592">
        <v>7.22</v>
      </c>
      <c r="G93" s="592">
        <v>6.93</v>
      </c>
      <c r="H93" s="592">
        <v>8.59</v>
      </c>
      <c r="I93" s="592">
        <v>9.870000000000001</v>
      </c>
      <c r="J93" s="592">
        <v>8.8000000000000007</v>
      </c>
      <c r="K93" s="592">
        <v>12.56</v>
      </c>
      <c r="L93" s="592">
        <v>14.61</v>
      </c>
      <c r="M93" s="592">
        <v>13.8</v>
      </c>
      <c r="N93" s="592">
        <v>8.3800000000000008</v>
      </c>
      <c r="O93" s="592">
        <v>10.86</v>
      </c>
      <c r="P93" s="592">
        <v>8.01</v>
      </c>
      <c r="Q93" s="592">
        <v>8.370000000000001</v>
      </c>
    </row>
    <row r="94" spans="2:17" ht="10.199999999999999" x14ac:dyDescent="0.2">
      <c r="B94" s="588" t="s">
        <v>0</v>
      </c>
      <c r="C94" s="582">
        <v>180.87</v>
      </c>
      <c r="D94" s="582">
        <v>190.5</v>
      </c>
      <c r="E94" s="582">
        <v>210.5</v>
      </c>
      <c r="F94" s="582">
        <v>254.03</v>
      </c>
      <c r="G94" s="582">
        <v>282.16000000000003</v>
      </c>
      <c r="H94" s="582">
        <v>279.44</v>
      </c>
      <c r="I94" s="582">
        <v>358.47</v>
      </c>
      <c r="J94" s="582">
        <v>282.61</v>
      </c>
      <c r="K94" s="582">
        <v>492.26</v>
      </c>
      <c r="L94" s="582">
        <v>499.67</v>
      </c>
      <c r="M94" s="582">
        <v>1000.738469387755</v>
      </c>
      <c r="N94" s="582">
        <v>286.97000000000003</v>
      </c>
      <c r="O94" s="582">
        <v>656.6373000000001</v>
      </c>
      <c r="P94" s="582">
        <v>317.37</v>
      </c>
      <c r="Q94" s="582">
        <v>434.12489999999997</v>
      </c>
    </row>
    <row r="95" spans="2:17" x14ac:dyDescent="0.25">
      <c r="B95" s="410"/>
      <c r="C95" s="411"/>
      <c r="D95" s="411"/>
      <c r="E95" s="411"/>
      <c r="F95" s="411"/>
      <c r="G95" s="411"/>
      <c r="H95" s="411"/>
      <c r="I95" s="411"/>
      <c r="J95" s="411"/>
      <c r="K95" s="411"/>
      <c r="L95" s="411"/>
      <c r="M95" s="411"/>
      <c r="N95" s="411"/>
      <c r="O95" s="411"/>
      <c r="P95" s="411"/>
    </row>
    <row r="96" spans="2:17" x14ac:dyDescent="0.25">
      <c r="B96" s="412"/>
      <c r="C96" s="411"/>
      <c r="D96" s="411"/>
      <c r="E96" s="411"/>
      <c r="F96" s="411"/>
      <c r="G96" s="411"/>
      <c r="H96" s="411"/>
      <c r="I96" s="411"/>
      <c r="J96" s="411"/>
      <c r="K96" s="411"/>
      <c r="L96" s="411"/>
      <c r="M96" s="411"/>
      <c r="N96" s="411"/>
      <c r="O96" s="411"/>
      <c r="P96" s="411"/>
    </row>
    <row r="97" spans="2:16" x14ac:dyDescent="0.25">
      <c r="B97" s="412"/>
      <c r="C97" s="411"/>
      <c r="D97" s="411"/>
      <c r="E97" s="411"/>
      <c r="F97" s="411"/>
      <c r="G97" s="411"/>
      <c r="H97" s="411"/>
      <c r="I97" s="411"/>
      <c r="J97" s="411"/>
      <c r="K97" s="411"/>
      <c r="L97" s="411"/>
      <c r="M97" s="411"/>
      <c r="N97" s="411"/>
      <c r="O97" s="411"/>
      <c r="P97" s="411"/>
    </row>
    <row r="98" spans="2:16" x14ac:dyDescent="0.25">
      <c r="B98" s="410"/>
      <c r="C98" s="411"/>
      <c r="D98" s="411"/>
      <c r="E98" s="411"/>
      <c r="F98" s="411"/>
      <c r="G98" s="411"/>
      <c r="H98" s="411"/>
      <c r="I98" s="411"/>
      <c r="J98" s="411"/>
      <c r="K98" s="411"/>
      <c r="L98" s="411"/>
      <c r="M98" s="411"/>
      <c r="N98" s="411"/>
      <c r="O98" s="411"/>
      <c r="P98" s="411"/>
    </row>
    <row r="99" spans="2:16" x14ac:dyDescent="0.25">
      <c r="B99" s="412"/>
      <c r="C99" s="411"/>
      <c r="D99" s="411"/>
      <c r="E99" s="411"/>
      <c r="F99" s="411"/>
      <c r="G99" s="411"/>
      <c r="H99" s="411"/>
      <c r="I99" s="411"/>
      <c r="J99" s="411"/>
      <c r="K99" s="411"/>
      <c r="L99" s="411"/>
      <c r="M99" s="411"/>
      <c r="N99" s="411"/>
      <c r="O99" s="411"/>
      <c r="P99" s="411"/>
    </row>
    <row r="100" spans="2:16" x14ac:dyDescent="0.25">
      <c r="B100" s="412"/>
      <c r="C100" s="411"/>
      <c r="D100" s="411"/>
      <c r="E100" s="411"/>
      <c r="F100" s="411"/>
      <c r="G100" s="411"/>
      <c r="H100" s="411"/>
      <c r="I100" s="411"/>
      <c r="J100" s="411"/>
      <c r="K100" s="411"/>
      <c r="L100" s="411"/>
      <c r="M100" s="411"/>
      <c r="N100" s="411"/>
      <c r="O100" s="411"/>
      <c r="P100" s="411"/>
    </row>
    <row r="101" spans="2:16" x14ac:dyDescent="0.25">
      <c r="B101" s="413"/>
      <c r="C101" s="413"/>
      <c r="D101" s="413"/>
      <c r="E101" s="413"/>
      <c r="F101" s="413"/>
      <c r="G101" s="413"/>
      <c r="H101" s="413"/>
      <c r="I101" s="413"/>
      <c r="J101" s="413"/>
      <c r="K101" s="413"/>
      <c r="L101" s="413"/>
      <c r="M101" s="413"/>
      <c r="N101" s="413"/>
      <c r="O101" s="413"/>
      <c r="P101" s="413"/>
    </row>
    <row r="102" spans="2:16" x14ac:dyDescent="0.25">
      <c r="B102" s="413"/>
      <c r="C102" s="413"/>
      <c r="D102" s="413"/>
      <c r="E102" s="413"/>
      <c r="F102" s="413"/>
      <c r="G102" s="413"/>
      <c r="H102" s="413"/>
      <c r="I102" s="413"/>
      <c r="J102" s="413"/>
      <c r="K102" s="413"/>
      <c r="L102" s="413"/>
      <c r="M102" s="413"/>
      <c r="N102" s="413"/>
      <c r="O102" s="413"/>
      <c r="P102" s="413"/>
    </row>
    <row r="103" spans="2:16" x14ac:dyDescent="0.25">
      <c r="B103" s="413"/>
      <c r="C103" s="413"/>
      <c r="D103" s="413"/>
      <c r="E103" s="413"/>
      <c r="F103" s="413"/>
      <c r="G103" s="413"/>
      <c r="H103" s="413"/>
      <c r="I103" s="413"/>
      <c r="J103" s="413"/>
      <c r="K103" s="413"/>
      <c r="L103" s="413"/>
      <c r="M103" s="413"/>
      <c r="N103" s="413"/>
      <c r="O103" s="413"/>
      <c r="P103" s="413"/>
    </row>
  </sheetData>
  <mergeCells count="3">
    <mergeCell ref="B2:Q2"/>
    <mergeCell ref="B3:Q3"/>
    <mergeCell ref="B4:Q4"/>
  </mergeCells>
  <pageMargins left="0.25" right="0.25" top="0.75" bottom="0.75" header="0.3" footer="0.3"/>
  <pageSetup scale="85" fitToHeight="0" orientation="portrait" r:id="rId1"/>
  <headerFooter>
    <oddHeader>&amp;CMulti MBG</oddHeader>
    <oddFooter>&amp;CMulti MBG</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N101"/>
  <sheetViews>
    <sheetView zoomScale="125" zoomScaleNormal="125" zoomScaleSheetLayoutView="100" workbookViewId="0">
      <selection sqref="A1:XFD1048576"/>
    </sheetView>
  </sheetViews>
  <sheetFormatPr defaultColWidth="9.109375" defaultRowHeight="13.2" x14ac:dyDescent="0.25"/>
  <cols>
    <col min="1" max="1" width="9.5546875" style="120" customWidth="1"/>
    <col min="2" max="7" width="6.109375" style="120" bestFit="1" customWidth="1"/>
    <col min="8" max="16384" width="9.109375" style="120"/>
  </cols>
  <sheetData>
    <row r="1" spans="1:7" x14ac:dyDescent="0.25">
      <c r="F1" s="918"/>
      <c r="G1" s="694"/>
    </row>
    <row r="2" spans="1:7" ht="15.6" x14ac:dyDescent="0.3">
      <c r="A2" s="919" t="s">
        <v>15</v>
      </c>
      <c r="B2" s="919"/>
      <c r="C2" s="919"/>
      <c r="D2" s="919"/>
      <c r="E2" s="919"/>
      <c r="F2" s="919"/>
      <c r="G2" s="919"/>
    </row>
    <row r="3" spans="1:7" ht="13.8" x14ac:dyDescent="0.25">
      <c r="A3" s="920" t="s">
        <v>14</v>
      </c>
      <c r="B3" s="920"/>
      <c r="C3" s="920"/>
      <c r="D3" s="920"/>
      <c r="E3" s="920"/>
      <c r="F3" s="920"/>
      <c r="G3" s="920"/>
    </row>
    <row r="4" spans="1:7" ht="29.25" customHeight="1" x14ac:dyDescent="0.25">
      <c r="A4" s="921" t="s">
        <v>13</v>
      </c>
      <c r="B4" s="921"/>
      <c r="C4" s="921"/>
      <c r="D4" s="921"/>
      <c r="E4" s="921"/>
      <c r="F4" s="921"/>
      <c r="G4" s="921"/>
    </row>
    <row r="5" spans="1:7" x14ac:dyDescent="0.25">
      <c r="A5" s="922" t="s">
        <v>12</v>
      </c>
      <c r="B5" s="923" t="s">
        <v>11</v>
      </c>
      <c r="C5" s="923" t="s">
        <v>10</v>
      </c>
      <c r="D5" s="923" t="s">
        <v>9</v>
      </c>
      <c r="E5" s="923" t="s">
        <v>8</v>
      </c>
      <c r="F5" s="923" t="s">
        <v>7</v>
      </c>
      <c r="G5" s="923" t="s">
        <v>6</v>
      </c>
    </row>
    <row r="6" spans="1:7" ht="3" customHeight="1" x14ac:dyDescent="0.25">
      <c r="A6" s="924" t="s">
        <v>5</v>
      </c>
      <c r="B6" s="925" t="s">
        <v>5</v>
      </c>
      <c r="C6" s="925" t="s">
        <v>5</v>
      </c>
      <c r="D6" s="925" t="s">
        <v>5</v>
      </c>
      <c r="E6" s="925" t="s">
        <v>5</v>
      </c>
      <c r="F6" s="925" t="s">
        <v>5</v>
      </c>
      <c r="G6" s="925" t="s">
        <v>5</v>
      </c>
    </row>
    <row r="7" spans="1:7" ht="3" customHeight="1" x14ac:dyDescent="0.25">
      <c r="A7" s="924" t="s">
        <v>5</v>
      </c>
      <c r="B7" s="926" t="s">
        <v>5</v>
      </c>
      <c r="C7" s="926" t="s">
        <v>5</v>
      </c>
      <c r="D7" s="926" t="s">
        <v>5</v>
      </c>
      <c r="E7" s="926" t="s">
        <v>5</v>
      </c>
      <c r="F7" s="926" t="s">
        <v>5</v>
      </c>
      <c r="G7" s="926" t="s">
        <v>5</v>
      </c>
    </row>
    <row r="8" spans="1:7" x14ac:dyDescent="0.25">
      <c r="A8" s="927">
        <v>1</v>
      </c>
      <c r="B8" s="928">
        <v>11.04</v>
      </c>
      <c r="C8" s="928">
        <v>11.18</v>
      </c>
      <c r="D8" s="928">
        <v>11.42</v>
      </c>
      <c r="E8" s="928">
        <v>17.41</v>
      </c>
      <c r="F8" s="928">
        <v>17.489999999999998</v>
      </c>
      <c r="G8" s="928">
        <v>17.579999999999998</v>
      </c>
    </row>
    <row r="9" spans="1:7" x14ac:dyDescent="0.25">
      <c r="A9" s="927">
        <v>2</v>
      </c>
      <c r="B9" s="929">
        <v>11.04</v>
      </c>
      <c r="C9" s="929">
        <v>11.18</v>
      </c>
      <c r="D9" s="929">
        <v>11.42</v>
      </c>
      <c r="E9" s="929">
        <v>17.41</v>
      </c>
      <c r="F9" s="929">
        <v>17.489999999999998</v>
      </c>
      <c r="G9" s="929">
        <v>17.579999999999998</v>
      </c>
    </row>
    <row r="10" spans="1:7" x14ac:dyDescent="0.25">
      <c r="A10" s="927">
        <v>3</v>
      </c>
      <c r="B10" s="929">
        <v>11.04</v>
      </c>
      <c r="C10" s="929">
        <v>11.24</v>
      </c>
      <c r="D10" s="929">
        <v>11.58</v>
      </c>
      <c r="E10" s="929">
        <v>17.41</v>
      </c>
      <c r="F10" s="929">
        <v>17.489999999999998</v>
      </c>
      <c r="G10" s="929">
        <v>17.579999999999998</v>
      </c>
    </row>
    <row r="11" spans="1:7" x14ac:dyDescent="0.25">
      <c r="A11" s="927">
        <v>4</v>
      </c>
      <c r="B11" s="929">
        <v>11.7</v>
      </c>
      <c r="C11" s="929">
        <v>11.87</v>
      </c>
      <c r="D11" s="929">
        <v>12.39</v>
      </c>
      <c r="E11" s="929">
        <v>17.670000000000002</v>
      </c>
      <c r="F11" s="929">
        <v>17.739999999999998</v>
      </c>
      <c r="G11" s="929">
        <v>17.809999999999999</v>
      </c>
    </row>
    <row r="12" spans="1:7" x14ac:dyDescent="0.25">
      <c r="A12" s="927">
        <v>5</v>
      </c>
      <c r="B12" s="930">
        <v>12.46</v>
      </c>
      <c r="C12" s="930">
        <v>12.62</v>
      </c>
      <c r="D12" s="930">
        <v>12.98</v>
      </c>
      <c r="E12" s="930">
        <v>18.3</v>
      </c>
      <c r="F12" s="930">
        <v>18.399999999999999</v>
      </c>
      <c r="G12" s="930">
        <v>18.559999999999999</v>
      </c>
    </row>
    <row r="13" spans="1:7" x14ac:dyDescent="0.25">
      <c r="A13" s="927">
        <v>6</v>
      </c>
      <c r="B13" s="928">
        <v>13.13</v>
      </c>
      <c r="C13" s="928">
        <v>13.28</v>
      </c>
      <c r="D13" s="928">
        <v>13.76</v>
      </c>
      <c r="E13" s="928">
        <v>19.149999999999999</v>
      </c>
      <c r="F13" s="928">
        <v>19.260000000000002</v>
      </c>
      <c r="G13" s="928">
        <v>19.55</v>
      </c>
    </row>
    <row r="14" spans="1:7" x14ac:dyDescent="0.25">
      <c r="A14" s="927">
        <v>7</v>
      </c>
      <c r="B14" s="929">
        <v>13.76</v>
      </c>
      <c r="C14" s="929">
        <v>13.84</v>
      </c>
      <c r="D14" s="929">
        <v>14.57</v>
      </c>
      <c r="E14" s="929">
        <v>19.670000000000002</v>
      </c>
      <c r="F14" s="929">
        <v>19.77</v>
      </c>
      <c r="G14" s="929">
        <v>20.21</v>
      </c>
    </row>
    <row r="15" spans="1:7" x14ac:dyDescent="0.25">
      <c r="A15" s="927">
        <v>8</v>
      </c>
      <c r="B15" s="929">
        <v>14.39</v>
      </c>
      <c r="C15" s="929">
        <v>14.53</v>
      </c>
      <c r="D15" s="929">
        <v>15.24</v>
      </c>
      <c r="E15" s="929">
        <v>20.41</v>
      </c>
      <c r="F15" s="929">
        <v>20.51</v>
      </c>
      <c r="G15" s="929">
        <v>21.02</v>
      </c>
    </row>
    <row r="16" spans="1:7" x14ac:dyDescent="0.25">
      <c r="A16" s="927">
        <v>9</v>
      </c>
      <c r="B16" s="929">
        <v>15.02</v>
      </c>
      <c r="C16" s="929">
        <v>15.09</v>
      </c>
      <c r="D16" s="929">
        <v>15.97</v>
      </c>
      <c r="E16" s="929">
        <v>20.84</v>
      </c>
      <c r="F16" s="929">
        <v>21</v>
      </c>
      <c r="G16" s="929">
        <v>21.72</v>
      </c>
    </row>
    <row r="17" spans="1:7" x14ac:dyDescent="0.25">
      <c r="A17" s="927">
        <v>10</v>
      </c>
      <c r="B17" s="930">
        <v>15.68</v>
      </c>
      <c r="C17" s="930">
        <v>15.75</v>
      </c>
      <c r="D17" s="930">
        <v>16.670000000000002</v>
      </c>
      <c r="E17" s="930">
        <v>21.55</v>
      </c>
      <c r="F17" s="930">
        <v>21.61</v>
      </c>
      <c r="G17" s="930">
        <v>22.57</v>
      </c>
    </row>
    <row r="18" spans="1:7" x14ac:dyDescent="0.25">
      <c r="A18" s="927">
        <v>11</v>
      </c>
      <c r="B18" s="928">
        <v>16.23</v>
      </c>
      <c r="C18" s="928">
        <v>16.23</v>
      </c>
      <c r="D18" s="928">
        <v>17.52</v>
      </c>
      <c r="E18" s="928">
        <v>22.31</v>
      </c>
      <c r="F18" s="928">
        <v>22.46</v>
      </c>
      <c r="G18" s="928">
        <v>23.68</v>
      </c>
    </row>
    <row r="19" spans="1:7" x14ac:dyDescent="0.25">
      <c r="A19" s="927">
        <v>12</v>
      </c>
      <c r="B19" s="929">
        <v>16.79</v>
      </c>
      <c r="C19" s="929">
        <v>16.86</v>
      </c>
      <c r="D19" s="929">
        <v>18.260000000000002</v>
      </c>
      <c r="E19" s="929">
        <v>23.09</v>
      </c>
      <c r="F19" s="929">
        <v>23.31</v>
      </c>
      <c r="G19" s="929">
        <v>24.6</v>
      </c>
    </row>
    <row r="20" spans="1:7" x14ac:dyDescent="0.25">
      <c r="A20" s="927">
        <v>13</v>
      </c>
      <c r="B20" s="929">
        <v>17.34</v>
      </c>
      <c r="C20" s="929">
        <v>17.54</v>
      </c>
      <c r="D20" s="929">
        <v>19.11</v>
      </c>
      <c r="E20" s="929">
        <v>23.88</v>
      </c>
      <c r="F20" s="929">
        <v>24.16</v>
      </c>
      <c r="G20" s="929">
        <v>25.57</v>
      </c>
    </row>
    <row r="21" spans="1:7" x14ac:dyDescent="0.25">
      <c r="A21" s="927">
        <v>14</v>
      </c>
      <c r="B21" s="929">
        <v>17.93</v>
      </c>
      <c r="C21" s="929">
        <v>18.18</v>
      </c>
      <c r="D21" s="929">
        <v>19.77</v>
      </c>
      <c r="E21" s="929">
        <v>24.64</v>
      </c>
      <c r="F21" s="929">
        <v>25.05</v>
      </c>
      <c r="G21" s="929">
        <v>26.6</v>
      </c>
    </row>
    <row r="22" spans="1:7" x14ac:dyDescent="0.25">
      <c r="A22" s="927">
        <v>15</v>
      </c>
      <c r="B22" s="930">
        <v>18.59</v>
      </c>
      <c r="C22" s="930">
        <v>18.920000000000002</v>
      </c>
      <c r="D22" s="930">
        <v>20.54</v>
      </c>
      <c r="E22" s="930">
        <v>25.46</v>
      </c>
      <c r="F22" s="930">
        <v>25.85</v>
      </c>
      <c r="G22" s="930">
        <v>27.59</v>
      </c>
    </row>
    <row r="23" spans="1:7" x14ac:dyDescent="0.25">
      <c r="A23" s="927">
        <v>16</v>
      </c>
      <c r="B23" s="928">
        <v>19.22</v>
      </c>
      <c r="C23" s="928">
        <v>19.510000000000002</v>
      </c>
      <c r="D23" s="928">
        <v>21.28</v>
      </c>
      <c r="E23" s="928">
        <v>26.26</v>
      </c>
      <c r="F23" s="928">
        <v>26.78</v>
      </c>
      <c r="G23" s="928">
        <v>28.62</v>
      </c>
    </row>
    <row r="24" spans="1:7" x14ac:dyDescent="0.25">
      <c r="A24" s="927">
        <v>17</v>
      </c>
      <c r="B24" s="929">
        <v>19.88</v>
      </c>
      <c r="C24" s="929">
        <v>20.14</v>
      </c>
      <c r="D24" s="929">
        <v>22.02</v>
      </c>
      <c r="E24" s="929">
        <v>27.16</v>
      </c>
      <c r="F24" s="929">
        <v>27.63</v>
      </c>
      <c r="G24" s="929">
        <v>29.52</v>
      </c>
    </row>
    <row r="25" spans="1:7" x14ac:dyDescent="0.25">
      <c r="A25" s="927">
        <v>18</v>
      </c>
      <c r="B25" s="929">
        <v>20.62</v>
      </c>
      <c r="C25" s="929">
        <v>20.92</v>
      </c>
      <c r="D25" s="929">
        <v>22.79</v>
      </c>
      <c r="E25" s="929">
        <v>28</v>
      </c>
      <c r="F25" s="929">
        <v>28.59</v>
      </c>
      <c r="G25" s="929">
        <v>30.39</v>
      </c>
    </row>
    <row r="26" spans="1:7" x14ac:dyDescent="0.25">
      <c r="A26" s="927">
        <v>19</v>
      </c>
      <c r="B26" s="929">
        <v>21.28</v>
      </c>
      <c r="C26" s="929">
        <v>21.47</v>
      </c>
      <c r="D26" s="929">
        <v>23.54</v>
      </c>
      <c r="E26" s="929">
        <v>28.96</v>
      </c>
      <c r="F26" s="929">
        <v>29.4</v>
      </c>
      <c r="G26" s="929">
        <v>31.35</v>
      </c>
    </row>
    <row r="27" spans="1:7" x14ac:dyDescent="0.25">
      <c r="A27" s="927">
        <v>20</v>
      </c>
      <c r="B27" s="930">
        <v>21.8</v>
      </c>
      <c r="C27" s="930">
        <v>22.14</v>
      </c>
      <c r="D27" s="930">
        <v>24.32</v>
      </c>
      <c r="E27" s="930">
        <v>29.8</v>
      </c>
      <c r="F27" s="930">
        <v>30.32</v>
      </c>
      <c r="G27" s="930">
        <v>32.32</v>
      </c>
    </row>
    <row r="28" spans="1:7" x14ac:dyDescent="0.25">
      <c r="A28" s="927">
        <v>21</v>
      </c>
      <c r="B28" s="928">
        <v>22.43</v>
      </c>
      <c r="C28" s="928">
        <v>22.79</v>
      </c>
      <c r="D28" s="928">
        <v>24.94</v>
      </c>
      <c r="E28" s="928">
        <v>30.66</v>
      </c>
      <c r="F28" s="928">
        <v>31.17</v>
      </c>
      <c r="G28" s="928">
        <v>33.159999999999997</v>
      </c>
    </row>
    <row r="29" spans="1:7" x14ac:dyDescent="0.25">
      <c r="A29" s="927">
        <v>22</v>
      </c>
      <c r="B29" s="929">
        <v>23.13</v>
      </c>
      <c r="C29" s="929">
        <v>23.46</v>
      </c>
      <c r="D29" s="929">
        <v>25.71</v>
      </c>
      <c r="E29" s="929">
        <v>31.58</v>
      </c>
      <c r="F29" s="929">
        <v>32.01</v>
      </c>
      <c r="G29" s="929">
        <v>34.200000000000003</v>
      </c>
    </row>
    <row r="30" spans="1:7" x14ac:dyDescent="0.25">
      <c r="A30" s="927">
        <v>23</v>
      </c>
      <c r="B30" s="929">
        <v>23.81</v>
      </c>
      <c r="C30" s="929">
        <v>24.13</v>
      </c>
      <c r="D30" s="929">
        <v>26.37</v>
      </c>
      <c r="E30" s="929">
        <v>32.5</v>
      </c>
      <c r="F30" s="929">
        <v>32.869999999999997</v>
      </c>
      <c r="G30" s="929">
        <v>35.049999999999997</v>
      </c>
    </row>
    <row r="31" spans="1:7" x14ac:dyDescent="0.25">
      <c r="A31" s="927">
        <v>24</v>
      </c>
      <c r="B31" s="929">
        <v>24.43</v>
      </c>
      <c r="C31" s="929">
        <v>24.64</v>
      </c>
      <c r="D31" s="929">
        <v>27.03</v>
      </c>
      <c r="E31" s="929">
        <v>33.32</v>
      </c>
      <c r="F31" s="929">
        <v>33.75</v>
      </c>
      <c r="G31" s="929">
        <v>35.94</v>
      </c>
    </row>
    <row r="32" spans="1:7" x14ac:dyDescent="0.25">
      <c r="A32" s="927">
        <v>25</v>
      </c>
      <c r="B32" s="930">
        <v>24.98</v>
      </c>
      <c r="C32" s="930">
        <v>25.34</v>
      </c>
      <c r="D32" s="930">
        <v>27.96</v>
      </c>
      <c r="E32" s="930">
        <v>34.229999999999997</v>
      </c>
      <c r="F32" s="930">
        <v>34.61</v>
      </c>
      <c r="G32" s="930">
        <v>36.86</v>
      </c>
    </row>
    <row r="33" spans="1:7" x14ac:dyDescent="0.25">
      <c r="A33" s="927">
        <v>26</v>
      </c>
      <c r="B33" s="928">
        <v>25.67</v>
      </c>
      <c r="C33" s="928">
        <v>25.9</v>
      </c>
      <c r="D33" s="928">
        <v>28.66</v>
      </c>
      <c r="E33" s="928">
        <v>35.119999999999997</v>
      </c>
      <c r="F33" s="928">
        <v>35.49</v>
      </c>
      <c r="G33" s="928">
        <v>37.74</v>
      </c>
    </row>
    <row r="34" spans="1:7" x14ac:dyDescent="0.25">
      <c r="A34" s="927">
        <v>27</v>
      </c>
      <c r="B34" s="929">
        <v>26.3</v>
      </c>
      <c r="C34" s="929">
        <v>26.57</v>
      </c>
      <c r="D34" s="929">
        <v>29.45</v>
      </c>
      <c r="E34" s="929">
        <v>36.01</v>
      </c>
      <c r="F34" s="929">
        <v>36.340000000000003</v>
      </c>
      <c r="G34" s="929">
        <v>38.74</v>
      </c>
    </row>
    <row r="35" spans="1:7" x14ac:dyDescent="0.25">
      <c r="A35" s="927">
        <v>28</v>
      </c>
      <c r="B35" s="929">
        <v>26.92</v>
      </c>
      <c r="C35" s="929">
        <v>27.12</v>
      </c>
      <c r="D35" s="929">
        <v>30.21</v>
      </c>
      <c r="E35" s="929">
        <v>36.93</v>
      </c>
      <c r="F35" s="929">
        <v>37.4</v>
      </c>
      <c r="G35" s="929">
        <v>39.69</v>
      </c>
    </row>
    <row r="36" spans="1:7" x14ac:dyDescent="0.25">
      <c r="A36" s="927">
        <v>29</v>
      </c>
      <c r="B36" s="929">
        <v>27.55</v>
      </c>
      <c r="C36" s="929">
        <v>27.89</v>
      </c>
      <c r="D36" s="929">
        <v>30.95</v>
      </c>
      <c r="E36" s="929">
        <v>37.82</v>
      </c>
      <c r="F36" s="929">
        <v>38.299999999999997</v>
      </c>
      <c r="G36" s="929">
        <v>40.729999999999997</v>
      </c>
    </row>
    <row r="37" spans="1:7" x14ac:dyDescent="0.25">
      <c r="A37" s="927">
        <v>30</v>
      </c>
      <c r="B37" s="930">
        <v>28.19</v>
      </c>
      <c r="C37" s="930">
        <v>28.51</v>
      </c>
      <c r="D37" s="930">
        <v>31.62</v>
      </c>
      <c r="E37" s="930">
        <v>38.74</v>
      </c>
      <c r="F37" s="930">
        <v>39.26</v>
      </c>
      <c r="G37" s="930">
        <v>41.76</v>
      </c>
    </row>
    <row r="38" spans="1:7" x14ac:dyDescent="0.25">
      <c r="A38" s="927">
        <v>31</v>
      </c>
      <c r="B38" s="928">
        <v>28.81</v>
      </c>
      <c r="C38" s="928">
        <v>29.1</v>
      </c>
      <c r="D38" s="928">
        <v>32.35</v>
      </c>
      <c r="E38" s="928">
        <v>39.549999999999997</v>
      </c>
      <c r="F38" s="928">
        <v>40.21</v>
      </c>
      <c r="G38" s="928">
        <v>42.72</v>
      </c>
    </row>
    <row r="39" spans="1:7" x14ac:dyDescent="0.25">
      <c r="A39" s="927">
        <v>32</v>
      </c>
      <c r="B39" s="929">
        <v>29.45</v>
      </c>
      <c r="C39" s="929">
        <v>29.8</v>
      </c>
      <c r="D39" s="929">
        <v>33.119999999999997</v>
      </c>
      <c r="E39" s="929">
        <v>40.479999999999997</v>
      </c>
      <c r="F39" s="929">
        <v>41.11</v>
      </c>
      <c r="G39" s="929">
        <v>43.72</v>
      </c>
    </row>
    <row r="40" spans="1:7" x14ac:dyDescent="0.25">
      <c r="A40" s="927">
        <v>33</v>
      </c>
      <c r="B40" s="929">
        <v>30.07</v>
      </c>
      <c r="C40" s="929">
        <v>30.48</v>
      </c>
      <c r="D40" s="929">
        <v>33.909999999999997</v>
      </c>
      <c r="E40" s="929">
        <v>41.39</v>
      </c>
      <c r="F40" s="929">
        <v>42.09</v>
      </c>
      <c r="G40" s="929">
        <v>44.74</v>
      </c>
    </row>
    <row r="41" spans="1:7" x14ac:dyDescent="0.25">
      <c r="A41" s="927">
        <v>34</v>
      </c>
      <c r="B41" s="929">
        <v>30.63</v>
      </c>
      <c r="C41" s="929">
        <v>31.17</v>
      </c>
      <c r="D41" s="929">
        <v>34.68</v>
      </c>
      <c r="E41" s="929">
        <v>42.25</v>
      </c>
      <c r="F41" s="929">
        <v>42.97</v>
      </c>
      <c r="G41" s="929">
        <v>45.85</v>
      </c>
    </row>
    <row r="42" spans="1:7" x14ac:dyDescent="0.25">
      <c r="A42" s="927">
        <v>35</v>
      </c>
      <c r="B42" s="930">
        <v>31.32</v>
      </c>
      <c r="C42" s="930">
        <v>31.91</v>
      </c>
      <c r="D42" s="930">
        <v>35.49</v>
      </c>
      <c r="E42" s="930">
        <v>42.94</v>
      </c>
      <c r="F42" s="930">
        <v>43.9</v>
      </c>
      <c r="G42" s="930">
        <v>46.89</v>
      </c>
    </row>
    <row r="43" spans="1:7" x14ac:dyDescent="0.25">
      <c r="A43" s="927">
        <v>36</v>
      </c>
      <c r="B43" s="928">
        <v>31.88</v>
      </c>
      <c r="C43" s="928">
        <v>32.5</v>
      </c>
      <c r="D43" s="928">
        <v>36.270000000000003</v>
      </c>
      <c r="E43" s="928">
        <v>43.83</v>
      </c>
      <c r="F43" s="928">
        <v>44.78</v>
      </c>
      <c r="G43" s="928">
        <v>47.96</v>
      </c>
    </row>
    <row r="44" spans="1:7" x14ac:dyDescent="0.25">
      <c r="A44" s="927">
        <v>37</v>
      </c>
      <c r="B44" s="929">
        <v>32.6</v>
      </c>
      <c r="C44" s="929">
        <v>33.28</v>
      </c>
      <c r="D44" s="929">
        <v>37.119999999999997</v>
      </c>
      <c r="E44" s="929">
        <v>44.74</v>
      </c>
      <c r="F44" s="929">
        <v>45.78</v>
      </c>
      <c r="G44" s="929">
        <v>49.04</v>
      </c>
    </row>
    <row r="45" spans="1:7" x14ac:dyDescent="0.25">
      <c r="A45" s="927">
        <v>38</v>
      </c>
      <c r="B45" s="929">
        <v>33.19</v>
      </c>
      <c r="C45" s="929">
        <v>33.94</v>
      </c>
      <c r="D45" s="929">
        <v>37.89</v>
      </c>
      <c r="E45" s="929">
        <v>45.53</v>
      </c>
      <c r="F45" s="929">
        <v>46.68</v>
      </c>
      <c r="G45" s="929">
        <v>50.15</v>
      </c>
    </row>
    <row r="46" spans="1:7" x14ac:dyDescent="0.25">
      <c r="A46" s="927">
        <v>39</v>
      </c>
      <c r="B46" s="929">
        <v>33.83</v>
      </c>
      <c r="C46" s="929">
        <v>34.61</v>
      </c>
      <c r="D46" s="929">
        <v>38.549999999999997</v>
      </c>
      <c r="E46" s="929">
        <v>46.27</v>
      </c>
      <c r="F46" s="929">
        <v>47.55</v>
      </c>
      <c r="G46" s="929">
        <v>51.21</v>
      </c>
    </row>
    <row r="47" spans="1:7" x14ac:dyDescent="0.25">
      <c r="A47" s="927">
        <v>40</v>
      </c>
      <c r="B47" s="930">
        <v>34.5</v>
      </c>
      <c r="C47" s="930">
        <v>35.35</v>
      </c>
      <c r="D47" s="930">
        <v>39.369999999999997</v>
      </c>
      <c r="E47" s="930">
        <v>47.07</v>
      </c>
      <c r="F47" s="930">
        <v>48.45</v>
      </c>
      <c r="G47" s="930">
        <v>52.28</v>
      </c>
    </row>
    <row r="48" spans="1:7" x14ac:dyDescent="0.25">
      <c r="A48" s="927">
        <v>41</v>
      </c>
      <c r="B48" s="928">
        <v>35.090000000000003</v>
      </c>
      <c r="C48" s="928">
        <v>36.049999999999997</v>
      </c>
      <c r="D48" s="928">
        <v>40.020000000000003</v>
      </c>
      <c r="E48" s="928">
        <v>47.89</v>
      </c>
      <c r="F48" s="928">
        <v>49.36</v>
      </c>
      <c r="G48" s="928">
        <v>53.39</v>
      </c>
    </row>
    <row r="49" spans="1:7" x14ac:dyDescent="0.25">
      <c r="A49" s="927">
        <v>42</v>
      </c>
      <c r="B49" s="929">
        <v>35.64</v>
      </c>
      <c r="C49" s="929">
        <v>36.74</v>
      </c>
      <c r="D49" s="929">
        <v>40.69</v>
      </c>
      <c r="E49" s="929">
        <v>48.59</v>
      </c>
      <c r="F49" s="929">
        <v>50.35</v>
      </c>
      <c r="G49" s="929">
        <v>54.45</v>
      </c>
    </row>
    <row r="50" spans="1:7" x14ac:dyDescent="0.25">
      <c r="A50" s="927">
        <v>43</v>
      </c>
      <c r="B50" s="929">
        <v>36.299999999999997</v>
      </c>
      <c r="C50" s="929">
        <v>37.299999999999997</v>
      </c>
      <c r="D50" s="929">
        <v>41.43</v>
      </c>
      <c r="E50" s="929">
        <v>49.44</v>
      </c>
      <c r="F50" s="929">
        <v>51.28</v>
      </c>
      <c r="G50" s="929">
        <v>55.6</v>
      </c>
    </row>
    <row r="51" spans="1:7" x14ac:dyDescent="0.25">
      <c r="A51" s="927">
        <v>44</v>
      </c>
      <c r="B51" s="929">
        <v>36.86</v>
      </c>
      <c r="C51" s="929">
        <v>37.92</v>
      </c>
      <c r="D51" s="929">
        <v>41.98</v>
      </c>
      <c r="E51" s="929">
        <v>50.18</v>
      </c>
      <c r="F51" s="929">
        <v>52.16</v>
      </c>
      <c r="G51" s="929">
        <v>56.65</v>
      </c>
    </row>
    <row r="52" spans="1:7" x14ac:dyDescent="0.25">
      <c r="A52" s="927">
        <v>45</v>
      </c>
      <c r="B52" s="930">
        <v>37.450000000000003</v>
      </c>
      <c r="C52" s="930">
        <v>38.549999999999997</v>
      </c>
      <c r="D52" s="930">
        <v>42.77</v>
      </c>
      <c r="E52" s="930">
        <v>51.02</v>
      </c>
      <c r="F52" s="930">
        <v>53.1</v>
      </c>
      <c r="G52" s="930">
        <v>57.78</v>
      </c>
    </row>
    <row r="53" spans="1:7" x14ac:dyDescent="0.25">
      <c r="A53" s="927">
        <v>46</v>
      </c>
      <c r="B53" s="928">
        <v>38.04</v>
      </c>
      <c r="C53" s="928">
        <v>39.22</v>
      </c>
      <c r="D53" s="928">
        <v>43.43</v>
      </c>
      <c r="E53" s="928">
        <v>51.76</v>
      </c>
      <c r="F53" s="928">
        <v>54.02</v>
      </c>
      <c r="G53" s="928">
        <v>58.51</v>
      </c>
    </row>
    <row r="54" spans="1:7" x14ac:dyDescent="0.25">
      <c r="A54" s="927">
        <v>47</v>
      </c>
      <c r="B54" s="929">
        <v>38.630000000000003</v>
      </c>
      <c r="C54" s="929">
        <v>39.81</v>
      </c>
      <c r="D54" s="929">
        <v>44.08</v>
      </c>
      <c r="E54" s="929">
        <v>52.58</v>
      </c>
      <c r="F54" s="929">
        <v>55.01</v>
      </c>
      <c r="G54" s="929">
        <v>59.66</v>
      </c>
    </row>
    <row r="55" spans="1:7" x14ac:dyDescent="0.25">
      <c r="A55" s="927">
        <v>48</v>
      </c>
      <c r="B55" s="929">
        <v>39.22</v>
      </c>
      <c r="C55" s="929">
        <v>40.520000000000003</v>
      </c>
      <c r="D55" s="929">
        <v>44.78</v>
      </c>
      <c r="E55" s="929">
        <v>53.39</v>
      </c>
      <c r="F55" s="929">
        <v>56</v>
      </c>
      <c r="G55" s="929">
        <v>60.76</v>
      </c>
    </row>
    <row r="56" spans="1:7" x14ac:dyDescent="0.25">
      <c r="A56" s="927">
        <v>49</v>
      </c>
      <c r="B56" s="929">
        <v>39.880000000000003</v>
      </c>
      <c r="C56" s="929">
        <v>41.11</v>
      </c>
      <c r="D56" s="929">
        <v>45.37</v>
      </c>
      <c r="E56" s="929">
        <v>54.12</v>
      </c>
      <c r="F56" s="929">
        <v>56.59</v>
      </c>
      <c r="G56" s="929">
        <v>61.5</v>
      </c>
    </row>
    <row r="57" spans="1:7" x14ac:dyDescent="0.25">
      <c r="A57" s="927">
        <v>50</v>
      </c>
      <c r="B57" s="930">
        <v>40.549999999999997</v>
      </c>
      <c r="C57" s="930">
        <v>41.76</v>
      </c>
      <c r="D57" s="930">
        <v>46.19</v>
      </c>
      <c r="E57" s="930">
        <v>54.9</v>
      </c>
      <c r="F57" s="930">
        <v>57.59</v>
      </c>
      <c r="G57" s="930">
        <v>62.57</v>
      </c>
    </row>
    <row r="58" spans="1:7" x14ac:dyDescent="0.25">
      <c r="A58" s="927">
        <v>52</v>
      </c>
      <c r="B58" s="928">
        <v>41.76</v>
      </c>
      <c r="C58" s="928">
        <v>42.81</v>
      </c>
      <c r="D58" s="928">
        <v>47.34</v>
      </c>
      <c r="E58" s="928">
        <v>56.12</v>
      </c>
      <c r="F58" s="928">
        <v>58.96</v>
      </c>
      <c r="G58" s="928">
        <v>64.41</v>
      </c>
    </row>
    <row r="59" spans="1:7" x14ac:dyDescent="0.25">
      <c r="A59" s="927">
        <v>54</v>
      </c>
      <c r="B59" s="929">
        <v>42.9</v>
      </c>
      <c r="C59" s="929">
        <v>43.68</v>
      </c>
      <c r="D59" s="929">
        <v>48.48</v>
      </c>
      <c r="E59" s="929">
        <v>57.24</v>
      </c>
      <c r="F59" s="929">
        <v>60.72</v>
      </c>
      <c r="G59" s="929">
        <v>65.86</v>
      </c>
    </row>
    <row r="60" spans="1:7" x14ac:dyDescent="0.25">
      <c r="A60" s="927">
        <v>56</v>
      </c>
      <c r="B60" s="929">
        <v>43.99</v>
      </c>
      <c r="C60" s="929">
        <v>44.64</v>
      </c>
      <c r="D60" s="929">
        <v>49.59</v>
      </c>
      <c r="E60" s="929">
        <v>58.37</v>
      </c>
      <c r="F60" s="929">
        <v>62.36</v>
      </c>
      <c r="G60" s="929">
        <v>67.66</v>
      </c>
    </row>
    <row r="61" spans="1:7" x14ac:dyDescent="0.25">
      <c r="A61" s="927">
        <v>58</v>
      </c>
      <c r="B61" s="929">
        <v>44.86</v>
      </c>
      <c r="C61" s="929">
        <v>45.37</v>
      </c>
      <c r="D61" s="929">
        <v>50.77</v>
      </c>
      <c r="E61" s="929">
        <v>59.52</v>
      </c>
      <c r="F61" s="929">
        <v>63.94</v>
      </c>
      <c r="G61" s="929">
        <v>69.48</v>
      </c>
    </row>
    <row r="62" spans="1:7" x14ac:dyDescent="0.25">
      <c r="A62" s="927">
        <v>60</v>
      </c>
      <c r="B62" s="930">
        <v>45.85</v>
      </c>
      <c r="C62" s="930">
        <v>46.19</v>
      </c>
      <c r="D62" s="930">
        <v>51.87</v>
      </c>
      <c r="E62" s="930">
        <v>60.63</v>
      </c>
      <c r="F62" s="930">
        <v>65.64</v>
      </c>
      <c r="G62" s="930">
        <v>71.25</v>
      </c>
    </row>
    <row r="63" spans="1:7" x14ac:dyDescent="0.25">
      <c r="A63" s="927">
        <v>62</v>
      </c>
      <c r="B63" s="928">
        <v>46.71</v>
      </c>
      <c r="C63" s="928">
        <v>46.89</v>
      </c>
      <c r="D63" s="928">
        <v>52.87</v>
      </c>
      <c r="E63" s="928">
        <v>61.9</v>
      </c>
      <c r="F63" s="928">
        <v>67.260000000000005</v>
      </c>
      <c r="G63" s="928">
        <v>73.02</v>
      </c>
    </row>
    <row r="64" spans="1:7" x14ac:dyDescent="0.25">
      <c r="A64" s="927">
        <v>64</v>
      </c>
      <c r="B64" s="929">
        <v>47.55</v>
      </c>
      <c r="C64" s="929">
        <v>47.52</v>
      </c>
      <c r="D64" s="929">
        <v>53.94</v>
      </c>
      <c r="E64" s="929">
        <v>63.01</v>
      </c>
      <c r="F64" s="929">
        <v>68.92</v>
      </c>
      <c r="G64" s="929">
        <v>74.790000000000006</v>
      </c>
    </row>
    <row r="65" spans="1:7" x14ac:dyDescent="0.25">
      <c r="A65" s="927">
        <v>66</v>
      </c>
      <c r="B65" s="929">
        <v>48.18</v>
      </c>
      <c r="C65" s="929">
        <v>48.25</v>
      </c>
      <c r="D65" s="929">
        <v>54.94</v>
      </c>
      <c r="E65" s="929">
        <v>64.09</v>
      </c>
      <c r="F65" s="929">
        <v>70.47</v>
      </c>
      <c r="G65" s="929">
        <v>76.489999999999995</v>
      </c>
    </row>
    <row r="66" spans="1:7" x14ac:dyDescent="0.25">
      <c r="A66" s="927">
        <v>68</v>
      </c>
      <c r="B66" s="929">
        <v>48.97</v>
      </c>
      <c r="C66" s="929">
        <v>48.92</v>
      </c>
      <c r="D66" s="929">
        <v>55.97</v>
      </c>
      <c r="E66" s="929">
        <v>65.3</v>
      </c>
      <c r="F66" s="929">
        <v>72.13</v>
      </c>
      <c r="G66" s="929">
        <v>78.33</v>
      </c>
    </row>
    <row r="67" spans="1:7" x14ac:dyDescent="0.25">
      <c r="A67" s="927">
        <v>70</v>
      </c>
      <c r="B67" s="930">
        <v>49.66</v>
      </c>
      <c r="C67" s="930">
        <v>49.47</v>
      </c>
      <c r="D67" s="930">
        <v>57.11</v>
      </c>
      <c r="E67" s="930">
        <v>66.48</v>
      </c>
      <c r="F67" s="930">
        <v>73.61</v>
      </c>
      <c r="G67" s="930">
        <v>80.11</v>
      </c>
    </row>
    <row r="68" spans="1:7" x14ac:dyDescent="0.25">
      <c r="A68" s="927">
        <v>72</v>
      </c>
      <c r="B68" s="928">
        <v>50.39</v>
      </c>
      <c r="C68" s="928">
        <v>50.77</v>
      </c>
      <c r="D68" s="928">
        <v>58.25</v>
      </c>
      <c r="E68" s="928">
        <v>67.62</v>
      </c>
      <c r="F68" s="928">
        <v>75.19</v>
      </c>
      <c r="G68" s="928">
        <v>82.6</v>
      </c>
    </row>
    <row r="69" spans="1:7" x14ac:dyDescent="0.25">
      <c r="A69" s="927">
        <v>74</v>
      </c>
      <c r="B69" s="929">
        <v>51.21</v>
      </c>
      <c r="C69" s="929">
        <v>51.95</v>
      </c>
      <c r="D69" s="929">
        <v>59.48</v>
      </c>
      <c r="E69" s="929">
        <v>69.03</v>
      </c>
      <c r="F69" s="929">
        <v>76.849999999999994</v>
      </c>
      <c r="G69" s="929">
        <v>85</v>
      </c>
    </row>
    <row r="70" spans="1:7" x14ac:dyDescent="0.25">
      <c r="A70" s="927">
        <v>76</v>
      </c>
      <c r="B70" s="929">
        <v>51.95</v>
      </c>
      <c r="C70" s="929">
        <v>53.13</v>
      </c>
      <c r="D70" s="929">
        <v>60.7</v>
      </c>
      <c r="E70" s="929">
        <v>70.47</v>
      </c>
      <c r="F70" s="929">
        <v>78.59</v>
      </c>
      <c r="G70" s="929">
        <v>87.41</v>
      </c>
    </row>
    <row r="71" spans="1:7" x14ac:dyDescent="0.25">
      <c r="A71" s="927">
        <v>78</v>
      </c>
      <c r="B71" s="929">
        <v>52.35</v>
      </c>
      <c r="C71" s="929">
        <v>53.94</v>
      </c>
      <c r="D71" s="929">
        <v>61.54</v>
      </c>
      <c r="E71" s="929">
        <v>71.47</v>
      </c>
      <c r="F71" s="929">
        <v>79.84</v>
      </c>
      <c r="G71" s="929">
        <v>89.14</v>
      </c>
    </row>
    <row r="72" spans="1:7" x14ac:dyDescent="0.25">
      <c r="A72" s="927">
        <v>80</v>
      </c>
      <c r="B72" s="930">
        <v>53.02</v>
      </c>
      <c r="C72" s="930">
        <v>55.16</v>
      </c>
      <c r="D72" s="930">
        <v>62.68</v>
      </c>
      <c r="E72" s="930">
        <v>73.09</v>
      </c>
      <c r="F72" s="930">
        <v>81.5</v>
      </c>
      <c r="G72" s="930">
        <v>91.35</v>
      </c>
    </row>
    <row r="73" spans="1:7" x14ac:dyDescent="0.25">
      <c r="A73" s="927">
        <v>82</v>
      </c>
      <c r="B73" s="928">
        <v>53.43</v>
      </c>
      <c r="C73" s="928">
        <v>56.19</v>
      </c>
      <c r="D73" s="928">
        <v>63.16</v>
      </c>
      <c r="E73" s="928">
        <v>74.680000000000007</v>
      </c>
      <c r="F73" s="928">
        <v>83.27</v>
      </c>
      <c r="G73" s="928">
        <v>93.42</v>
      </c>
    </row>
    <row r="74" spans="1:7" x14ac:dyDescent="0.25">
      <c r="A74" s="927">
        <v>84</v>
      </c>
      <c r="B74" s="929">
        <v>54.02</v>
      </c>
      <c r="C74" s="929">
        <v>57.11</v>
      </c>
      <c r="D74" s="929">
        <v>64.13</v>
      </c>
      <c r="E74" s="929">
        <v>76.2</v>
      </c>
      <c r="F74" s="929">
        <v>84.86</v>
      </c>
      <c r="G74" s="929">
        <v>95.41</v>
      </c>
    </row>
    <row r="75" spans="1:7" x14ac:dyDescent="0.25">
      <c r="A75" s="927">
        <v>86</v>
      </c>
      <c r="B75" s="929">
        <v>54.37</v>
      </c>
      <c r="C75" s="929">
        <v>58.1</v>
      </c>
      <c r="D75" s="929">
        <v>65.16</v>
      </c>
      <c r="E75" s="929">
        <v>77.94</v>
      </c>
      <c r="F75" s="929">
        <v>86.48</v>
      </c>
      <c r="G75" s="929">
        <v>97.37</v>
      </c>
    </row>
    <row r="76" spans="1:7" x14ac:dyDescent="0.25">
      <c r="A76" s="927">
        <v>88</v>
      </c>
      <c r="B76" s="929">
        <v>55.01</v>
      </c>
      <c r="C76" s="929">
        <v>59.07</v>
      </c>
      <c r="D76" s="929">
        <v>66.27</v>
      </c>
      <c r="E76" s="929">
        <v>79.44</v>
      </c>
      <c r="F76" s="929">
        <v>88.3</v>
      </c>
      <c r="G76" s="929">
        <v>99.32</v>
      </c>
    </row>
    <row r="77" spans="1:7" x14ac:dyDescent="0.25">
      <c r="A77" s="927">
        <v>90</v>
      </c>
      <c r="B77" s="930">
        <v>55.56</v>
      </c>
      <c r="C77" s="930">
        <v>59.58</v>
      </c>
      <c r="D77" s="930">
        <v>67.209999999999994</v>
      </c>
      <c r="E77" s="930">
        <v>80.98</v>
      </c>
      <c r="F77" s="930">
        <v>89.99</v>
      </c>
      <c r="G77" s="930">
        <v>101.29</v>
      </c>
    </row>
    <row r="78" spans="1:7" x14ac:dyDescent="0.25">
      <c r="A78" s="927">
        <v>92</v>
      </c>
      <c r="B78" s="928">
        <v>55.97</v>
      </c>
      <c r="C78" s="928">
        <v>60.7</v>
      </c>
      <c r="D78" s="928">
        <v>68.290000000000006</v>
      </c>
      <c r="E78" s="928">
        <v>82.64</v>
      </c>
      <c r="F78" s="928">
        <v>91.76</v>
      </c>
      <c r="G78" s="928">
        <v>103.24</v>
      </c>
    </row>
    <row r="79" spans="1:7" x14ac:dyDescent="0.25">
      <c r="A79" s="927">
        <v>94</v>
      </c>
      <c r="B79" s="929">
        <v>56.56</v>
      </c>
      <c r="C79" s="929">
        <v>61.64</v>
      </c>
      <c r="D79" s="929">
        <v>69.290000000000006</v>
      </c>
      <c r="E79" s="929">
        <v>84.12</v>
      </c>
      <c r="F79" s="929">
        <v>93.47</v>
      </c>
      <c r="G79" s="929">
        <v>105.15</v>
      </c>
    </row>
    <row r="80" spans="1:7" x14ac:dyDescent="0.25">
      <c r="A80" s="927">
        <v>96</v>
      </c>
      <c r="B80" s="929">
        <v>57.07</v>
      </c>
      <c r="C80" s="929">
        <v>62.64</v>
      </c>
      <c r="D80" s="929">
        <v>70.290000000000006</v>
      </c>
      <c r="E80" s="929">
        <v>85.71</v>
      </c>
      <c r="F80" s="929">
        <v>95.12</v>
      </c>
      <c r="G80" s="929">
        <v>107.11</v>
      </c>
    </row>
    <row r="81" spans="1:14" x14ac:dyDescent="0.25">
      <c r="A81" s="927">
        <v>98</v>
      </c>
      <c r="B81" s="929">
        <v>57.59</v>
      </c>
      <c r="C81" s="929">
        <v>63.75</v>
      </c>
      <c r="D81" s="929">
        <v>71.349999999999994</v>
      </c>
      <c r="E81" s="929">
        <v>87.33</v>
      </c>
      <c r="F81" s="929">
        <v>96.9</v>
      </c>
      <c r="G81" s="929">
        <v>109.1</v>
      </c>
    </row>
    <row r="82" spans="1:14" x14ac:dyDescent="0.25">
      <c r="A82" s="927">
        <v>100</v>
      </c>
      <c r="B82" s="930">
        <v>58.03</v>
      </c>
      <c r="C82" s="930">
        <v>64.75</v>
      </c>
      <c r="D82" s="930">
        <v>72.39</v>
      </c>
      <c r="E82" s="930">
        <v>88.84</v>
      </c>
      <c r="F82" s="930">
        <v>98.59</v>
      </c>
      <c r="G82" s="930">
        <v>111.06</v>
      </c>
    </row>
    <row r="83" spans="1:14" x14ac:dyDescent="0.25">
      <c r="A83" s="927">
        <v>105</v>
      </c>
      <c r="B83" s="928">
        <v>61.02</v>
      </c>
      <c r="C83" s="928">
        <v>68.069999999999993</v>
      </c>
      <c r="D83" s="928">
        <v>77.349999999999994</v>
      </c>
      <c r="E83" s="928">
        <v>93.09</v>
      </c>
      <c r="F83" s="928">
        <v>103.45</v>
      </c>
      <c r="G83" s="928">
        <v>116.29</v>
      </c>
    </row>
    <row r="84" spans="1:14" x14ac:dyDescent="0.25">
      <c r="A84" s="927">
        <v>110</v>
      </c>
      <c r="B84" s="929">
        <v>63.16</v>
      </c>
      <c r="C84" s="929">
        <v>71.430000000000007</v>
      </c>
      <c r="D84" s="929">
        <v>82.13</v>
      </c>
      <c r="E84" s="929">
        <v>97.22</v>
      </c>
      <c r="F84" s="929">
        <v>108.29</v>
      </c>
      <c r="G84" s="929">
        <v>121.5</v>
      </c>
    </row>
    <row r="85" spans="1:14" x14ac:dyDescent="0.25">
      <c r="A85" s="927">
        <v>115</v>
      </c>
      <c r="B85" s="929">
        <v>65.27</v>
      </c>
      <c r="C85" s="929">
        <v>74.72</v>
      </c>
      <c r="D85" s="929">
        <v>86.53</v>
      </c>
      <c r="E85" s="929">
        <v>101.32</v>
      </c>
      <c r="F85" s="929">
        <v>113.16</v>
      </c>
      <c r="G85" s="929">
        <v>126.74</v>
      </c>
    </row>
    <row r="86" spans="1:14" x14ac:dyDescent="0.25">
      <c r="A86" s="927">
        <v>120</v>
      </c>
      <c r="B86" s="929">
        <v>67.11</v>
      </c>
      <c r="C86" s="929">
        <v>78.03</v>
      </c>
      <c r="D86" s="929">
        <v>90.58</v>
      </c>
      <c r="E86" s="929">
        <v>105.53</v>
      </c>
      <c r="F86" s="929">
        <v>117.92</v>
      </c>
      <c r="G86" s="929">
        <v>131.9</v>
      </c>
    </row>
    <row r="87" spans="1:14" x14ac:dyDescent="0.25">
      <c r="A87" s="927">
        <v>125</v>
      </c>
      <c r="B87" s="930">
        <v>68.88</v>
      </c>
      <c r="C87" s="930">
        <v>81.13</v>
      </c>
      <c r="D87" s="930">
        <v>94.45</v>
      </c>
      <c r="E87" s="930">
        <v>109.61</v>
      </c>
      <c r="F87" s="930">
        <v>122.72</v>
      </c>
      <c r="G87" s="930">
        <v>137</v>
      </c>
    </row>
    <row r="88" spans="1:14" x14ac:dyDescent="0.25">
      <c r="A88" s="927">
        <v>130</v>
      </c>
      <c r="B88" s="928">
        <v>70.489999999999995</v>
      </c>
      <c r="C88" s="928">
        <v>83.38</v>
      </c>
      <c r="D88" s="928">
        <v>97.69</v>
      </c>
      <c r="E88" s="928">
        <v>113.72</v>
      </c>
      <c r="F88" s="928">
        <v>127.43</v>
      </c>
      <c r="G88" s="928">
        <v>142.1</v>
      </c>
    </row>
    <row r="89" spans="1:14" x14ac:dyDescent="0.25">
      <c r="A89" s="927">
        <v>135</v>
      </c>
      <c r="B89" s="929">
        <v>72.13</v>
      </c>
      <c r="C89" s="929">
        <v>85.82</v>
      </c>
      <c r="D89" s="929">
        <v>101.06</v>
      </c>
      <c r="E89" s="929">
        <v>118.25</v>
      </c>
      <c r="F89" s="929">
        <v>132.16</v>
      </c>
      <c r="G89" s="929">
        <v>147.18</v>
      </c>
    </row>
    <row r="90" spans="1:14" x14ac:dyDescent="0.25">
      <c r="A90" s="927">
        <v>140</v>
      </c>
      <c r="B90" s="929">
        <v>73.8</v>
      </c>
      <c r="C90" s="929">
        <v>88</v>
      </c>
      <c r="D90" s="929">
        <v>104.31</v>
      </c>
      <c r="E90" s="929">
        <v>122.83</v>
      </c>
      <c r="F90" s="929">
        <v>136.81</v>
      </c>
      <c r="G90" s="929">
        <v>152.22999999999999</v>
      </c>
    </row>
    <row r="91" spans="1:14" x14ac:dyDescent="0.25">
      <c r="A91" s="927">
        <v>145</v>
      </c>
      <c r="B91" s="929">
        <v>75.41</v>
      </c>
      <c r="C91" s="929">
        <v>90.32</v>
      </c>
      <c r="D91" s="929">
        <v>107.52</v>
      </c>
      <c r="E91" s="929">
        <v>127.29</v>
      </c>
      <c r="F91" s="929">
        <v>141.46</v>
      </c>
      <c r="G91" s="929">
        <v>157.36000000000001</v>
      </c>
    </row>
    <row r="92" spans="1:14" x14ac:dyDescent="0.25">
      <c r="A92" s="927">
        <v>150</v>
      </c>
      <c r="B92" s="930">
        <v>77.040000000000006</v>
      </c>
      <c r="C92" s="930">
        <v>92.54</v>
      </c>
      <c r="D92" s="930">
        <v>110.72</v>
      </c>
      <c r="E92" s="930">
        <v>131.76</v>
      </c>
      <c r="F92" s="930">
        <v>145.74</v>
      </c>
      <c r="G92" s="930">
        <v>162.38</v>
      </c>
    </row>
    <row r="93" spans="1:14" x14ac:dyDescent="0.25">
      <c r="A93" s="931" t="s">
        <v>4</v>
      </c>
      <c r="B93" s="932"/>
      <c r="C93" s="933"/>
      <c r="D93" s="933"/>
      <c r="E93" s="933"/>
      <c r="F93" s="933"/>
      <c r="G93" s="934"/>
    </row>
    <row r="94" spans="1:14" x14ac:dyDescent="0.25">
      <c r="A94" s="935" t="s">
        <v>1</v>
      </c>
      <c r="B94" s="936">
        <v>0.50619999999999998</v>
      </c>
      <c r="C94" s="936">
        <v>0.61170000000000002</v>
      </c>
      <c r="D94" s="936">
        <v>0.73819999999999997</v>
      </c>
      <c r="E94" s="936">
        <v>0.86470000000000002</v>
      </c>
      <c r="F94" s="936">
        <v>0.97019999999999995</v>
      </c>
      <c r="G94" s="936">
        <v>1.0757000000000001</v>
      </c>
    </row>
    <row r="95" spans="1:14" x14ac:dyDescent="0.25">
      <c r="A95" s="935" t="s">
        <v>0</v>
      </c>
      <c r="B95" s="936">
        <v>74.39</v>
      </c>
      <c r="C95" s="936">
        <v>89.36</v>
      </c>
      <c r="D95" s="936">
        <v>106.92</v>
      </c>
      <c r="E95" s="936">
        <v>127.23</v>
      </c>
      <c r="F95" s="936">
        <v>140.72999999999999</v>
      </c>
      <c r="G95" s="936">
        <v>156.80000000000001</v>
      </c>
      <c r="I95" s="937"/>
      <c r="J95" s="937"/>
      <c r="K95" s="937"/>
      <c r="L95" s="937"/>
      <c r="M95" s="937"/>
      <c r="N95" s="937"/>
    </row>
    <row r="96" spans="1:14" x14ac:dyDescent="0.25">
      <c r="A96" s="931" t="s">
        <v>3</v>
      </c>
      <c r="B96" s="932"/>
      <c r="C96" s="933"/>
      <c r="D96" s="933"/>
      <c r="E96" s="933"/>
      <c r="F96" s="933"/>
      <c r="G96" s="934"/>
      <c r="I96" s="937"/>
      <c r="J96" s="937"/>
      <c r="K96" s="937"/>
      <c r="L96" s="937"/>
      <c r="M96" s="937"/>
      <c r="N96" s="937"/>
    </row>
    <row r="97" spans="1:14" x14ac:dyDescent="0.25">
      <c r="A97" s="935" t="s">
        <v>1</v>
      </c>
      <c r="B97" s="936">
        <v>0.45340000000000003</v>
      </c>
      <c r="C97" s="936">
        <v>0.59060000000000001</v>
      </c>
      <c r="D97" s="936">
        <v>0.69599999999999995</v>
      </c>
      <c r="E97" s="936">
        <v>0.82250000000000001</v>
      </c>
      <c r="F97" s="936">
        <v>0.89639999999999997</v>
      </c>
      <c r="G97" s="936">
        <v>1.0228999999999999</v>
      </c>
      <c r="I97" s="937"/>
      <c r="J97" s="937"/>
      <c r="K97" s="937"/>
      <c r="L97" s="937"/>
      <c r="M97" s="937"/>
      <c r="N97" s="937"/>
    </row>
    <row r="98" spans="1:14" x14ac:dyDescent="0.25">
      <c r="A98" s="935" t="s">
        <v>0</v>
      </c>
      <c r="B98" s="936">
        <v>99.26</v>
      </c>
      <c r="C98" s="936">
        <v>119.11</v>
      </c>
      <c r="D98" s="936">
        <v>141.80000000000001</v>
      </c>
      <c r="E98" s="936">
        <v>168.75</v>
      </c>
      <c r="F98" s="936">
        <v>187.18</v>
      </c>
      <c r="G98" s="936">
        <v>208.45</v>
      </c>
      <c r="I98" s="937"/>
      <c r="J98" s="937"/>
      <c r="K98" s="937"/>
      <c r="L98" s="937"/>
      <c r="M98" s="937"/>
      <c r="N98" s="937"/>
    </row>
    <row r="99" spans="1:14" x14ac:dyDescent="0.25">
      <c r="A99" s="931" t="s">
        <v>2</v>
      </c>
      <c r="B99" s="932"/>
      <c r="C99" s="933"/>
      <c r="D99" s="933"/>
      <c r="E99" s="933"/>
      <c r="F99" s="933"/>
      <c r="G99" s="934"/>
      <c r="I99" s="937"/>
      <c r="J99" s="937"/>
      <c r="K99" s="937"/>
      <c r="L99" s="937"/>
      <c r="M99" s="937"/>
      <c r="N99" s="937"/>
    </row>
    <row r="100" spans="1:14" x14ac:dyDescent="0.25">
      <c r="A100" s="935" t="s">
        <v>1</v>
      </c>
      <c r="B100" s="936">
        <v>0.35849999999999999</v>
      </c>
      <c r="C100" s="936">
        <v>0.54830000000000001</v>
      </c>
      <c r="D100" s="936">
        <v>0.66439999999999999</v>
      </c>
      <c r="E100" s="936">
        <v>0.79090000000000005</v>
      </c>
      <c r="F100" s="936">
        <v>0.88590000000000002</v>
      </c>
      <c r="G100" s="936">
        <v>1.0123</v>
      </c>
      <c r="I100" s="937"/>
      <c r="J100" s="937"/>
      <c r="K100" s="937"/>
      <c r="L100" s="937"/>
      <c r="M100" s="937"/>
      <c r="N100" s="937"/>
    </row>
    <row r="101" spans="1:14" x14ac:dyDescent="0.25">
      <c r="A101" s="935" t="s">
        <v>0</v>
      </c>
      <c r="B101" s="936">
        <v>220.46</v>
      </c>
      <c r="C101" s="936">
        <v>284.45999999999998</v>
      </c>
      <c r="D101" s="936">
        <v>337.8</v>
      </c>
      <c r="E101" s="936">
        <v>398.25</v>
      </c>
      <c r="F101" s="936">
        <v>437.37</v>
      </c>
      <c r="G101" s="936">
        <v>497.82</v>
      </c>
      <c r="I101" s="937"/>
      <c r="J101" s="937"/>
      <c r="K101" s="937"/>
      <c r="L101" s="937"/>
      <c r="M101" s="937"/>
      <c r="N101" s="937"/>
    </row>
  </sheetData>
  <mergeCells count="3">
    <mergeCell ref="A4:G4"/>
    <mergeCell ref="A3:G3"/>
    <mergeCell ref="A2:G2"/>
  </mergeCells>
  <phoneticPr fontId="0" type="noConversion"/>
  <printOptions horizontalCentered="1" verticalCentered="1"/>
  <pageMargins left="0" right="0" top="0.5" bottom="0.5" header="0" footer="0"/>
  <pageSetup scale="98" orientation="portrait" r:id="rId1"/>
  <headerFooter alignWithMargins="0">
    <oddHeader>&amp;CMulti MBG</oddHeader>
    <oddFooter>&amp;CMulti MBG</oddFooter>
  </headerFooter>
  <rowBreaks count="1" manualBreakCount="1">
    <brk id="52"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100"/>
  <sheetViews>
    <sheetView workbookViewId="0"/>
  </sheetViews>
  <sheetFormatPr defaultColWidth="9.109375" defaultRowHeight="13.2" x14ac:dyDescent="0.25"/>
  <cols>
    <col min="1" max="1" width="9.109375" style="889"/>
    <col min="2" max="8" width="9.5546875" style="859" customWidth="1"/>
    <col min="9" max="16384" width="9.109375" style="889"/>
  </cols>
  <sheetData>
    <row r="1" spans="2:8" s="889" customFormat="1" x14ac:dyDescent="0.25">
      <c r="C1" s="859"/>
      <c r="D1" s="859"/>
      <c r="E1" s="859"/>
      <c r="F1" s="859"/>
      <c r="G1" s="938"/>
      <c r="H1" s="939"/>
    </row>
    <row r="2" spans="2:8" s="889" customFormat="1" ht="15.6" x14ac:dyDescent="0.3">
      <c r="B2" s="860" t="s">
        <v>15</v>
      </c>
      <c r="C2" s="860"/>
      <c r="D2" s="860"/>
      <c r="E2" s="860"/>
      <c r="F2" s="860"/>
      <c r="G2" s="860"/>
      <c r="H2" s="860"/>
    </row>
    <row r="3" spans="2:8" s="889" customFormat="1" ht="13.8" x14ac:dyDescent="0.2">
      <c r="B3" s="861" t="s">
        <v>1368</v>
      </c>
      <c r="C3" s="861"/>
      <c r="D3" s="861"/>
      <c r="E3" s="861"/>
      <c r="F3" s="861"/>
      <c r="G3" s="861"/>
      <c r="H3" s="861"/>
    </row>
    <row r="4" spans="2:8" s="889" customFormat="1" ht="10.199999999999999" x14ac:dyDescent="0.2">
      <c r="B4" s="940"/>
      <c r="C4" s="940"/>
      <c r="D4" s="940"/>
      <c r="E4" s="940"/>
      <c r="F4" s="940"/>
      <c r="G4" s="940"/>
      <c r="H4" s="940"/>
    </row>
    <row r="5" spans="2:8" s="889" customFormat="1" ht="10.199999999999999" x14ac:dyDescent="0.2">
      <c r="B5" s="863" t="s">
        <v>12</v>
      </c>
      <c r="C5" s="864" t="s">
        <v>11</v>
      </c>
      <c r="D5" s="864" t="s">
        <v>10</v>
      </c>
      <c r="E5" s="864" t="s">
        <v>9</v>
      </c>
      <c r="F5" s="864" t="s">
        <v>8</v>
      </c>
      <c r="G5" s="864" t="s">
        <v>7</v>
      </c>
      <c r="H5" s="864" t="s">
        <v>6</v>
      </c>
    </row>
    <row r="6" spans="2:8" s="889" customFormat="1" ht="10.199999999999999" x14ac:dyDescent="0.2">
      <c r="B6" s="865" t="s">
        <v>5</v>
      </c>
      <c r="C6" s="941"/>
      <c r="D6" s="941"/>
      <c r="E6" s="941"/>
      <c r="F6" s="941"/>
      <c r="G6" s="941"/>
      <c r="H6" s="941"/>
    </row>
    <row r="7" spans="2:8" s="889" customFormat="1" ht="10.199999999999999" x14ac:dyDescent="0.2">
      <c r="B7" s="942">
        <v>1</v>
      </c>
      <c r="C7" s="893">
        <v>11.04</v>
      </c>
      <c r="D7" s="893">
        <v>11.18</v>
      </c>
      <c r="E7" s="893">
        <v>11.42</v>
      </c>
      <c r="F7" s="893">
        <v>17.41</v>
      </c>
      <c r="G7" s="893">
        <v>17.489999999999998</v>
      </c>
      <c r="H7" s="893">
        <v>17.579999999999998</v>
      </c>
    </row>
    <row r="8" spans="2:8" s="889" customFormat="1" ht="10.199999999999999" x14ac:dyDescent="0.2">
      <c r="B8" s="942">
        <v>2</v>
      </c>
      <c r="C8" s="896">
        <v>11.04</v>
      </c>
      <c r="D8" s="896">
        <v>11.18</v>
      </c>
      <c r="E8" s="896">
        <v>11.42</v>
      </c>
      <c r="F8" s="896">
        <v>17.41</v>
      </c>
      <c r="G8" s="896">
        <v>17.489999999999998</v>
      </c>
      <c r="H8" s="896">
        <v>17.579999999999998</v>
      </c>
    </row>
    <row r="9" spans="2:8" s="889" customFormat="1" ht="10.199999999999999" x14ac:dyDescent="0.2">
      <c r="B9" s="942">
        <v>3</v>
      </c>
      <c r="C9" s="896">
        <v>11.04</v>
      </c>
      <c r="D9" s="896">
        <v>11.24</v>
      </c>
      <c r="E9" s="896">
        <v>11.58</v>
      </c>
      <c r="F9" s="896">
        <v>17.41</v>
      </c>
      <c r="G9" s="896">
        <v>17.489999999999998</v>
      </c>
      <c r="H9" s="896">
        <v>17.579999999999998</v>
      </c>
    </row>
    <row r="10" spans="2:8" s="889" customFormat="1" ht="10.199999999999999" x14ac:dyDescent="0.2">
      <c r="B10" s="942">
        <v>4</v>
      </c>
      <c r="C10" s="896">
        <v>11.7</v>
      </c>
      <c r="D10" s="896">
        <v>11.87</v>
      </c>
      <c r="E10" s="896">
        <v>12.39</v>
      </c>
      <c r="F10" s="896">
        <v>17.670000000000002</v>
      </c>
      <c r="G10" s="896">
        <v>17.739999999999998</v>
      </c>
      <c r="H10" s="896">
        <v>17.809999999999999</v>
      </c>
    </row>
    <row r="11" spans="2:8" s="889" customFormat="1" ht="10.199999999999999" x14ac:dyDescent="0.2">
      <c r="B11" s="942">
        <v>5</v>
      </c>
      <c r="C11" s="895">
        <v>12.46</v>
      </c>
      <c r="D11" s="895">
        <v>12.62</v>
      </c>
      <c r="E11" s="895">
        <v>12.98</v>
      </c>
      <c r="F11" s="895">
        <v>18.3</v>
      </c>
      <c r="G11" s="895">
        <v>18.399999999999999</v>
      </c>
      <c r="H11" s="895">
        <v>18.559999999999999</v>
      </c>
    </row>
    <row r="12" spans="2:8" s="889" customFormat="1" ht="10.199999999999999" x14ac:dyDescent="0.2">
      <c r="B12" s="942">
        <v>6</v>
      </c>
      <c r="C12" s="893">
        <v>13.13</v>
      </c>
      <c r="D12" s="893">
        <v>13.28</v>
      </c>
      <c r="E12" s="893">
        <v>13.76</v>
      </c>
      <c r="F12" s="893">
        <v>19.149999999999999</v>
      </c>
      <c r="G12" s="893">
        <v>19.260000000000002</v>
      </c>
      <c r="H12" s="893">
        <v>19.55</v>
      </c>
    </row>
    <row r="13" spans="2:8" s="889" customFormat="1" ht="10.199999999999999" x14ac:dyDescent="0.2">
      <c r="B13" s="942">
        <v>7</v>
      </c>
      <c r="C13" s="896">
        <v>13.76</v>
      </c>
      <c r="D13" s="896">
        <v>13.84</v>
      </c>
      <c r="E13" s="896">
        <v>14.57</v>
      </c>
      <c r="F13" s="896">
        <v>19.670000000000002</v>
      </c>
      <c r="G13" s="896">
        <v>19.77</v>
      </c>
      <c r="H13" s="896">
        <v>20.21</v>
      </c>
    </row>
    <row r="14" spans="2:8" s="889" customFormat="1" ht="10.199999999999999" x14ac:dyDescent="0.2">
      <c r="B14" s="942">
        <v>8</v>
      </c>
      <c r="C14" s="896">
        <v>14.39</v>
      </c>
      <c r="D14" s="896">
        <v>14.53</v>
      </c>
      <c r="E14" s="896">
        <v>15.24</v>
      </c>
      <c r="F14" s="896">
        <v>20.41</v>
      </c>
      <c r="G14" s="896">
        <v>20.51</v>
      </c>
      <c r="H14" s="896">
        <v>21.02</v>
      </c>
    </row>
    <row r="15" spans="2:8" s="889" customFormat="1" ht="10.199999999999999" x14ac:dyDescent="0.2">
      <c r="B15" s="942">
        <v>9</v>
      </c>
      <c r="C15" s="896">
        <v>15.02</v>
      </c>
      <c r="D15" s="896">
        <v>15.09</v>
      </c>
      <c r="E15" s="896">
        <v>15.97</v>
      </c>
      <c r="F15" s="896">
        <v>20.84</v>
      </c>
      <c r="G15" s="896">
        <v>21</v>
      </c>
      <c r="H15" s="896">
        <v>21.72</v>
      </c>
    </row>
    <row r="16" spans="2:8" s="889" customFormat="1" ht="10.199999999999999" x14ac:dyDescent="0.2">
      <c r="B16" s="942">
        <v>10</v>
      </c>
      <c r="C16" s="895">
        <v>15.68</v>
      </c>
      <c r="D16" s="895">
        <v>15.75</v>
      </c>
      <c r="E16" s="895">
        <v>16.670000000000002</v>
      </c>
      <c r="F16" s="895">
        <v>21.55</v>
      </c>
      <c r="G16" s="895">
        <v>21.61</v>
      </c>
      <c r="H16" s="895">
        <v>22.57</v>
      </c>
    </row>
    <row r="17" spans="2:8" s="889" customFormat="1" ht="10.199999999999999" x14ac:dyDescent="0.2">
      <c r="B17" s="942">
        <v>11</v>
      </c>
      <c r="C17" s="893">
        <v>16.23</v>
      </c>
      <c r="D17" s="893">
        <v>16.23</v>
      </c>
      <c r="E17" s="893">
        <v>17.52</v>
      </c>
      <c r="F17" s="893">
        <v>22.31</v>
      </c>
      <c r="G17" s="893">
        <v>22.46</v>
      </c>
      <c r="H17" s="893">
        <v>23.68</v>
      </c>
    </row>
    <row r="18" spans="2:8" s="889" customFormat="1" ht="10.199999999999999" x14ac:dyDescent="0.2">
      <c r="B18" s="942">
        <v>12</v>
      </c>
      <c r="C18" s="896">
        <v>16.79</v>
      </c>
      <c r="D18" s="896">
        <v>16.86</v>
      </c>
      <c r="E18" s="896">
        <v>18.260000000000002</v>
      </c>
      <c r="F18" s="896">
        <v>23.09</v>
      </c>
      <c r="G18" s="896">
        <v>23.31</v>
      </c>
      <c r="H18" s="896">
        <v>24.6</v>
      </c>
    </row>
    <row r="19" spans="2:8" s="889" customFormat="1" ht="10.199999999999999" x14ac:dyDescent="0.2">
      <c r="B19" s="942">
        <v>13</v>
      </c>
      <c r="C19" s="896">
        <v>17.34</v>
      </c>
      <c r="D19" s="896">
        <v>17.54</v>
      </c>
      <c r="E19" s="896">
        <v>19.11</v>
      </c>
      <c r="F19" s="896">
        <v>23.88</v>
      </c>
      <c r="G19" s="896">
        <v>24.16</v>
      </c>
      <c r="H19" s="896">
        <v>25.57</v>
      </c>
    </row>
    <row r="20" spans="2:8" s="889" customFormat="1" ht="10.199999999999999" x14ac:dyDescent="0.2">
      <c r="B20" s="942">
        <v>14</v>
      </c>
      <c r="C20" s="896">
        <v>17.93</v>
      </c>
      <c r="D20" s="896">
        <v>18.18</v>
      </c>
      <c r="E20" s="896">
        <v>19.77</v>
      </c>
      <c r="F20" s="896">
        <v>24.64</v>
      </c>
      <c r="G20" s="896">
        <v>25.05</v>
      </c>
      <c r="H20" s="896">
        <v>26.6</v>
      </c>
    </row>
    <row r="21" spans="2:8" s="889" customFormat="1" ht="10.199999999999999" x14ac:dyDescent="0.2">
      <c r="B21" s="942">
        <v>15</v>
      </c>
      <c r="C21" s="895">
        <v>18.59</v>
      </c>
      <c r="D21" s="895">
        <v>18.920000000000002</v>
      </c>
      <c r="E21" s="895">
        <v>20.54</v>
      </c>
      <c r="F21" s="895">
        <v>25.46</v>
      </c>
      <c r="G21" s="895">
        <v>25.85</v>
      </c>
      <c r="H21" s="895">
        <v>27.59</v>
      </c>
    </row>
    <row r="22" spans="2:8" s="889" customFormat="1" ht="10.199999999999999" x14ac:dyDescent="0.2">
      <c r="B22" s="942">
        <v>16</v>
      </c>
      <c r="C22" s="893">
        <v>19.22</v>
      </c>
      <c r="D22" s="893">
        <v>19.510000000000002</v>
      </c>
      <c r="E22" s="893">
        <v>21.28</v>
      </c>
      <c r="F22" s="893">
        <v>26.26</v>
      </c>
      <c r="G22" s="893">
        <v>26.78</v>
      </c>
      <c r="H22" s="893">
        <v>28.62</v>
      </c>
    </row>
    <row r="23" spans="2:8" s="889" customFormat="1" ht="10.199999999999999" x14ac:dyDescent="0.2">
      <c r="B23" s="942">
        <v>17</v>
      </c>
      <c r="C23" s="896">
        <v>19.88</v>
      </c>
      <c r="D23" s="896">
        <v>20.14</v>
      </c>
      <c r="E23" s="896">
        <v>22.02</v>
      </c>
      <c r="F23" s="896">
        <v>27.16</v>
      </c>
      <c r="G23" s="896">
        <v>27.63</v>
      </c>
      <c r="H23" s="896">
        <v>29.52</v>
      </c>
    </row>
    <row r="24" spans="2:8" s="889" customFormat="1" ht="10.199999999999999" x14ac:dyDescent="0.2">
      <c r="B24" s="942">
        <v>18</v>
      </c>
      <c r="C24" s="896">
        <v>20.62</v>
      </c>
      <c r="D24" s="896">
        <v>20.92</v>
      </c>
      <c r="E24" s="896">
        <v>22.79</v>
      </c>
      <c r="F24" s="896">
        <v>28</v>
      </c>
      <c r="G24" s="896">
        <v>28.59</v>
      </c>
      <c r="H24" s="896">
        <v>30.39</v>
      </c>
    </row>
    <row r="25" spans="2:8" s="889" customFormat="1" ht="10.199999999999999" x14ac:dyDescent="0.2">
      <c r="B25" s="942">
        <v>19</v>
      </c>
      <c r="C25" s="896">
        <v>21.28</v>
      </c>
      <c r="D25" s="896">
        <v>21.47</v>
      </c>
      <c r="E25" s="896">
        <v>23.54</v>
      </c>
      <c r="F25" s="896">
        <v>28.96</v>
      </c>
      <c r="G25" s="896">
        <v>29.4</v>
      </c>
      <c r="H25" s="896">
        <v>31.35</v>
      </c>
    </row>
    <row r="26" spans="2:8" s="889" customFormat="1" ht="10.199999999999999" x14ac:dyDescent="0.2">
      <c r="B26" s="942">
        <v>20</v>
      </c>
      <c r="C26" s="895">
        <v>21.8</v>
      </c>
      <c r="D26" s="895">
        <v>22.14</v>
      </c>
      <c r="E26" s="895">
        <v>24.32</v>
      </c>
      <c r="F26" s="895">
        <v>29.8</v>
      </c>
      <c r="G26" s="895">
        <v>30.32</v>
      </c>
      <c r="H26" s="895">
        <v>32.32</v>
      </c>
    </row>
    <row r="27" spans="2:8" s="889" customFormat="1" ht="10.199999999999999" x14ac:dyDescent="0.2">
      <c r="B27" s="942">
        <v>21</v>
      </c>
      <c r="C27" s="893">
        <v>22.43</v>
      </c>
      <c r="D27" s="893">
        <v>22.79</v>
      </c>
      <c r="E27" s="893">
        <v>24.94</v>
      </c>
      <c r="F27" s="893">
        <v>30.66</v>
      </c>
      <c r="G27" s="893">
        <v>31.17</v>
      </c>
      <c r="H27" s="893">
        <v>33.159999999999997</v>
      </c>
    </row>
    <row r="28" spans="2:8" s="889" customFormat="1" ht="10.199999999999999" x14ac:dyDescent="0.2">
      <c r="B28" s="942">
        <v>22</v>
      </c>
      <c r="C28" s="896">
        <v>23.13</v>
      </c>
      <c r="D28" s="896">
        <v>23.46</v>
      </c>
      <c r="E28" s="896">
        <v>25.71</v>
      </c>
      <c r="F28" s="896">
        <v>31.58</v>
      </c>
      <c r="G28" s="896">
        <v>32.01</v>
      </c>
      <c r="H28" s="896">
        <v>34.200000000000003</v>
      </c>
    </row>
    <row r="29" spans="2:8" s="889" customFormat="1" ht="10.199999999999999" x14ac:dyDescent="0.2">
      <c r="B29" s="942">
        <v>23</v>
      </c>
      <c r="C29" s="896">
        <v>23.81</v>
      </c>
      <c r="D29" s="896">
        <v>24.13</v>
      </c>
      <c r="E29" s="896">
        <v>26.37</v>
      </c>
      <c r="F29" s="896">
        <v>32.5</v>
      </c>
      <c r="G29" s="896">
        <v>32.869999999999997</v>
      </c>
      <c r="H29" s="896">
        <v>35.049999999999997</v>
      </c>
    </row>
    <row r="30" spans="2:8" s="889" customFormat="1" ht="10.199999999999999" x14ac:dyDescent="0.2">
      <c r="B30" s="942">
        <v>24</v>
      </c>
      <c r="C30" s="896">
        <v>24.43</v>
      </c>
      <c r="D30" s="896">
        <v>24.64</v>
      </c>
      <c r="E30" s="896">
        <v>27.03</v>
      </c>
      <c r="F30" s="896">
        <v>33.32</v>
      </c>
      <c r="G30" s="896">
        <v>33.75</v>
      </c>
      <c r="H30" s="896">
        <v>35.94</v>
      </c>
    </row>
    <row r="31" spans="2:8" s="889" customFormat="1" ht="10.199999999999999" x14ac:dyDescent="0.2">
      <c r="B31" s="942">
        <v>25</v>
      </c>
      <c r="C31" s="895">
        <v>24.98</v>
      </c>
      <c r="D31" s="895">
        <v>25.34</v>
      </c>
      <c r="E31" s="895">
        <v>27.96</v>
      </c>
      <c r="F31" s="895">
        <v>34.229999999999997</v>
      </c>
      <c r="G31" s="895">
        <v>34.61</v>
      </c>
      <c r="H31" s="895">
        <v>36.86</v>
      </c>
    </row>
    <row r="32" spans="2:8" s="889" customFormat="1" ht="10.199999999999999" x14ac:dyDescent="0.2">
      <c r="B32" s="942">
        <v>26</v>
      </c>
      <c r="C32" s="893">
        <v>25.67</v>
      </c>
      <c r="D32" s="893">
        <v>25.9</v>
      </c>
      <c r="E32" s="893">
        <v>28.66</v>
      </c>
      <c r="F32" s="893">
        <v>35.119999999999997</v>
      </c>
      <c r="G32" s="893">
        <v>35.49</v>
      </c>
      <c r="H32" s="893">
        <v>37.74</v>
      </c>
    </row>
    <row r="33" spans="2:8" s="889" customFormat="1" ht="10.199999999999999" x14ac:dyDescent="0.2">
      <c r="B33" s="942">
        <v>27</v>
      </c>
      <c r="C33" s="896">
        <v>26.3</v>
      </c>
      <c r="D33" s="896">
        <v>26.57</v>
      </c>
      <c r="E33" s="896">
        <v>29.45</v>
      </c>
      <c r="F33" s="896">
        <v>36.01</v>
      </c>
      <c r="G33" s="896">
        <v>36.340000000000003</v>
      </c>
      <c r="H33" s="896">
        <v>38.74</v>
      </c>
    </row>
    <row r="34" spans="2:8" s="889" customFormat="1" ht="10.199999999999999" x14ac:dyDescent="0.2">
      <c r="B34" s="942">
        <v>28</v>
      </c>
      <c r="C34" s="896">
        <v>26.92</v>
      </c>
      <c r="D34" s="896">
        <v>27.12</v>
      </c>
      <c r="E34" s="896">
        <v>30.21</v>
      </c>
      <c r="F34" s="896">
        <v>36.93</v>
      </c>
      <c r="G34" s="896">
        <v>37.4</v>
      </c>
      <c r="H34" s="896">
        <v>39.69</v>
      </c>
    </row>
    <row r="35" spans="2:8" s="889" customFormat="1" ht="10.199999999999999" x14ac:dyDescent="0.2">
      <c r="B35" s="942">
        <v>29</v>
      </c>
      <c r="C35" s="896">
        <v>27.55</v>
      </c>
      <c r="D35" s="896">
        <v>27.89</v>
      </c>
      <c r="E35" s="896">
        <v>30.95</v>
      </c>
      <c r="F35" s="896">
        <v>37.82</v>
      </c>
      <c r="G35" s="896">
        <v>38.299999999999997</v>
      </c>
      <c r="H35" s="896">
        <v>40.729999999999997</v>
      </c>
    </row>
    <row r="36" spans="2:8" s="889" customFormat="1" ht="10.199999999999999" x14ac:dyDescent="0.2">
      <c r="B36" s="942">
        <v>30</v>
      </c>
      <c r="C36" s="895">
        <v>28.19</v>
      </c>
      <c r="D36" s="895">
        <v>28.51</v>
      </c>
      <c r="E36" s="895">
        <v>31.62</v>
      </c>
      <c r="F36" s="895">
        <v>38.74</v>
      </c>
      <c r="G36" s="895">
        <v>39.26</v>
      </c>
      <c r="H36" s="895">
        <v>41.76</v>
      </c>
    </row>
    <row r="37" spans="2:8" s="889" customFormat="1" ht="10.199999999999999" x14ac:dyDescent="0.2">
      <c r="B37" s="942">
        <v>31</v>
      </c>
      <c r="C37" s="893">
        <v>28.81</v>
      </c>
      <c r="D37" s="893">
        <v>29.1</v>
      </c>
      <c r="E37" s="893">
        <v>32.35</v>
      </c>
      <c r="F37" s="893">
        <v>39.549999999999997</v>
      </c>
      <c r="G37" s="893">
        <v>40.21</v>
      </c>
      <c r="H37" s="893">
        <v>42.72</v>
      </c>
    </row>
    <row r="38" spans="2:8" s="889" customFormat="1" ht="10.199999999999999" x14ac:dyDescent="0.2">
      <c r="B38" s="942">
        <v>32</v>
      </c>
      <c r="C38" s="896">
        <v>29.45</v>
      </c>
      <c r="D38" s="896">
        <v>29.8</v>
      </c>
      <c r="E38" s="896">
        <v>33.119999999999997</v>
      </c>
      <c r="F38" s="896">
        <v>40.479999999999997</v>
      </c>
      <c r="G38" s="896">
        <v>41.11</v>
      </c>
      <c r="H38" s="896">
        <v>43.72</v>
      </c>
    </row>
    <row r="39" spans="2:8" s="889" customFormat="1" ht="10.199999999999999" x14ac:dyDescent="0.2">
      <c r="B39" s="942">
        <v>33</v>
      </c>
      <c r="C39" s="896">
        <v>30.07</v>
      </c>
      <c r="D39" s="896">
        <v>30.48</v>
      </c>
      <c r="E39" s="896">
        <v>33.909999999999997</v>
      </c>
      <c r="F39" s="896">
        <v>41.39</v>
      </c>
      <c r="G39" s="896">
        <v>42.09</v>
      </c>
      <c r="H39" s="896">
        <v>44.74</v>
      </c>
    </row>
    <row r="40" spans="2:8" s="889" customFormat="1" ht="10.199999999999999" x14ac:dyDescent="0.2">
      <c r="B40" s="942">
        <v>34</v>
      </c>
      <c r="C40" s="896">
        <v>30.63</v>
      </c>
      <c r="D40" s="896">
        <v>31.17</v>
      </c>
      <c r="E40" s="896">
        <v>34.68</v>
      </c>
      <c r="F40" s="896">
        <v>42.25</v>
      </c>
      <c r="G40" s="896">
        <v>42.97</v>
      </c>
      <c r="H40" s="896">
        <v>45.85</v>
      </c>
    </row>
    <row r="41" spans="2:8" s="889" customFormat="1" ht="10.199999999999999" x14ac:dyDescent="0.2">
      <c r="B41" s="942">
        <v>35</v>
      </c>
      <c r="C41" s="895">
        <v>31.32</v>
      </c>
      <c r="D41" s="895">
        <v>31.91</v>
      </c>
      <c r="E41" s="895">
        <v>35.49</v>
      </c>
      <c r="F41" s="895">
        <v>42.94</v>
      </c>
      <c r="G41" s="895">
        <v>43.9</v>
      </c>
      <c r="H41" s="895">
        <v>46.89</v>
      </c>
    </row>
    <row r="42" spans="2:8" s="889" customFormat="1" ht="10.199999999999999" x14ac:dyDescent="0.2">
      <c r="B42" s="942">
        <v>36</v>
      </c>
      <c r="C42" s="893">
        <v>31.88</v>
      </c>
      <c r="D42" s="893">
        <v>32.5</v>
      </c>
      <c r="E42" s="893">
        <v>36.270000000000003</v>
      </c>
      <c r="F42" s="893">
        <v>43.83</v>
      </c>
      <c r="G42" s="893">
        <v>44.78</v>
      </c>
      <c r="H42" s="893">
        <v>47.96</v>
      </c>
    </row>
    <row r="43" spans="2:8" s="889" customFormat="1" ht="10.199999999999999" x14ac:dyDescent="0.2">
      <c r="B43" s="942">
        <v>37</v>
      </c>
      <c r="C43" s="896">
        <v>32.6</v>
      </c>
      <c r="D43" s="896">
        <v>33.28</v>
      </c>
      <c r="E43" s="896">
        <v>37.119999999999997</v>
      </c>
      <c r="F43" s="896">
        <v>44.74</v>
      </c>
      <c r="G43" s="896">
        <v>45.78</v>
      </c>
      <c r="H43" s="896">
        <v>49.04</v>
      </c>
    </row>
    <row r="44" spans="2:8" s="889" customFormat="1" ht="10.199999999999999" x14ac:dyDescent="0.2">
      <c r="B44" s="942">
        <v>38</v>
      </c>
      <c r="C44" s="896">
        <v>33.19</v>
      </c>
      <c r="D44" s="896">
        <v>33.94</v>
      </c>
      <c r="E44" s="896">
        <v>37.89</v>
      </c>
      <c r="F44" s="896">
        <v>45.53</v>
      </c>
      <c r="G44" s="896">
        <v>46.68</v>
      </c>
      <c r="H44" s="896">
        <v>50.15</v>
      </c>
    </row>
    <row r="45" spans="2:8" s="889" customFormat="1" ht="10.199999999999999" x14ac:dyDescent="0.2">
      <c r="B45" s="942">
        <v>39</v>
      </c>
      <c r="C45" s="896">
        <v>33.83</v>
      </c>
      <c r="D45" s="896">
        <v>34.61</v>
      </c>
      <c r="E45" s="896">
        <v>38.549999999999997</v>
      </c>
      <c r="F45" s="896">
        <v>46.27</v>
      </c>
      <c r="G45" s="896">
        <v>47.55</v>
      </c>
      <c r="H45" s="896">
        <v>51.21</v>
      </c>
    </row>
    <row r="46" spans="2:8" s="889" customFormat="1" ht="10.199999999999999" x14ac:dyDescent="0.2">
      <c r="B46" s="942">
        <v>40</v>
      </c>
      <c r="C46" s="895">
        <v>34.5</v>
      </c>
      <c r="D46" s="895">
        <v>35.35</v>
      </c>
      <c r="E46" s="895">
        <v>39.369999999999997</v>
      </c>
      <c r="F46" s="895">
        <v>47.07</v>
      </c>
      <c r="G46" s="895">
        <v>48.45</v>
      </c>
      <c r="H46" s="895">
        <v>52.28</v>
      </c>
    </row>
    <row r="47" spans="2:8" s="889" customFormat="1" ht="10.199999999999999" x14ac:dyDescent="0.2">
      <c r="B47" s="942">
        <v>41</v>
      </c>
      <c r="C47" s="893">
        <v>35.090000000000003</v>
      </c>
      <c r="D47" s="893">
        <v>36.049999999999997</v>
      </c>
      <c r="E47" s="893">
        <v>40.020000000000003</v>
      </c>
      <c r="F47" s="893">
        <v>47.89</v>
      </c>
      <c r="G47" s="893">
        <v>49.36</v>
      </c>
      <c r="H47" s="893">
        <v>53.39</v>
      </c>
    </row>
    <row r="48" spans="2:8" s="889" customFormat="1" ht="10.199999999999999" x14ac:dyDescent="0.2">
      <c r="B48" s="942">
        <v>42</v>
      </c>
      <c r="C48" s="896">
        <v>35.64</v>
      </c>
      <c r="D48" s="896">
        <v>36.74</v>
      </c>
      <c r="E48" s="896">
        <v>40.69</v>
      </c>
      <c r="F48" s="896">
        <v>48.59</v>
      </c>
      <c r="G48" s="896">
        <v>50.35</v>
      </c>
      <c r="H48" s="896">
        <v>54.45</v>
      </c>
    </row>
    <row r="49" spans="2:8" s="889" customFormat="1" ht="10.199999999999999" x14ac:dyDescent="0.2">
      <c r="B49" s="942">
        <v>43</v>
      </c>
      <c r="C49" s="896">
        <v>36.299999999999997</v>
      </c>
      <c r="D49" s="896">
        <v>37.299999999999997</v>
      </c>
      <c r="E49" s="896">
        <v>41.43</v>
      </c>
      <c r="F49" s="896">
        <v>49.44</v>
      </c>
      <c r="G49" s="896">
        <v>51.28</v>
      </c>
      <c r="H49" s="896">
        <v>55.6</v>
      </c>
    </row>
    <row r="50" spans="2:8" s="889" customFormat="1" ht="10.199999999999999" x14ac:dyDescent="0.2">
      <c r="B50" s="942">
        <v>44</v>
      </c>
      <c r="C50" s="896">
        <v>36.86</v>
      </c>
      <c r="D50" s="896">
        <v>37.92</v>
      </c>
      <c r="E50" s="896">
        <v>41.98</v>
      </c>
      <c r="F50" s="896">
        <v>50.18</v>
      </c>
      <c r="G50" s="896">
        <v>52.16</v>
      </c>
      <c r="H50" s="896">
        <v>56.65</v>
      </c>
    </row>
    <row r="51" spans="2:8" s="889" customFormat="1" ht="10.199999999999999" x14ac:dyDescent="0.2">
      <c r="B51" s="942">
        <v>45</v>
      </c>
      <c r="C51" s="895">
        <v>37.450000000000003</v>
      </c>
      <c r="D51" s="895">
        <v>38.549999999999997</v>
      </c>
      <c r="E51" s="895">
        <v>42.77</v>
      </c>
      <c r="F51" s="895">
        <v>51.02</v>
      </c>
      <c r="G51" s="895">
        <v>53.1</v>
      </c>
      <c r="H51" s="895">
        <v>57.78</v>
      </c>
    </row>
    <row r="52" spans="2:8" s="889" customFormat="1" ht="10.199999999999999" x14ac:dyDescent="0.2">
      <c r="B52" s="942">
        <v>46</v>
      </c>
      <c r="C52" s="893">
        <v>38.04</v>
      </c>
      <c r="D52" s="893">
        <v>39.22</v>
      </c>
      <c r="E52" s="893">
        <v>43.43</v>
      </c>
      <c r="F52" s="893">
        <v>51.76</v>
      </c>
      <c r="G52" s="893">
        <v>54.02</v>
      </c>
      <c r="H52" s="893">
        <v>58.51</v>
      </c>
    </row>
    <row r="53" spans="2:8" s="889" customFormat="1" ht="10.199999999999999" x14ac:dyDescent="0.2">
      <c r="B53" s="942">
        <v>47</v>
      </c>
      <c r="C53" s="896">
        <v>38.630000000000003</v>
      </c>
      <c r="D53" s="896">
        <v>39.81</v>
      </c>
      <c r="E53" s="896">
        <v>44.08</v>
      </c>
      <c r="F53" s="896">
        <v>52.58</v>
      </c>
      <c r="G53" s="896">
        <v>55.01</v>
      </c>
      <c r="H53" s="896">
        <v>59.66</v>
      </c>
    </row>
    <row r="54" spans="2:8" s="889" customFormat="1" ht="10.199999999999999" x14ac:dyDescent="0.2">
      <c r="B54" s="942">
        <v>48</v>
      </c>
      <c r="C54" s="896">
        <v>39.22</v>
      </c>
      <c r="D54" s="896">
        <v>40.520000000000003</v>
      </c>
      <c r="E54" s="896">
        <v>44.78</v>
      </c>
      <c r="F54" s="896">
        <v>53.39</v>
      </c>
      <c r="G54" s="896">
        <v>56</v>
      </c>
      <c r="H54" s="896">
        <v>60.76</v>
      </c>
    </row>
    <row r="55" spans="2:8" s="889" customFormat="1" ht="10.199999999999999" x14ac:dyDescent="0.2">
      <c r="B55" s="942">
        <v>49</v>
      </c>
      <c r="C55" s="896">
        <v>39.880000000000003</v>
      </c>
      <c r="D55" s="896">
        <v>41.11</v>
      </c>
      <c r="E55" s="896">
        <v>45.37</v>
      </c>
      <c r="F55" s="896">
        <v>54.12</v>
      </c>
      <c r="G55" s="896">
        <v>56.59</v>
      </c>
      <c r="H55" s="896">
        <v>61.5</v>
      </c>
    </row>
    <row r="56" spans="2:8" s="889" customFormat="1" ht="10.199999999999999" x14ac:dyDescent="0.2">
      <c r="B56" s="942">
        <v>50</v>
      </c>
      <c r="C56" s="895">
        <v>40.549999999999997</v>
      </c>
      <c r="D56" s="895">
        <v>41.76</v>
      </c>
      <c r="E56" s="895">
        <v>46.19</v>
      </c>
      <c r="F56" s="895">
        <v>54.9</v>
      </c>
      <c r="G56" s="895">
        <v>57.59</v>
      </c>
      <c r="H56" s="895">
        <v>62.57</v>
      </c>
    </row>
    <row r="57" spans="2:8" s="889" customFormat="1" ht="10.199999999999999" x14ac:dyDescent="0.2">
      <c r="B57" s="942">
        <v>52</v>
      </c>
      <c r="C57" s="893">
        <v>41.76</v>
      </c>
      <c r="D57" s="893">
        <v>42.81</v>
      </c>
      <c r="E57" s="893">
        <v>47.34</v>
      </c>
      <c r="F57" s="893">
        <v>56.12</v>
      </c>
      <c r="G57" s="893">
        <v>58.96</v>
      </c>
      <c r="H57" s="893">
        <v>64.41</v>
      </c>
    </row>
    <row r="58" spans="2:8" s="889" customFormat="1" ht="10.199999999999999" x14ac:dyDescent="0.2">
      <c r="B58" s="942">
        <v>54</v>
      </c>
      <c r="C58" s="896">
        <v>42.9</v>
      </c>
      <c r="D58" s="896">
        <v>43.68</v>
      </c>
      <c r="E58" s="896">
        <v>48.48</v>
      </c>
      <c r="F58" s="896">
        <v>57.24</v>
      </c>
      <c r="G58" s="896">
        <v>60.72</v>
      </c>
      <c r="H58" s="896">
        <v>65.86</v>
      </c>
    </row>
    <row r="59" spans="2:8" s="889" customFormat="1" ht="10.199999999999999" x14ac:dyDescent="0.2">
      <c r="B59" s="942">
        <v>56</v>
      </c>
      <c r="C59" s="896">
        <v>43.99</v>
      </c>
      <c r="D59" s="896">
        <v>44.64</v>
      </c>
      <c r="E59" s="896">
        <v>49.59</v>
      </c>
      <c r="F59" s="896">
        <v>58.37</v>
      </c>
      <c r="G59" s="896">
        <v>62.36</v>
      </c>
      <c r="H59" s="896">
        <v>67.66</v>
      </c>
    </row>
    <row r="60" spans="2:8" s="889" customFormat="1" ht="10.199999999999999" x14ac:dyDescent="0.2">
      <c r="B60" s="942">
        <v>58</v>
      </c>
      <c r="C60" s="896">
        <v>44.86</v>
      </c>
      <c r="D60" s="896">
        <v>45.37</v>
      </c>
      <c r="E60" s="896">
        <v>50.77</v>
      </c>
      <c r="F60" s="896">
        <v>59.52</v>
      </c>
      <c r="G60" s="896">
        <v>63.94</v>
      </c>
      <c r="H60" s="896">
        <v>69.48</v>
      </c>
    </row>
    <row r="61" spans="2:8" s="889" customFormat="1" ht="10.199999999999999" x14ac:dyDescent="0.2">
      <c r="B61" s="942">
        <v>60</v>
      </c>
      <c r="C61" s="895">
        <v>45.85</v>
      </c>
      <c r="D61" s="895">
        <v>46.19</v>
      </c>
      <c r="E61" s="895">
        <v>51.87</v>
      </c>
      <c r="F61" s="895">
        <v>60.63</v>
      </c>
      <c r="G61" s="895">
        <v>65.64</v>
      </c>
      <c r="H61" s="895">
        <v>71.25</v>
      </c>
    </row>
    <row r="62" spans="2:8" s="889" customFormat="1" ht="10.199999999999999" x14ac:dyDescent="0.2">
      <c r="B62" s="942">
        <v>62</v>
      </c>
      <c r="C62" s="893">
        <v>46.71</v>
      </c>
      <c r="D62" s="893">
        <v>46.89</v>
      </c>
      <c r="E62" s="893">
        <v>52.87</v>
      </c>
      <c r="F62" s="893">
        <v>61.9</v>
      </c>
      <c r="G62" s="893">
        <v>67.260000000000005</v>
      </c>
      <c r="H62" s="893">
        <v>73.02</v>
      </c>
    </row>
    <row r="63" spans="2:8" s="889" customFormat="1" ht="10.199999999999999" x14ac:dyDescent="0.2">
      <c r="B63" s="942">
        <v>64</v>
      </c>
      <c r="C63" s="896">
        <v>47.55</v>
      </c>
      <c r="D63" s="896">
        <v>47.52</v>
      </c>
      <c r="E63" s="896">
        <v>53.94</v>
      </c>
      <c r="F63" s="896">
        <v>63.01</v>
      </c>
      <c r="G63" s="896">
        <v>68.92</v>
      </c>
      <c r="H63" s="896">
        <v>74.790000000000006</v>
      </c>
    </row>
    <row r="64" spans="2:8" s="889" customFormat="1" ht="10.199999999999999" x14ac:dyDescent="0.2">
      <c r="B64" s="942">
        <v>66</v>
      </c>
      <c r="C64" s="896">
        <v>48.18</v>
      </c>
      <c r="D64" s="896">
        <v>48.25</v>
      </c>
      <c r="E64" s="896">
        <v>54.94</v>
      </c>
      <c r="F64" s="896">
        <v>64.09</v>
      </c>
      <c r="G64" s="896">
        <v>70.47</v>
      </c>
      <c r="H64" s="896">
        <v>76.489999999999995</v>
      </c>
    </row>
    <row r="65" spans="2:8" s="889" customFormat="1" ht="10.199999999999999" x14ac:dyDescent="0.2">
      <c r="B65" s="942">
        <v>68</v>
      </c>
      <c r="C65" s="896">
        <v>48.97</v>
      </c>
      <c r="D65" s="896">
        <v>48.92</v>
      </c>
      <c r="E65" s="896">
        <v>55.97</v>
      </c>
      <c r="F65" s="896">
        <v>65.3</v>
      </c>
      <c r="G65" s="896">
        <v>72.13</v>
      </c>
      <c r="H65" s="896">
        <v>78.33</v>
      </c>
    </row>
    <row r="66" spans="2:8" s="889" customFormat="1" ht="10.199999999999999" x14ac:dyDescent="0.2">
      <c r="B66" s="942">
        <v>70</v>
      </c>
      <c r="C66" s="895">
        <v>49.66</v>
      </c>
      <c r="D66" s="895">
        <v>49.47</v>
      </c>
      <c r="E66" s="895">
        <v>57.11</v>
      </c>
      <c r="F66" s="895">
        <v>66.48</v>
      </c>
      <c r="G66" s="895">
        <v>73.61</v>
      </c>
      <c r="H66" s="895">
        <v>80.11</v>
      </c>
    </row>
    <row r="67" spans="2:8" s="889" customFormat="1" ht="10.199999999999999" x14ac:dyDescent="0.2">
      <c r="B67" s="942">
        <v>72</v>
      </c>
      <c r="C67" s="893">
        <v>50.39</v>
      </c>
      <c r="D67" s="893">
        <v>50.77</v>
      </c>
      <c r="E67" s="893">
        <v>58.25</v>
      </c>
      <c r="F67" s="893">
        <v>67.62</v>
      </c>
      <c r="G67" s="893">
        <v>75.19</v>
      </c>
      <c r="H67" s="893">
        <v>82.6</v>
      </c>
    </row>
    <row r="68" spans="2:8" s="889" customFormat="1" ht="10.199999999999999" x14ac:dyDescent="0.2">
      <c r="B68" s="942">
        <v>74</v>
      </c>
      <c r="C68" s="896">
        <v>51.21</v>
      </c>
      <c r="D68" s="896">
        <v>51.95</v>
      </c>
      <c r="E68" s="896">
        <v>59.48</v>
      </c>
      <c r="F68" s="896">
        <v>69.03</v>
      </c>
      <c r="G68" s="896">
        <v>76.849999999999994</v>
      </c>
      <c r="H68" s="896">
        <v>85</v>
      </c>
    </row>
    <row r="69" spans="2:8" s="889" customFormat="1" ht="10.199999999999999" x14ac:dyDescent="0.2">
      <c r="B69" s="942">
        <v>76</v>
      </c>
      <c r="C69" s="896">
        <v>51.95</v>
      </c>
      <c r="D69" s="896">
        <v>53.13</v>
      </c>
      <c r="E69" s="896">
        <v>60.7</v>
      </c>
      <c r="F69" s="896">
        <v>70.47</v>
      </c>
      <c r="G69" s="896">
        <v>78.59</v>
      </c>
      <c r="H69" s="896">
        <v>87.41</v>
      </c>
    </row>
    <row r="70" spans="2:8" s="889" customFormat="1" ht="10.199999999999999" x14ac:dyDescent="0.2">
      <c r="B70" s="942">
        <v>78</v>
      </c>
      <c r="C70" s="896">
        <v>52.35</v>
      </c>
      <c r="D70" s="896">
        <v>53.94</v>
      </c>
      <c r="E70" s="896">
        <v>61.54</v>
      </c>
      <c r="F70" s="896">
        <v>71.47</v>
      </c>
      <c r="G70" s="896">
        <v>79.84</v>
      </c>
      <c r="H70" s="896">
        <v>89.14</v>
      </c>
    </row>
    <row r="71" spans="2:8" s="889" customFormat="1" ht="10.199999999999999" x14ac:dyDescent="0.2">
      <c r="B71" s="942">
        <v>80</v>
      </c>
      <c r="C71" s="895">
        <v>53.02</v>
      </c>
      <c r="D71" s="895">
        <v>55.16</v>
      </c>
      <c r="E71" s="895">
        <v>62.68</v>
      </c>
      <c r="F71" s="895">
        <v>73.09</v>
      </c>
      <c r="G71" s="895">
        <v>81.5</v>
      </c>
      <c r="H71" s="895">
        <v>91.35</v>
      </c>
    </row>
    <row r="72" spans="2:8" s="889" customFormat="1" ht="10.199999999999999" x14ac:dyDescent="0.2">
      <c r="B72" s="942">
        <v>82</v>
      </c>
      <c r="C72" s="893">
        <v>53.43</v>
      </c>
      <c r="D72" s="893">
        <v>56.19</v>
      </c>
      <c r="E72" s="893">
        <v>63.16</v>
      </c>
      <c r="F72" s="893">
        <v>74.680000000000007</v>
      </c>
      <c r="G72" s="893">
        <v>83.27</v>
      </c>
      <c r="H72" s="893">
        <v>93.42</v>
      </c>
    </row>
    <row r="73" spans="2:8" s="889" customFormat="1" ht="10.199999999999999" x14ac:dyDescent="0.2">
      <c r="B73" s="942">
        <v>84</v>
      </c>
      <c r="C73" s="896">
        <v>54.02</v>
      </c>
      <c r="D73" s="896">
        <v>57.11</v>
      </c>
      <c r="E73" s="896">
        <v>64.13</v>
      </c>
      <c r="F73" s="896">
        <v>76.2</v>
      </c>
      <c r="G73" s="896">
        <v>84.86</v>
      </c>
      <c r="H73" s="896">
        <v>95.41</v>
      </c>
    </row>
    <row r="74" spans="2:8" s="889" customFormat="1" ht="10.199999999999999" x14ac:dyDescent="0.2">
      <c r="B74" s="942">
        <v>86</v>
      </c>
      <c r="C74" s="896">
        <v>54.37</v>
      </c>
      <c r="D74" s="896">
        <v>58.1</v>
      </c>
      <c r="E74" s="896">
        <v>65.16</v>
      </c>
      <c r="F74" s="896">
        <v>77.94</v>
      </c>
      <c r="G74" s="896">
        <v>86.48</v>
      </c>
      <c r="H74" s="896">
        <v>97.37</v>
      </c>
    </row>
    <row r="75" spans="2:8" s="889" customFormat="1" ht="10.199999999999999" x14ac:dyDescent="0.2">
      <c r="B75" s="942">
        <v>88</v>
      </c>
      <c r="C75" s="896">
        <v>55.01</v>
      </c>
      <c r="D75" s="896">
        <v>59.07</v>
      </c>
      <c r="E75" s="896">
        <v>66.27</v>
      </c>
      <c r="F75" s="896">
        <v>79.44</v>
      </c>
      <c r="G75" s="896">
        <v>88.3</v>
      </c>
      <c r="H75" s="896">
        <v>99.32</v>
      </c>
    </row>
    <row r="76" spans="2:8" s="889" customFormat="1" ht="10.199999999999999" x14ac:dyDescent="0.2">
      <c r="B76" s="942">
        <v>90</v>
      </c>
      <c r="C76" s="895">
        <v>55.56</v>
      </c>
      <c r="D76" s="895">
        <v>59.58</v>
      </c>
      <c r="E76" s="895">
        <v>67.209999999999994</v>
      </c>
      <c r="F76" s="895">
        <v>80.98</v>
      </c>
      <c r="G76" s="895">
        <v>89.99</v>
      </c>
      <c r="H76" s="895">
        <v>101.29</v>
      </c>
    </row>
    <row r="77" spans="2:8" s="889" customFormat="1" ht="10.199999999999999" x14ac:dyDescent="0.2">
      <c r="B77" s="942">
        <v>92</v>
      </c>
      <c r="C77" s="893">
        <v>55.97</v>
      </c>
      <c r="D77" s="893">
        <v>60.7</v>
      </c>
      <c r="E77" s="893">
        <v>68.290000000000006</v>
      </c>
      <c r="F77" s="893">
        <v>82.64</v>
      </c>
      <c r="G77" s="893">
        <v>91.76</v>
      </c>
      <c r="H77" s="893">
        <v>103.24</v>
      </c>
    </row>
    <row r="78" spans="2:8" s="889" customFormat="1" ht="10.199999999999999" x14ac:dyDescent="0.2">
      <c r="B78" s="942">
        <v>94</v>
      </c>
      <c r="C78" s="896">
        <v>56.56</v>
      </c>
      <c r="D78" s="896">
        <v>61.64</v>
      </c>
      <c r="E78" s="896">
        <v>69.290000000000006</v>
      </c>
      <c r="F78" s="896">
        <v>84.12</v>
      </c>
      <c r="G78" s="896">
        <v>93.47</v>
      </c>
      <c r="H78" s="896">
        <v>105.15</v>
      </c>
    </row>
    <row r="79" spans="2:8" s="889" customFormat="1" ht="10.199999999999999" x14ac:dyDescent="0.2">
      <c r="B79" s="942">
        <v>96</v>
      </c>
      <c r="C79" s="896">
        <v>57.07</v>
      </c>
      <c r="D79" s="896">
        <v>62.64</v>
      </c>
      <c r="E79" s="896">
        <v>70.290000000000006</v>
      </c>
      <c r="F79" s="896">
        <v>85.71</v>
      </c>
      <c r="G79" s="896">
        <v>95.12</v>
      </c>
      <c r="H79" s="896">
        <v>107.11</v>
      </c>
    </row>
    <row r="80" spans="2:8" s="889" customFormat="1" ht="10.199999999999999" x14ac:dyDescent="0.2">
      <c r="B80" s="942">
        <v>98</v>
      </c>
      <c r="C80" s="896">
        <v>57.59</v>
      </c>
      <c r="D80" s="896">
        <v>63.75</v>
      </c>
      <c r="E80" s="896">
        <v>71.349999999999994</v>
      </c>
      <c r="F80" s="896">
        <v>87.33</v>
      </c>
      <c r="G80" s="896">
        <v>96.9</v>
      </c>
      <c r="H80" s="896">
        <v>109.1</v>
      </c>
    </row>
    <row r="81" spans="2:8" s="889" customFormat="1" ht="10.199999999999999" x14ac:dyDescent="0.2">
      <c r="B81" s="942">
        <v>100</v>
      </c>
      <c r="C81" s="895">
        <v>58.03</v>
      </c>
      <c r="D81" s="895">
        <v>64.75</v>
      </c>
      <c r="E81" s="895">
        <v>72.39</v>
      </c>
      <c r="F81" s="895">
        <v>88.84</v>
      </c>
      <c r="G81" s="895">
        <v>98.59</v>
      </c>
      <c r="H81" s="895">
        <v>111.06</v>
      </c>
    </row>
    <row r="82" spans="2:8" s="889" customFormat="1" ht="10.199999999999999" x14ac:dyDescent="0.2">
      <c r="B82" s="942">
        <v>105</v>
      </c>
      <c r="C82" s="893">
        <v>61.02</v>
      </c>
      <c r="D82" s="893">
        <v>68.069999999999993</v>
      </c>
      <c r="E82" s="893">
        <v>77.349999999999994</v>
      </c>
      <c r="F82" s="893">
        <v>93.09</v>
      </c>
      <c r="G82" s="893">
        <v>103.45</v>
      </c>
      <c r="H82" s="893">
        <v>116.29</v>
      </c>
    </row>
    <row r="83" spans="2:8" s="889" customFormat="1" ht="10.199999999999999" x14ac:dyDescent="0.2">
      <c r="B83" s="942">
        <v>110</v>
      </c>
      <c r="C83" s="896">
        <v>63.16</v>
      </c>
      <c r="D83" s="896">
        <v>71.430000000000007</v>
      </c>
      <c r="E83" s="896">
        <v>82.13</v>
      </c>
      <c r="F83" s="896">
        <v>97.22</v>
      </c>
      <c r="G83" s="896">
        <v>108.29</v>
      </c>
      <c r="H83" s="896">
        <v>121.5</v>
      </c>
    </row>
    <row r="84" spans="2:8" s="889" customFormat="1" ht="10.199999999999999" x14ac:dyDescent="0.2">
      <c r="B84" s="942">
        <v>115</v>
      </c>
      <c r="C84" s="896">
        <v>65.27</v>
      </c>
      <c r="D84" s="896">
        <v>74.72</v>
      </c>
      <c r="E84" s="896">
        <v>86.53</v>
      </c>
      <c r="F84" s="896">
        <v>101.32</v>
      </c>
      <c r="G84" s="896">
        <v>113.16</v>
      </c>
      <c r="H84" s="896">
        <v>126.74</v>
      </c>
    </row>
    <row r="85" spans="2:8" s="889" customFormat="1" ht="10.199999999999999" x14ac:dyDescent="0.2">
      <c r="B85" s="942">
        <v>120</v>
      </c>
      <c r="C85" s="896">
        <v>67.11</v>
      </c>
      <c r="D85" s="896">
        <v>78.03</v>
      </c>
      <c r="E85" s="896">
        <v>90.58</v>
      </c>
      <c r="F85" s="896">
        <v>105.53</v>
      </c>
      <c r="G85" s="896">
        <v>117.92</v>
      </c>
      <c r="H85" s="896">
        <v>131.9</v>
      </c>
    </row>
    <row r="86" spans="2:8" s="889" customFormat="1" ht="10.199999999999999" x14ac:dyDescent="0.2">
      <c r="B86" s="942">
        <v>125</v>
      </c>
      <c r="C86" s="895">
        <v>68.88</v>
      </c>
      <c r="D86" s="895">
        <v>81.13</v>
      </c>
      <c r="E86" s="895">
        <v>94.45</v>
      </c>
      <c r="F86" s="895">
        <v>109.61</v>
      </c>
      <c r="G86" s="895">
        <v>122.72</v>
      </c>
      <c r="H86" s="895">
        <v>137</v>
      </c>
    </row>
    <row r="87" spans="2:8" s="889" customFormat="1" ht="10.199999999999999" x14ac:dyDescent="0.2">
      <c r="B87" s="942">
        <v>130</v>
      </c>
      <c r="C87" s="893">
        <v>70.489999999999995</v>
      </c>
      <c r="D87" s="893">
        <v>83.38</v>
      </c>
      <c r="E87" s="893">
        <v>97.69</v>
      </c>
      <c r="F87" s="893">
        <v>113.72</v>
      </c>
      <c r="G87" s="893">
        <v>127.43</v>
      </c>
      <c r="H87" s="893">
        <v>142.1</v>
      </c>
    </row>
    <row r="88" spans="2:8" s="889" customFormat="1" ht="10.199999999999999" x14ac:dyDescent="0.2">
      <c r="B88" s="942">
        <v>135</v>
      </c>
      <c r="C88" s="896">
        <v>72.13</v>
      </c>
      <c r="D88" s="896">
        <v>85.82</v>
      </c>
      <c r="E88" s="896">
        <v>101.06</v>
      </c>
      <c r="F88" s="896">
        <v>118.25</v>
      </c>
      <c r="G88" s="896">
        <v>132.16</v>
      </c>
      <c r="H88" s="896">
        <v>147.18</v>
      </c>
    </row>
    <row r="89" spans="2:8" s="889" customFormat="1" ht="10.199999999999999" x14ac:dyDescent="0.2">
      <c r="B89" s="942">
        <v>140</v>
      </c>
      <c r="C89" s="896">
        <v>73.8</v>
      </c>
      <c r="D89" s="896">
        <v>88</v>
      </c>
      <c r="E89" s="896">
        <v>104.31</v>
      </c>
      <c r="F89" s="896">
        <v>122.83</v>
      </c>
      <c r="G89" s="896">
        <v>136.81</v>
      </c>
      <c r="H89" s="896">
        <v>152.22999999999999</v>
      </c>
    </row>
    <row r="90" spans="2:8" s="889" customFormat="1" ht="10.199999999999999" x14ac:dyDescent="0.2">
      <c r="B90" s="942">
        <v>145</v>
      </c>
      <c r="C90" s="896">
        <v>75.41</v>
      </c>
      <c r="D90" s="896">
        <v>90.32</v>
      </c>
      <c r="E90" s="896">
        <v>107.52</v>
      </c>
      <c r="F90" s="896">
        <v>127.29</v>
      </c>
      <c r="G90" s="896">
        <v>141.46</v>
      </c>
      <c r="H90" s="896">
        <v>157.36000000000001</v>
      </c>
    </row>
    <row r="91" spans="2:8" s="889" customFormat="1" ht="10.199999999999999" x14ac:dyDescent="0.2">
      <c r="B91" s="942">
        <v>150</v>
      </c>
      <c r="C91" s="895">
        <v>77.040000000000006</v>
      </c>
      <c r="D91" s="895">
        <v>92.54</v>
      </c>
      <c r="E91" s="895">
        <v>110.72</v>
      </c>
      <c r="F91" s="895">
        <v>131.76</v>
      </c>
      <c r="G91" s="895">
        <v>145.74</v>
      </c>
      <c r="H91" s="895">
        <v>162.38</v>
      </c>
    </row>
    <row r="92" spans="2:8" s="889" customFormat="1" ht="10.199999999999999" x14ac:dyDescent="0.2">
      <c r="B92" s="874" t="s">
        <v>4</v>
      </c>
      <c r="C92" s="943"/>
      <c r="D92" s="944"/>
      <c r="E92" s="944"/>
      <c r="F92" s="944"/>
      <c r="G92" s="944"/>
      <c r="H92" s="945"/>
    </row>
    <row r="93" spans="2:8" s="889" customFormat="1" ht="10.199999999999999" x14ac:dyDescent="0.2">
      <c r="B93" s="875" t="s">
        <v>1</v>
      </c>
      <c r="C93" s="895">
        <v>0.50619999999999998</v>
      </c>
      <c r="D93" s="895">
        <v>0.61170000000000002</v>
      </c>
      <c r="E93" s="895">
        <v>0.73819999999999997</v>
      </c>
      <c r="F93" s="895">
        <v>0.86470000000000002</v>
      </c>
      <c r="G93" s="895">
        <v>0.97019999999999995</v>
      </c>
      <c r="H93" s="895">
        <v>1.0757000000000001</v>
      </c>
    </row>
    <row r="94" spans="2:8" s="889" customFormat="1" ht="10.199999999999999" x14ac:dyDescent="0.2">
      <c r="B94" s="875" t="s">
        <v>0</v>
      </c>
      <c r="C94" s="895">
        <v>74.39</v>
      </c>
      <c r="D94" s="895">
        <v>89.36</v>
      </c>
      <c r="E94" s="895">
        <v>106.92</v>
      </c>
      <c r="F94" s="895">
        <v>127.23</v>
      </c>
      <c r="G94" s="895">
        <v>140.72999999999999</v>
      </c>
      <c r="H94" s="895">
        <v>156.80000000000001</v>
      </c>
    </row>
    <row r="95" spans="2:8" s="889" customFormat="1" ht="10.199999999999999" x14ac:dyDescent="0.2">
      <c r="B95" s="874" t="s">
        <v>3</v>
      </c>
      <c r="C95" s="943"/>
      <c r="D95" s="944"/>
      <c r="E95" s="944"/>
      <c r="F95" s="944"/>
      <c r="G95" s="944"/>
      <c r="H95" s="945"/>
    </row>
    <row r="96" spans="2:8" s="889" customFormat="1" ht="10.199999999999999" x14ac:dyDescent="0.2">
      <c r="B96" s="875" t="s">
        <v>1</v>
      </c>
      <c r="C96" s="895">
        <v>0.45340000000000003</v>
      </c>
      <c r="D96" s="895">
        <v>0.59060000000000001</v>
      </c>
      <c r="E96" s="895">
        <v>0.69599999999999995</v>
      </c>
      <c r="F96" s="895">
        <v>0.82250000000000001</v>
      </c>
      <c r="G96" s="895">
        <v>0.89639999999999997</v>
      </c>
      <c r="H96" s="895">
        <v>1.0228999999999999</v>
      </c>
    </row>
    <row r="97" spans="2:8" s="889" customFormat="1" ht="10.199999999999999" x14ac:dyDescent="0.2">
      <c r="B97" s="875" t="s">
        <v>0</v>
      </c>
      <c r="C97" s="895">
        <v>99.26</v>
      </c>
      <c r="D97" s="895">
        <v>119.11</v>
      </c>
      <c r="E97" s="895">
        <v>141.80000000000001</v>
      </c>
      <c r="F97" s="895">
        <v>168.75</v>
      </c>
      <c r="G97" s="895">
        <v>187.18</v>
      </c>
      <c r="H97" s="895">
        <v>208.45</v>
      </c>
    </row>
    <row r="98" spans="2:8" s="889" customFormat="1" ht="10.199999999999999" x14ac:dyDescent="0.2">
      <c r="B98" s="874" t="s">
        <v>2</v>
      </c>
      <c r="C98" s="943"/>
      <c r="D98" s="944"/>
      <c r="E98" s="944"/>
      <c r="F98" s="944"/>
      <c r="G98" s="944"/>
      <c r="H98" s="945"/>
    </row>
    <row r="99" spans="2:8" s="889" customFormat="1" ht="10.199999999999999" x14ac:dyDescent="0.2">
      <c r="B99" s="875" t="s">
        <v>1</v>
      </c>
      <c r="C99" s="895">
        <v>0.35849999999999999</v>
      </c>
      <c r="D99" s="895">
        <v>0.54830000000000001</v>
      </c>
      <c r="E99" s="895">
        <v>0.66439999999999999</v>
      </c>
      <c r="F99" s="895">
        <v>0.79090000000000005</v>
      </c>
      <c r="G99" s="895">
        <v>0.88590000000000002</v>
      </c>
      <c r="H99" s="895">
        <v>1.0123</v>
      </c>
    </row>
    <row r="100" spans="2:8" s="889" customFormat="1" ht="10.199999999999999" x14ac:dyDescent="0.2">
      <c r="B100" s="875" t="s">
        <v>0</v>
      </c>
      <c r="C100" s="895">
        <v>220.46</v>
      </c>
      <c r="D100" s="895">
        <v>284.45999999999998</v>
      </c>
      <c r="E100" s="895">
        <v>337.8</v>
      </c>
      <c r="F100" s="895">
        <v>398.25</v>
      </c>
      <c r="G100" s="895">
        <v>437.37</v>
      </c>
      <c r="H100" s="895">
        <v>497.82</v>
      </c>
    </row>
  </sheetData>
  <mergeCells count="6">
    <mergeCell ref="C98:H98"/>
    <mergeCell ref="B2:H2"/>
    <mergeCell ref="B3:H3"/>
    <mergeCell ref="B4:H4"/>
    <mergeCell ref="C92:H92"/>
    <mergeCell ref="C95:H95"/>
  </mergeCells>
  <pageMargins left="0.7" right="0.7" top="0.75" bottom="0.75" header="0.3" footer="0.3"/>
  <pageSetup orientation="portrait" r:id="rId1"/>
  <headerFooter>
    <oddHeader>&amp;CMulti MBG</oddHeader>
    <oddFooter>&amp;CMulti MBG</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S191"/>
  <sheetViews>
    <sheetView view="pageBreakPreview" zoomScale="125" zoomScaleNormal="100" zoomScaleSheetLayoutView="125" workbookViewId="0">
      <selection sqref="A1:XFD1048576"/>
    </sheetView>
  </sheetViews>
  <sheetFormatPr defaultColWidth="9.109375" defaultRowHeight="13.2" x14ac:dyDescent="0.25"/>
  <cols>
    <col min="1" max="1" width="5.5546875" style="120" customWidth="1"/>
    <col min="2" max="2" width="8.33203125" style="120" customWidth="1"/>
    <col min="3" max="3" width="6.33203125" style="120" bestFit="1" customWidth="1"/>
    <col min="4" max="7" width="6.88671875" style="120" bestFit="1" customWidth="1"/>
    <col min="8" max="8" width="7.33203125" style="120" bestFit="1" customWidth="1"/>
    <col min="9" max="10" width="6.88671875" style="120" bestFit="1" customWidth="1"/>
    <col min="11" max="11" width="7.33203125" style="120" bestFit="1" customWidth="1"/>
    <col min="12" max="17" width="6.88671875" style="120" bestFit="1" customWidth="1"/>
    <col min="18" max="19" width="6.109375" style="120" bestFit="1" customWidth="1"/>
    <col min="20" max="16384" width="9.109375" style="120"/>
  </cols>
  <sheetData>
    <row r="1" spans="1:17" x14ac:dyDescent="0.25">
      <c r="A1" s="946"/>
      <c r="B1" s="946"/>
      <c r="C1" s="946"/>
      <c r="D1" s="109"/>
      <c r="E1" s="109"/>
      <c r="F1" s="109"/>
      <c r="G1" s="109"/>
      <c r="H1" s="109"/>
      <c r="I1" s="109"/>
      <c r="J1" s="109"/>
      <c r="K1" s="109"/>
      <c r="L1" s="109"/>
      <c r="M1" s="109"/>
      <c r="N1" s="109"/>
      <c r="O1" s="109"/>
      <c r="P1" s="109"/>
      <c r="Q1" s="947"/>
    </row>
    <row r="2" spans="1:17" ht="15.6" x14ac:dyDescent="0.3">
      <c r="A2" s="832" t="s">
        <v>156</v>
      </c>
      <c r="B2" s="832"/>
      <c r="C2" s="832"/>
      <c r="D2" s="832"/>
      <c r="E2" s="832"/>
      <c r="F2" s="832"/>
      <c r="G2" s="832"/>
      <c r="H2" s="832"/>
      <c r="I2" s="832"/>
      <c r="J2" s="832"/>
      <c r="K2" s="832"/>
      <c r="L2" s="832"/>
      <c r="M2" s="832"/>
      <c r="N2" s="832"/>
      <c r="O2" s="832"/>
      <c r="P2" s="832"/>
      <c r="Q2" s="832"/>
    </row>
    <row r="3" spans="1:17" ht="13.8" x14ac:dyDescent="0.25">
      <c r="A3" s="833" t="s">
        <v>48</v>
      </c>
      <c r="B3" s="833"/>
      <c r="C3" s="833"/>
      <c r="D3" s="833"/>
      <c r="E3" s="833"/>
      <c r="F3" s="833"/>
      <c r="G3" s="833"/>
      <c r="H3" s="833"/>
      <c r="I3" s="833"/>
      <c r="J3" s="833"/>
      <c r="K3" s="833"/>
      <c r="L3" s="833"/>
      <c r="M3" s="833"/>
      <c r="N3" s="833"/>
      <c r="O3" s="833"/>
      <c r="P3" s="833"/>
      <c r="Q3" s="833"/>
    </row>
    <row r="4" spans="1:17" ht="13.8" x14ac:dyDescent="0.3">
      <c r="A4" s="884"/>
      <c r="B4" s="884"/>
      <c r="C4" s="884"/>
      <c r="D4" s="884"/>
      <c r="E4" s="884"/>
      <c r="F4" s="884"/>
      <c r="G4" s="884"/>
      <c r="H4" s="884"/>
      <c r="I4" s="884"/>
      <c r="J4" s="884"/>
      <c r="K4" s="884"/>
      <c r="L4" s="884"/>
      <c r="M4" s="884"/>
      <c r="N4" s="884"/>
      <c r="O4" s="884"/>
      <c r="P4" s="884"/>
      <c r="Q4" s="884"/>
    </row>
    <row r="5" spans="1:17" x14ac:dyDescent="0.25">
      <c r="A5" s="835" t="s">
        <v>12</v>
      </c>
      <c r="B5" s="836" t="s">
        <v>46</v>
      </c>
      <c r="C5" s="836" t="s">
        <v>45</v>
      </c>
      <c r="D5" s="836" t="s">
        <v>44</v>
      </c>
      <c r="E5" s="836" t="s">
        <v>43</v>
      </c>
      <c r="F5" s="836" t="s">
        <v>42</v>
      </c>
      <c r="G5" s="836" t="s">
        <v>41</v>
      </c>
      <c r="H5" s="836" t="s">
        <v>40</v>
      </c>
      <c r="I5" s="836" t="s">
        <v>39</v>
      </c>
      <c r="J5" s="836" t="s">
        <v>38</v>
      </c>
      <c r="K5" s="836" t="s">
        <v>37</v>
      </c>
      <c r="L5" s="836" t="s">
        <v>36</v>
      </c>
      <c r="M5" s="836" t="s">
        <v>157</v>
      </c>
      <c r="N5" s="836" t="s">
        <v>35</v>
      </c>
      <c r="O5" s="836" t="s">
        <v>158</v>
      </c>
      <c r="P5" s="836" t="s">
        <v>34</v>
      </c>
      <c r="Q5" s="836" t="s">
        <v>33</v>
      </c>
    </row>
    <row r="6" spans="1:17" x14ac:dyDescent="0.25">
      <c r="A6" s="837" t="s">
        <v>32</v>
      </c>
      <c r="B6" s="838">
        <v>12.6</v>
      </c>
      <c r="C6" s="838">
        <v>11.95</v>
      </c>
      <c r="D6" s="838">
        <v>20.83</v>
      </c>
      <c r="E6" s="838">
        <v>16.66</v>
      </c>
      <c r="F6" s="838">
        <v>22.82</v>
      </c>
      <c r="G6" s="838">
        <v>17.25</v>
      </c>
      <c r="H6" s="838">
        <v>28.07</v>
      </c>
      <c r="I6" s="838">
        <v>16.59</v>
      </c>
      <c r="J6" s="838">
        <v>24.73</v>
      </c>
      <c r="K6" s="838">
        <v>29.21</v>
      </c>
      <c r="L6" s="838">
        <v>17.32</v>
      </c>
      <c r="M6" s="838">
        <v>17.25</v>
      </c>
      <c r="N6" s="838">
        <v>15.89</v>
      </c>
      <c r="O6" s="838">
        <v>24.73</v>
      </c>
      <c r="P6" s="838">
        <v>15.75</v>
      </c>
      <c r="Q6" s="838">
        <v>15.65</v>
      </c>
    </row>
    <row r="7" spans="1:17" x14ac:dyDescent="0.25">
      <c r="A7" s="948"/>
      <c r="B7" s="949" t="s">
        <v>47</v>
      </c>
      <c r="C7" s="950"/>
      <c r="D7" s="950"/>
      <c r="E7" s="950"/>
      <c r="F7" s="950"/>
      <c r="G7" s="950"/>
      <c r="H7" s="950"/>
      <c r="I7" s="950"/>
      <c r="J7" s="950"/>
      <c r="K7" s="950"/>
      <c r="L7" s="950"/>
      <c r="M7" s="950"/>
      <c r="N7" s="950"/>
      <c r="O7" s="950"/>
      <c r="P7" s="950"/>
      <c r="Q7" s="951"/>
    </row>
    <row r="8" spans="1:17" x14ac:dyDescent="0.25">
      <c r="A8" s="835" t="s">
        <v>12</v>
      </c>
      <c r="B8" s="836" t="s">
        <v>46</v>
      </c>
      <c r="C8" s="836" t="s">
        <v>45</v>
      </c>
      <c r="D8" s="836" t="s">
        <v>44</v>
      </c>
      <c r="E8" s="836" t="s">
        <v>43</v>
      </c>
      <c r="F8" s="836" t="s">
        <v>42</v>
      </c>
      <c r="G8" s="836" t="s">
        <v>41</v>
      </c>
      <c r="H8" s="836" t="s">
        <v>40</v>
      </c>
      <c r="I8" s="836" t="s">
        <v>39</v>
      </c>
      <c r="J8" s="836" t="s">
        <v>38</v>
      </c>
      <c r="K8" s="836" t="s">
        <v>37</v>
      </c>
      <c r="L8" s="836" t="s">
        <v>36</v>
      </c>
      <c r="M8" s="836" t="s">
        <v>157</v>
      </c>
      <c r="N8" s="836" t="s">
        <v>35</v>
      </c>
      <c r="O8" s="836" t="s">
        <v>158</v>
      </c>
      <c r="P8" s="836" t="s">
        <v>34</v>
      </c>
      <c r="Q8" s="836" t="s">
        <v>33</v>
      </c>
    </row>
    <row r="9" spans="1:17" ht="6" customHeight="1" x14ac:dyDescent="0.25">
      <c r="A9" s="837"/>
      <c r="B9" s="842"/>
      <c r="C9" s="842"/>
      <c r="D9" s="842"/>
      <c r="E9" s="842"/>
      <c r="F9" s="842"/>
      <c r="G9" s="842"/>
      <c r="H9" s="842"/>
      <c r="I9" s="842"/>
      <c r="J9" s="842"/>
      <c r="K9" s="842"/>
      <c r="L9" s="842"/>
      <c r="M9" s="842"/>
      <c r="N9" s="842"/>
      <c r="O9" s="842"/>
      <c r="P9" s="842"/>
      <c r="Q9" s="842"/>
    </row>
    <row r="10" spans="1:17" x14ac:dyDescent="0.25">
      <c r="A10" s="848">
        <v>1</v>
      </c>
      <c r="B10" s="842">
        <v>31.35</v>
      </c>
      <c r="C10" s="842">
        <v>24.17</v>
      </c>
      <c r="D10" s="842">
        <v>48.23</v>
      </c>
      <c r="E10" s="842">
        <v>40.9</v>
      </c>
      <c r="F10" s="842">
        <v>60.1</v>
      </c>
      <c r="G10" s="842">
        <v>42.28</v>
      </c>
      <c r="H10" s="842">
        <v>73.45</v>
      </c>
      <c r="I10" s="842">
        <v>42.89</v>
      </c>
      <c r="J10" s="842">
        <v>63.38</v>
      </c>
      <c r="K10" s="842">
        <v>76.33</v>
      </c>
      <c r="L10" s="842">
        <v>43.38</v>
      </c>
      <c r="M10" s="842">
        <v>42.28</v>
      </c>
      <c r="N10" s="842">
        <v>32.1</v>
      </c>
      <c r="O10" s="842">
        <v>48.75</v>
      </c>
      <c r="P10" s="842">
        <v>37.950000000000003</v>
      </c>
      <c r="Q10" s="842">
        <v>38.840000000000003</v>
      </c>
    </row>
    <row r="11" spans="1:17" x14ac:dyDescent="0.25">
      <c r="A11" s="849">
        <v>2</v>
      </c>
      <c r="B11" s="851">
        <v>31.35</v>
      </c>
      <c r="C11" s="851">
        <v>27.1</v>
      </c>
      <c r="D11" s="851">
        <v>56.18</v>
      </c>
      <c r="E11" s="851">
        <v>47.77</v>
      </c>
      <c r="F11" s="851">
        <v>68.53</v>
      </c>
      <c r="G11" s="851">
        <v>50.09</v>
      </c>
      <c r="H11" s="851">
        <v>93.12</v>
      </c>
      <c r="I11" s="851">
        <v>52.62</v>
      </c>
      <c r="J11" s="851">
        <v>72.56</v>
      </c>
      <c r="K11" s="851">
        <v>95.52</v>
      </c>
      <c r="L11" s="851">
        <v>51.67</v>
      </c>
      <c r="M11" s="851">
        <v>50.09</v>
      </c>
      <c r="N11" s="851">
        <v>38.630000000000003</v>
      </c>
      <c r="O11" s="851">
        <v>55.82</v>
      </c>
      <c r="P11" s="851">
        <v>45.35</v>
      </c>
      <c r="Q11" s="851">
        <v>44.73</v>
      </c>
    </row>
    <row r="12" spans="1:17" x14ac:dyDescent="0.25">
      <c r="A12" s="849">
        <v>3</v>
      </c>
      <c r="B12" s="851">
        <v>34.58</v>
      </c>
      <c r="C12" s="851">
        <v>30.29</v>
      </c>
      <c r="D12" s="851">
        <v>64.55</v>
      </c>
      <c r="E12" s="851">
        <v>54.47</v>
      </c>
      <c r="F12" s="851">
        <v>77.22</v>
      </c>
      <c r="G12" s="851">
        <v>57.56</v>
      </c>
      <c r="H12" s="851">
        <v>116.14</v>
      </c>
      <c r="I12" s="851">
        <v>62.29</v>
      </c>
      <c r="J12" s="851">
        <v>82.5</v>
      </c>
      <c r="K12" s="851">
        <v>115.88</v>
      </c>
      <c r="L12" s="851">
        <v>61.13</v>
      </c>
      <c r="M12" s="851">
        <v>57.56</v>
      </c>
      <c r="N12" s="851">
        <v>45.75</v>
      </c>
      <c r="O12" s="851">
        <v>63.47</v>
      </c>
      <c r="P12" s="851">
        <v>52.35</v>
      </c>
      <c r="Q12" s="851">
        <v>51.73</v>
      </c>
    </row>
    <row r="13" spans="1:17" x14ac:dyDescent="0.25">
      <c r="A13" s="849">
        <v>4</v>
      </c>
      <c r="B13" s="851">
        <v>38.159999999999997</v>
      </c>
      <c r="C13" s="851">
        <v>32.78</v>
      </c>
      <c r="D13" s="851">
        <v>71.739999999999995</v>
      </c>
      <c r="E13" s="851">
        <v>60.98</v>
      </c>
      <c r="F13" s="851">
        <v>85.51</v>
      </c>
      <c r="G13" s="851">
        <v>63.03</v>
      </c>
      <c r="H13" s="851">
        <v>138.41</v>
      </c>
      <c r="I13" s="851">
        <v>71.260000000000005</v>
      </c>
      <c r="J13" s="851">
        <v>91.34</v>
      </c>
      <c r="K13" s="851">
        <v>135.66999999999999</v>
      </c>
      <c r="L13" s="851">
        <v>67.56</v>
      </c>
      <c r="M13" s="851">
        <v>63.03</v>
      </c>
      <c r="N13" s="851">
        <v>52.76</v>
      </c>
      <c r="O13" s="851">
        <v>70.260000000000005</v>
      </c>
      <c r="P13" s="851">
        <v>58.93</v>
      </c>
      <c r="Q13" s="851">
        <v>60.36</v>
      </c>
    </row>
    <row r="14" spans="1:17" x14ac:dyDescent="0.25">
      <c r="A14" s="852">
        <v>5</v>
      </c>
      <c r="B14" s="846">
        <v>41.74</v>
      </c>
      <c r="C14" s="846">
        <v>35.46</v>
      </c>
      <c r="D14" s="846">
        <v>80.11</v>
      </c>
      <c r="E14" s="846">
        <v>67.489999999999995</v>
      </c>
      <c r="F14" s="846">
        <v>93.8</v>
      </c>
      <c r="G14" s="846">
        <v>69.33</v>
      </c>
      <c r="H14" s="846">
        <v>158.35</v>
      </c>
      <c r="I14" s="846">
        <v>81.75</v>
      </c>
      <c r="J14" s="846">
        <v>100.45</v>
      </c>
      <c r="K14" s="846">
        <v>155.27000000000001</v>
      </c>
      <c r="L14" s="846">
        <v>75.58</v>
      </c>
      <c r="M14" s="846">
        <v>69.33</v>
      </c>
      <c r="N14" s="846">
        <v>59.13</v>
      </c>
      <c r="O14" s="846">
        <v>77.260000000000005</v>
      </c>
      <c r="P14" s="846">
        <v>66.260000000000005</v>
      </c>
      <c r="Q14" s="846">
        <v>68.040000000000006</v>
      </c>
    </row>
    <row r="15" spans="1:17" x14ac:dyDescent="0.25">
      <c r="A15" s="848">
        <v>6</v>
      </c>
      <c r="B15" s="842">
        <v>46.43</v>
      </c>
      <c r="C15" s="842">
        <v>37.74</v>
      </c>
      <c r="D15" s="842">
        <v>86.82</v>
      </c>
      <c r="E15" s="842">
        <v>74.42</v>
      </c>
      <c r="F15" s="842">
        <v>102.85</v>
      </c>
      <c r="G15" s="842">
        <v>75.66</v>
      </c>
      <c r="H15" s="842">
        <v>178.3</v>
      </c>
      <c r="I15" s="842">
        <v>91.13</v>
      </c>
      <c r="J15" s="842">
        <v>110.25</v>
      </c>
      <c r="K15" s="842">
        <v>174.73</v>
      </c>
      <c r="L15" s="842">
        <v>82.7</v>
      </c>
      <c r="M15" s="842">
        <v>75.66</v>
      </c>
      <c r="N15" s="842">
        <v>65.84</v>
      </c>
      <c r="O15" s="842">
        <v>84.81</v>
      </c>
      <c r="P15" s="842">
        <v>71.599999999999994</v>
      </c>
      <c r="Q15" s="842">
        <v>73.72</v>
      </c>
    </row>
    <row r="16" spans="1:17" x14ac:dyDescent="0.25">
      <c r="A16" s="849">
        <v>7</v>
      </c>
      <c r="B16" s="851">
        <v>48.65</v>
      </c>
      <c r="C16" s="851">
        <v>39.840000000000003</v>
      </c>
      <c r="D16" s="851">
        <v>92.3</v>
      </c>
      <c r="E16" s="851">
        <v>80.989999999999995</v>
      </c>
      <c r="F16" s="851">
        <v>110.87</v>
      </c>
      <c r="G16" s="851">
        <v>82.29</v>
      </c>
      <c r="H16" s="851">
        <v>196.26</v>
      </c>
      <c r="I16" s="851">
        <v>100.8</v>
      </c>
      <c r="J16" s="851">
        <v>120.33</v>
      </c>
      <c r="K16" s="851">
        <v>194.39</v>
      </c>
      <c r="L16" s="851">
        <v>89.28</v>
      </c>
      <c r="M16" s="851">
        <v>82.29</v>
      </c>
      <c r="N16" s="851">
        <v>72.260000000000005</v>
      </c>
      <c r="O16" s="851">
        <v>92.56</v>
      </c>
      <c r="P16" s="851">
        <v>79.08</v>
      </c>
      <c r="Q16" s="851">
        <v>81.400000000000006</v>
      </c>
    </row>
    <row r="17" spans="1:17" x14ac:dyDescent="0.25">
      <c r="A17" s="849">
        <v>8</v>
      </c>
      <c r="B17" s="851">
        <v>52.44</v>
      </c>
      <c r="C17" s="851">
        <v>41.92</v>
      </c>
      <c r="D17" s="851">
        <v>99.23</v>
      </c>
      <c r="E17" s="851">
        <v>88.53</v>
      </c>
      <c r="F17" s="851">
        <v>118.07</v>
      </c>
      <c r="G17" s="851">
        <v>88.88</v>
      </c>
      <c r="H17" s="851">
        <v>215.92</v>
      </c>
      <c r="I17" s="851">
        <v>110.46</v>
      </c>
      <c r="J17" s="851">
        <v>129.91</v>
      </c>
      <c r="K17" s="851">
        <v>213.45</v>
      </c>
      <c r="L17" s="851">
        <v>97.23</v>
      </c>
      <c r="M17" s="851">
        <v>88.88</v>
      </c>
      <c r="N17" s="851">
        <v>77.430000000000007</v>
      </c>
      <c r="O17" s="851">
        <v>99.93</v>
      </c>
      <c r="P17" s="851">
        <v>85.32</v>
      </c>
      <c r="Q17" s="851">
        <v>87.64</v>
      </c>
    </row>
    <row r="18" spans="1:17" x14ac:dyDescent="0.25">
      <c r="A18" s="849">
        <v>9</v>
      </c>
      <c r="B18" s="851">
        <v>54.61</v>
      </c>
      <c r="C18" s="851">
        <v>44.03</v>
      </c>
      <c r="D18" s="851">
        <v>104.98</v>
      </c>
      <c r="E18" s="851">
        <v>91.96</v>
      </c>
      <c r="F18" s="851">
        <v>125.79</v>
      </c>
      <c r="G18" s="851">
        <v>95.86</v>
      </c>
      <c r="H18" s="851">
        <v>235.64</v>
      </c>
      <c r="I18" s="851">
        <v>119.71</v>
      </c>
      <c r="J18" s="851">
        <v>138.35</v>
      </c>
      <c r="K18" s="851">
        <v>232.22</v>
      </c>
      <c r="L18" s="851">
        <v>104.3</v>
      </c>
      <c r="M18" s="851">
        <v>95.86</v>
      </c>
      <c r="N18" s="851">
        <v>83.96</v>
      </c>
      <c r="O18" s="851">
        <v>106.42</v>
      </c>
      <c r="P18" s="851">
        <v>90.45</v>
      </c>
      <c r="Q18" s="851">
        <v>94.42</v>
      </c>
    </row>
    <row r="19" spans="1:17" x14ac:dyDescent="0.25">
      <c r="A19" s="852">
        <v>10</v>
      </c>
      <c r="B19" s="846">
        <v>57.29</v>
      </c>
      <c r="C19" s="846">
        <v>46.12</v>
      </c>
      <c r="D19" s="846">
        <v>109.98</v>
      </c>
      <c r="E19" s="846">
        <v>97.37</v>
      </c>
      <c r="F19" s="846">
        <v>134.02000000000001</v>
      </c>
      <c r="G19" s="846">
        <v>102.85</v>
      </c>
      <c r="H19" s="846">
        <v>254.91</v>
      </c>
      <c r="I19" s="846">
        <v>128.75</v>
      </c>
      <c r="J19" s="846">
        <v>148.28</v>
      </c>
      <c r="K19" s="846">
        <v>252.44</v>
      </c>
      <c r="L19" s="846">
        <v>111.55</v>
      </c>
      <c r="M19" s="846">
        <v>102.85</v>
      </c>
      <c r="N19" s="846">
        <v>90.82</v>
      </c>
      <c r="O19" s="846">
        <v>114.06</v>
      </c>
      <c r="P19" s="846">
        <v>96.2</v>
      </c>
      <c r="Q19" s="846">
        <v>97.7</v>
      </c>
    </row>
    <row r="20" spans="1:17" x14ac:dyDescent="0.25">
      <c r="A20" s="848">
        <v>11</v>
      </c>
      <c r="B20" s="842">
        <v>62.99</v>
      </c>
      <c r="C20" s="842">
        <v>57.28</v>
      </c>
      <c r="D20" s="842">
        <v>133.55000000000001</v>
      </c>
      <c r="E20" s="842">
        <v>108.41</v>
      </c>
      <c r="F20" s="842">
        <v>169.86</v>
      </c>
      <c r="G20" s="842">
        <v>137.05000000000001</v>
      </c>
      <c r="H20" s="842">
        <v>280.95</v>
      </c>
      <c r="I20" s="842">
        <v>148.76</v>
      </c>
      <c r="J20" s="842">
        <v>175.2</v>
      </c>
      <c r="K20" s="842">
        <v>275.87</v>
      </c>
      <c r="L20" s="842">
        <v>128.47</v>
      </c>
      <c r="M20" s="842">
        <v>137.05000000000001</v>
      </c>
      <c r="N20" s="842">
        <v>102.41</v>
      </c>
      <c r="O20" s="842">
        <v>134.79</v>
      </c>
      <c r="P20" s="842">
        <v>104.09</v>
      </c>
      <c r="Q20" s="842">
        <v>106.81</v>
      </c>
    </row>
    <row r="21" spans="1:17" x14ac:dyDescent="0.25">
      <c r="A21" s="849">
        <v>12</v>
      </c>
      <c r="B21" s="851">
        <v>63.94</v>
      </c>
      <c r="C21" s="851">
        <v>59.68</v>
      </c>
      <c r="D21" s="851">
        <v>138.96</v>
      </c>
      <c r="E21" s="851">
        <v>113.75</v>
      </c>
      <c r="F21" s="851">
        <v>178.51</v>
      </c>
      <c r="G21" s="851">
        <v>143.54</v>
      </c>
      <c r="H21" s="851">
        <v>297.58999999999997</v>
      </c>
      <c r="I21" s="851">
        <v>154.72</v>
      </c>
      <c r="J21" s="851">
        <v>184.53</v>
      </c>
      <c r="K21" s="851">
        <v>287.45</v>
      </c>
      <c r="L21" s="851">
        <v>134.02000000000001</v>
      </c>
      <c r="M21" s="851">
        <v>143.54</v>
      </c>
      <c r="N21" s="851">
        <v>106.25</v>
      </c>
      <c r="O21" s="851">
        <v>141.94</v>
      </c>
      <c r="P21" s="851">
        <v>109.09</v>
      </c>
      <c r="Q21" s="851">
        <v>111.76</v>
      </c>
    </row>
    <row r="22" spans="1:17" x14ac:dyDescent="0.25">
      <c r="A22" s="849">
        <v>13</v>
      </c>
      <c r="B22" s="851">
        <v>67.37</v>
      </c>
      <c r="C22" s="851">
        <v>62.29</v>
      </c>
      <c r="D22" s="851">
        <v>143.62</v>
      </c>
      <c r="E22" s="851">
        <v>119.23</v>
      </c>
      <c r="F22" s="851">
        <v>187.61</v>
      </c>
      <c r="G22" s="851">
        <v>150.54</v>
      </c>
      <c r="H22" s="851">
        <v>312.26</v>
      </c>
      <c r="I22" s="851">
        <v>161.03</v>
      </c>
      <c r="J22" s="851">
        <v>194.67</v>
      </c>
      <c r="K22" s="851">
        <v>307.52999999999997</v>
      </c>
      <c r="L22" s="851">
        <v>139.63999999999999</v>
      </c>
      <c r="M22" s="851">
        <v>150.54</v>
      </c>
      <c r="N22" s="851">
        <v>113.22</v>
      </c>
      <c r="O22" s="851">
        <v>149.74</v>
      </c>
      <c r="P22" s="851">
        <v>113.95</v>
      </c>
      <c r="Q22" s="851">
        <v>116.76</v>
      </c>
    </row>
    <row r="23" spans="1:17" x14ac:dyDescent="0.25">
      <c r="A23" s="849">
        <v>14</v>
      </c>
      <c r="B23" s="851">
        <v>71</v>
      </c>
      <c r="C23" s="851">
        <v>64.48</v>
      </c>
      <c r="D23" s="851">
        <v>148.08000000000001</v>
      </c>
      <c r="E23" s="851">
        <v>124.01</v>
      </c>
      <c r="F23" s="851">
        <v>196.65</v>
      </c>
      <c r="G23" s="851">
        <v>158.08000000000001</v>
      </c>
      <c r="H23" s="851">
        <v>327.19</v>
      </c>
      <c r="I23" s="851">
        <v>168.43</v>
      </c>
      <c r="J23" s="851">
        <v>203.85</v>
      </c>
      <c r="K23" s="851">
        <v>322.12</v>
      </c>
      <c r="L23" s="851">
        <v>146.36000000000001</v>
      </c>
      <c r="M23" s="851">
        <v>158.08000000000001</v>
      </c>
      <c r="N23" s="851">
        <v>118.76</v>
      </c>
      <c r="O23" s="851">
        <v>156.80000000000001</v>
      </c>
      <c r="P23" s="851">
        <v>120.4</v>
      </c>
      <c r="Q23" s="851">
        <v>123.68</v>
      </c>
    </row>
    <row r="24" spans="1:17" x14ac:dyDescent="0.25">
      <c r="A24" s="852">
        <v>15</v>
      </c>
      <c r="B24" s="846">
        <v>73.47</v>
      </c>
      <c r="C24" s="846">
        <v>67.02</v>
      </c>
      <c r="D24" s="846">
        <v>153.22</v>
      </c>
      <c r="E24" s="846">
        <v>131.56</v>
      </c>
      <c r="F24" s="846">
        <v>205.71</v>
      </c>
      <c r="G24" s="846">
        <v>165.76</v>
      </c>
      <c r="H24" s="846">
        <v>341.8</v>
      </c>
      <c r="I24" s="846">
        <v>175.28</v>
      </c>
      <c r="J24" s="846">
        <v>213.04</v>
      </c>
      <c r="K24" s="846">
        <v>337.47</v>
      </c>
      <c r="L24" s="846">
        <v>151.30000000000001</v>
      </c>
      <c r="M24" s="846">
        <v>165.76</v>
      </c>
      <c r="N24" s="846">
        <v>124.87</v>
      </c>
      <c r="O24" s="846">
        <v>163.87</v>
      </c>
      <c r="P24" s="846">
        <v>126.56</v>
      </c>
      <c r="Q24" s="846">
        <v>129.71</v>
      </c>
    </row>
    <row r="25" spans="1:17" x14ac:dyDescent="0.25">
      <c r="A25" s="848">
        <v>16</v>
      </c>
      <c r="B25" s="842">
        <v>75.52</v>
      </c>
      <c r="C25" s="842">
        <v>69.48</v>
      </c>
      <c r="D25" s="842">
        <v>157.33000000000001</v>
      </c>
      <c r="E25" s="842">
        <v>135.74</v>
      </c>
      <c r="F25" s="842">
        <v>214.69</v>
      </c>
      <c r="G25" s="842">
        <v>173.43</v>
      </c>
      <c r="H25" s="842">
        <v>356.18</v>
      </c>
      <c r="I25" s="842">
        <v>180.7</v>
      </c>
      <c r="J25" s="842">
        <v>222.29</v>
      </c>
      <c r="K25" s="842">
        <v>352.48</v>
      </c>
      <c r="L25" s="842">
        <v>156.72</v>
      </c>
      <c r="M25" s="842">
        <v>173.43</v>
      </c>
      <c r="N25" s="842">
        <v>130.93</v>
      </c>
      <c r="O25" s="842">
        <v>170.98</v>
      </c>
      <c r="P25" s="842">
        <v>131.84</v>
      </c>
      <c r="Q25" s="842">
        <v>135.19</v>
      </c>
    </row>
    <row r="26" spans="1:17" x14ac:dyDescent="0.25">
      <c r="A26" s="849">
        <v>17</v>
      </c>
      <c r="B26" s="851">
        <v>77.91</v>
      </c>
      <c r="C26" s="851">
        <v>71.599999999999994</v>
      </c>
      <c r="D26" s="851">
        <v>163.08000000000001</v>
      </c>
      <c r="E26" s="851">
        <v>141.22999999999999</v>
      </c>
      <c r="F26" s="851">
        <v>223.31</v>
      </c>
      <c r="G26" s="851">
        <v>180.56</v>
      </c>
      <c r="H26" s="851">
        <v>371.12</v>
      </c>
      <c r="I26" s="851">
        <v>186.38</v>
      </c>
      <c r="J26" s="851">
        <v>231.26</v>
      </c>
      <c r="K26" s="851">
        <v>367.22</v>
      </c>
      <c r="L26" s="851">
        <v>160.82</v>
      </c>
      <c r="M26" s="851">
        <v>180.56</v>
      </c>
      <c r="N26" s="851">
        <v>136.47999999999999</v>
      </c>
      <c r="O26" s="851">
        <v>177.9</v>
      </c>
      <c r="P26" s="851">
        <v>136.69</v>
      </c>
      <c r="Q26" s="851">
        <v>140.12</v>
      </c>
    </row>
    <row r="27" spans="1:17" x14ac:dyDescent="0.25">
      <c r="A27" s="849">
        <v>18</v>
      </c>
      <c r="B27" s="851">
        <v>80.12</v>
      </c>
      <c r="C27" s="851">
        <v>74.209999999999994</v>
      </c>
      <c r="D27" s="851">
        <v>168.63</v>
      </c>
      <c r="E27" s="851">
        <v>145.75</v>
      </c>
      <c r="F27" s="851">
        <v>231.74</v>
      </c>
      <c r="G27" s="851">
        <v>186.59</v>
      </c>
      <c r="H27" s="851">
        <v>385.52</v>
      </c>
      <c r="I27" s="851">
        <v>190.97</v>
      </c>
      <c r="J27" s="851">
        <v>239.9</v>
      </c>
      <c r="K27" s="851">
        <v>381.33</v>
      </c>
      <c r="L27" s="851">
        <v>165.28</v>
      </c>
      <c r="M27" s="851">
        <v>186.59</v>
      </c>
      <c r="N27" s="851">
        <v>141.26</v>
      </c>
      <c r="O27" s="851">
        <v>184.54</v>
      </c>
      <c r="P27" s="851">
        <v>142.19</v>
      </c>
      <c r="Q27" s="851">
        <v>146.77000000000001</v>
      </c>
    </row>
    <row r="28" spans="1:17" x14ac:dyDescent="0.25">
      <c r="A28" s="849">
        <v>19</v>
      </c>
      <c r="B28" s="851">
        <v>82.39</v>
      </c>
      <c r="C28" s="851">
        <v>76.599999999999994</v>
      </c>
      <c r="D28" s="851">
        <v>173.16</v>
      </c>
      <c r="E28" s="851">
        <v>152.06</v>
      </c>
      <c r="F28" s="851">
        <v>240.72</v>
      </c>
      <c r="G28" s="851">
        <v>191.87</v>
      </c>
      <c r="H28" s="851">
        <v>399.76</v>
      </c>
      <c r="I28" s="851">
        <v>195.64</v>
      </c>
      <c r="J28" s="851">
        <v>249.29</v>
      </c>
      <c r="K28" s="851">
        <v>395.72</v>
      </c>
      <c r="L28" s="851">
        <v>169.52</v>
      </c>
      <c r="M28" s="851">
        <v>191.87</v>
      </c>
      <c r="N28" s="851">
        <v>145.11000000000001</v>
      </c>
      <c r="O28" s="851">
        <v>191.76</v>
      </c>
      <c r="P28" s="851">
        <v>147.6</v>
      </c>
      <c r="Q28" s="851">
        <v>152.25</v>
      </c>
    </row>
    <row r="29" spans="1:17" x14ac:dyDescent="0.25">
      <c r="A29" s="852">
        <v>20</v>
      </c>
      <c r="B29" s="846">
        <v>84.9</v>
      </c>
      <c r="C29" s="846">
        <v>79.14</v>
      </c>
      <c r="D29" s="846">
        <v>177.75</v>
      </c>
      <c r="E29" s="846">
        <v>155.06</v>
      </c>
      <c r="F29" s="846">
        <v>249.7</v>
      </c>
      <c r="G29" s="846">
        <v>196.65</v>
      </c>
      <c r="H29" s="846">
        <v>413.95</v>
      </c>
      <c r="I29" s="846">
        <v>201.8</v>
      </c>
      <c r="J29" s="846">
        <v>255.86</v>
      </c>
      <c r="K29" s="846">
        <v>409.7</v>
      </c>
      <c r="L29" s="846">
        <v>174.31</v>
      </c>
      <c r="M29" s="846">
        <v>196.65</v>
      </c>
      <c r="N29" s="846">
        <v>150.9</v>
      </c>
      <c r="O29" s="846">
        <v>196.83</v>
      </c>
      <c r="P29" s="846">
        <v>152.87</v>
      </c>
      <c r="Q29" s="846">
        <v>158.29</v>
      </c>
    </row>
    <row r="30" spans="1:17" x14ac:dyDescent="0.25">
      <c r="A30" s="848">
        <v>21</v>
      </c>
      <c r="B30" s="842">
        <v>86.55</v>
      </c>
      <c r="C30" s="842">
        <v>81.400000000000006</v>
      </c>
      <c r="D30" s="842">
        <v>184.12</v>
      </c>
      <c r="E30" s="842">
        <v>159.94</v>
      </c>
      <c r="F30" s="842">
        <v>258.13</v>
      </c>
      <c r="G30" s="842">
        <v>201.8</v>
      </c>
      <c r="H30" s="842">
        <v>427.04</v>
      </c>
      <c r="I30" s="842">
        <v>207.69</v>
      </c>
      <c r="J30" s="842">
        <v>264.36</v>
      </c>
      <c r="K30" s="842">
        <v>422.86</v>
      </c>
      <c r="L30" s="842">
        <v>178.7</v>
      </c>
      <c r="M30" s="842">
        <v>201.8</v>
      </c>
      <c r="N30" s="842">
        <v>155.06</v>
      </c>
      <c r="O30" s="842">
        <v>203.36</v>
      </c>
      <c r="P30" s="842">
        <v>157.94</v>
      </c>
      <c r="Q30" s="842">
        <v>163.43</v>
      </c>
    </row>
    <row r="31" spans="1:17" x14ac:dyDescent="0.25">
      <c r="A31" s="849">
        <v>22</v>
      </c>
      <c r="B31" s="851">
        <v>88.71</v>
      </c>
      <c r="C31" s="851">
        <v>83.38</v>
      </c>
      <c r="D31" s="851">
        <v>187.88</v>
      </c>
      <c r="E31" s="851">
        <v>164.24</v>
      </c>
      <c r="F31" s="851">
        <v>266.49</v>
      </c>
      <c r="G31" s="851">
        <v>208.1</v>
      </c>
      <c r="H31" s="851">
        <v>438.62</v>
      </c>
      <c r="I31" s="851">
        <v>213.3</v>
      </c>
      <c r="J31" s="851">
        <v>273.27</v>
      </c>
      <c r="K31" s="851">
        <v>433.97</v>
      </c>
      <c r="L31" s="851">
        <v>183.51</v>
      </c>
      <c r="M31" s="851">
        <v>208.1</v>
      </c>
      <c r="N31" s="851">
        <v>160.13999999999999</v>
      </c>
      <c r="O31" s="851">
        <v>210.21</v>
      </c>
      <c r="P31" s="851">
        <v>162.27000000000001</v>
      </c>
      <c r="Q31" s="851">
        <v>168.43</v>
      </c>
    </row>
    <row r="32" spans="1:17" x14ac:dyDescent="0.25">
      <c r="A32" s="849">
        <v>23</v>
      </c>
      <c r="B32" s="851">
        <v>90.82</v>
      </c>
      <c r="C32" s="851">
        <v>86</v>
      </c>
      <c r="D32" s="851">
        <v>192.28</v>
      </c>
      <c r="E32" s="851">
        <v>169.18</v>
      </c>
      <c r="F32" s="851">
        <v>274.5</v>
      </c>
      <c r="G32" s="851">
        <v>216.12</v>
      </c>
      <c r="H32" s="851">
        <v>448.55</v>
      </c>
      <c r="I32" s="851">
        <v>217.83</v>
      </c>
      <c r="J32" s="851">
        <v>279.92</v>
      </c>
      <c r="K32" s="851">
        <v>441.84</v>
      </c>
      <c r="L32" s="851">
        <v>188.03</v>
      </c>
      <c r="M32" s="851">
        <v>216.12</v>
      </c>
      <c r="N32" s="851">
        <v>165.2</v>
      </c>
      <c r="O32" s="851">
        <v>215.32</v>
      </c>
      <c r="P32" s="851">
        <v>165.83</v>
      </c>
      <c r="Q32" s="851">
        <v>172.06</v>
      </c>
    </row>
    <row r="33" spans="1:17" x14ac:dyDescent="0.25">
      <c r="A33" s="849">
        <v>24</v>
      </c>
      <c r="B33" s="851">
        <v>92.45</v>
      </c>
      <c r="C33" s="851">
        <v>88.32</v>
      </c>
      <c r="D33" s="851">
        <v>197.14</v>
      </c>
      <c r="E33" s="851">
        <v>175.08</v>
      </c>
      <c r="F33" s="851">
        <v>282.12</v>
      </c>
      <c r="G33" s="851">
        <v>221.74</v>
      </c>
      <c r="H33" s="851">
        <v>457.95</v>
      </c>
      <c r="I33" s="851">
        <v>222.84</v>
      </c>
      <c r="J33" s="851">
        <v>288.55</v>
      </c>
      <c r="K33" s="851">
        <v>452.33</v>
      </c>
      <c r="L33" s="851">
        <v>192.48</v>
      </c>
      <c r="M33" s="851">
        <v>221.74</v>
      </c>
      <c r="N33" s="851">
        <v>170.04</v>
      </c>
      <c r="O33" s="851">
        <v>221.96</v>
      </c>
      <c r="P33" s="851">
        <v>170.5</v>
      </c>
      <c r="Q33" s="851">
        <v>176.92</v>
      </c>
    </row>
    <row r="34" spans="1:17" x14ac:dyDescent="0.25">
      <c r="A34" s="852">
        <v>25</v>
      </c>
      <c r="B34" s="846">
        <v>94.19</v>
      </c>
      <c r="C34" s="846">
        <v>91.13</v>
      </c>
      <c r="D34" s="846">
        <v>201.45</v>
      </c>
      <c r="E34" s="846">
        <v>180.63</v>
      </c>
      <c r="F34" s="846">
        <v>291.83999999999997</v>
      </c>
      <c r="G34" s="846">
        <v>229.76</v>
      </c>
      <c r="H34" s="846">
        <v>468.7</v>
      </c>
      <c r="I34" s="846">
        <v>231.05</v>
      </c>
      <c r="J34" s="846">
        <v>295.33999999999997</v>
      </c>
      <c r="K34" s="846">
        <v>461.51</v>
      </c>
      <c r="L34" s="846">
        <v>196.39</v>
      </c>
      <c r="M34" s="846">
        <v>229.76</v>
      </c>
      <c r="N34" s="846">
        <v>176.94</v>
      </c>
      <c r="O34" s="846">
        <v>227.17</v>
      </c>
      <c r="P34" s="846">
        <v>175.76</v>
      </c>
      <c r="Q34" s="846">
        <v>182.62</v>
      </c>
    </row>
    <row r="35" spans="1:17" x14ac:dyDescent="0.25">
      <c r="A35" s="848">
        <v>26</v>
      </c>
      <c r="B35" s="842">
        <v>96.36</v>
      </c>
      <c r="C35" s="842">
        <v>93.74</v>
      </c>
      <c r="D35" s="842">
        <v>207.07</v>
      </c>
      <c r="E35" s="842">
        <v>186.04</v>
      </c>
      <c r="F35" s="842">
        <v>300.01</v>
      </c>
      <c r="G35" s="842">
        <v>235.99</v>
      </c>
      <c r="H35" s="842">
        <v>478.42</v>
      </c>
      <c r="I35" s="842">
        <v>235.64</v>
      </c>
      <c r="J35" s="842">
        <v>306.36</v>
      </c>
      <c r="K35" s="842">
        <v>473.57</v>
      </c>
      <c r="L35" s="842">
        <v>200.77</v>
      </c>
      <c r="M35" s="842">
        <v>235.99</v>
      </c>
      <c r="N35" s="842">
        <v>183.06</v>
      </c>
      <c r="O35" s="842">
        <v>235.66</v>
      </c>
      <c r="P35" s="842">
        <v>180.35</v>
      </c>
      <c r="Q35" s="842">
        <v>187.21</v>
      </c>
    </row>
    <row r="36" spans="1:17" x14ac:dyDescent="0.25">
      <c r="A36" s="849">
        <v>27</v>
      </c>
      <c r="B36" s="851">
        <v>97.94</v>
      </c>
      <c r="C36" s="851">
        <v>96.41</v>
      </c>
      <c r="D36" s="851">
        <v>212.07</v>
      </c>
      <c r="E36" s="851">
        <v>191.52</v>
      </c>
      <c r="F36" s="851">
        <v>307.81</v>
      </c>
      <c r="G36" s="851">
        <v>242.91</v>
      </c>
      <c r="H36" s="851">
        <v>488.51</v>
      </c>
      <c r="I36" s="851">
        <v>240.38</v>
      </c>
      <c r="J36" s="851">
        <v>314.32</v>
      </c>
      <c r="K36" s="851">
        <v>483.29</v>
      </c>
      <c r="L36" s="851">
        <v>206.81</v>
      </c>
      <c r="M36" s="851">
        <v>242.91</v>
      </c>
      <c r="N36" s="851">
        <v>188.12</v>
      </c>
      <c r="O36" s="851">
        <v>241.78</v>
      </c>
      <c r="P36" s="851">
        <v>184.87</v>
      </c>
      <c r="Q36" s="851">
        <v>191.99</v>
      </c>
    </row>
    <row r="37" spans="1:17" x14ac:dyDescent="0.25">
      <c r="A37" s="849">
        <v>28</v>
      </c>
      <c r="B37" s="851">
        <v>99.68</v>
      </c>
      <c r="C37" s="851">
        <v>98.87</v>
      </c>
      <c r="D37" s="851">
        <v>216.81</v>
      </c>
      <c r="E37" s="851">
        <v>196.26</v>
      </c>
      <c r="F37" s="851">
        <v>315.42</v>
      </c>
      <c r="G37" s="851">
        <v>250.17</v>
      </c>
      <c r="H37" s="851">
        <v>498.71</v>
      </c>
      <c r="I37" s="851">
        <v>245.25</v>
      </c>
      <c r="J37" s="851">
        <v>322.12</v>
      </c>
      <c r="K37" s="851">
        <v>493.72</v>
      </c>
      <c r="L37" s="851">
        <v>210.97</v>
      </c>
      <c r="M37" s="851">
        <v>250.17</v>
      </c>
      <c r="N37" s="851">
        <v>193.98</v>
      </c>
      <c r="O37" s="851">
        <v>247.79</v>
      </c>
      <c r="P37" s="851">
        <v>189.54</v>
      </c>
      <c r="Q37" s="851">
        <v>196.59</v>
      </c>
    </row>
    <row r="38" spans="1:17" x14ac:dyDescent="0.25">
      <c r="A38" s="849">
        <v>29</v>
      </c>
      <c r="B38" s="851">
        <v>101.52</v>
      </c>
      <c r="C38" s="851">
        <v>101</v>
      </c>
      <c r="D38" s="851">
        <v>221.32</v>
      </c>
      <c r="E38" s="851">
        <v>201.65</v>
      </c>
      <c r="F38" s="851">
        <v>322.39999999999998</v>
      </c>
      <c r="G38" s="851">
        <v>256.56</v>
      </c>
      <c r="H38" s="851">
        <v>508.86</v>
      </c>
      <c r="I38" s="851">
        <v>250.17</v>
      </c>
      <c r="J38" s="851">
        <v>329.25</v>
      </c>
      <c r="K38" s="851">
        <v>503.51</v>
      </c>
      <c r="L38" s="851">
        <v>215.78</v>
      </c>
      <c r="M38" s="851">
        <v>256.56</v>
      </c>
      <c r="N38" s="851">
        <v>199.14</v>
      </c>
      <c r="O38" s="851">
        <v>253.27</v>
      </c>
      <c r="P38" s="851">
        <v>194.06</v>
      </c>
      <c r="Q38" s="851">
        <v>201.18</v>
      </c>
    </row>
    <row r="39" spans="1:17" x14ac:dyDescent="0.25">
      <c r="A39" s="852">
        <v>30</v>
      </c>
      <c r="B39" s="846">
        <v>103.52</v>
      </c>
      <c r="C39" s="846">
        <v>103.05</v>
      </c>
      <c r="D39" s="846">
        <v>224.88</v>
      </c>
      <c r="E39" s="846">
        <v>206.74</v>
      </c>
      <c r="F39" s="846">
        <v>329.05</v>
      </c>
      <c r="G39" s="846">
        <v>262.44</v>
      </c>
      <c r="H39" s="846">
        <v>518.66</v>
      </c>
      <c r="I39" s="846">
        <v>255.39</v>
      </c>
      <c r="J39" s="846">
        <v>336.31</v>
      </c>
      <c r="K39" s="846">
        <v>513.38</v>
      </c>
      <c r="L39" s="846">
        <v>220.24</v>
      </c>
      <c r="M39" s="846">
        <v>262.44</v>
      </c>
      <c r="N39" s="846">
        <v>203.72</v>
      </c>
      <c r="O39" s="846">
        <v>258.7</v>
      </c>
      <c r="P39" s="846">
        <v>198.17</v>
      </c>
      <c r="Q39" s="846">
        <v>205.64</v>
      </c>
    </row>
    <row r="40" spans="1:17" x14ac:dyDescent="0.25">
      <c r="A40" s="848">
        <v>31</v>
      </c>
      <c r="B40" s="842">
        <v>105.43</v>
      </c>
      <c r="C40" s="842">
        <v>105.65</v>
      </c>
      <c r="D40" s="842">
        <v>231.67</v>
      </c>
      <c r="E40" s="842">
        <v>211.26</v>
      </c>
      <c r="F40" s="842">
        <v>335.01</v>
      </c>
      <c r="G40" s="842">
        <v>267.66000000000003</v>
      </c>
      <c r="H40" s="842">
        <v>528.79999999999995</v>
      </c>
      <c r="I40" s="842">
        <v>261.01</v>
      </c>
      <c r="J40" s="842">
        <v>342.26</v>
      </c>
      <c r="K40" s="842">
        <v>526</v>
      </c>
      <c r="L40" s="842">
        <v>224.48</v>
      </c>
      <c r="M40" s="842">
        <v>267.66000000000003</v>
      </c>
      <c r="N40" s="842">
        <v>208.05</v>
      </c>
      <c r="O40" s="842">
        <v>263.27999999999997</v>
      </c>
      <c r="P40" s="842">
        <v>202.07</v>
      </c>
      <c r="Q40" s="842">
        <v>209.82</v>
      </c>
    </row>
    <row r="41" spans="1:17" x14ac:dyDescent="0.25">
      <c r="A41" s="849">
        <v>32</v>
      </c>
      <c r="B41" s="851">
        <v>107.53</v>
      </c>
      <c r="C41" s="851">
        <v>107.99</v>
      </c>
      <c r="D41" s="851">
        <v>235.99</v>
      </c>
      <c r="E41" s="851">
        <v>215.85</v>
      </c>
      <c r="F41" s="851">
        <v>341.1</v>
      </c>
      <c r="G41" s="851">
        <v>273.95</v>
      </c>
      <c r="H41" s="851">
        <v>539.29</v>
      </c>
      <c r="I41" s="851">
        <v>266.82</v>
      </c>
      <c r="J41" s="851">
        <v>347.69</v>
      </c>
      <c r="K41" s="851">
        <v>536.47</v>
      </c>
      <c r="L41" s="851">
        <v>230.86</v>
      </c>
      <c r="M41" s="851">
        <v>273.95</v>
      </c>
      <c r="N41" s="851">
        <v>213.21</v>
      </c>
      <c r="O41" s="851">
        <v>267.44</v>
      </c>
      <c r="P41" s="851">
        <v>206.52</v>
      </c>
      <c r="Q41" s="851">
        <v>214.28</v>
      </c>
    </row>
    <row r="42" spans="1:17" x14ac:dyDescent="0.25">
      <c r="A42" s="849">
        <v>33</v>
      </c>
      <c r="B42" s="851">
        <v>109.32</v>
      </c>
      <c r="C42" s="851">
        <v>109.91</v>
      </c>
      <c r="D42" s="851">
        <v>238.46</v>
      </c>
      <c r="E42" s="851">
        <v>220.37</v>
      </c>
      <c r="F42" s="851">
        <v>346.38</v>
      </c>
      <c r="G42" s="851">
        <v>280.60000000000002</v>
      </c>
      <c r="H42" s="851">
        <v>549.27</v>
      </c>
      <c r="I42" s="851">
        <v>271.7</v>
      </c>
      <c r="J42" s="851">
        <v>352.82</v>
      </c>
      <c r="K42" s="851">
        <v>546.47</v>
      </c>
      <c r="L42" s="851">
        <v>234.08</v>
      </c>
      <c r="M42" s="851">
        <v>280.60000000000002</v>
      </c>
      <c r="N42" s="851">
        <v>217.74</v>
      </c>
      <c r="O42" s="851">
        <v>271.39999999999998</v>
      </c>
      <c r="P42" s="851">
        <v>210.02</v>
      </c>
      <c r="Q42" s="851">
        <v>217.91</v>
      </c>
    </row>
    <row r="43" spans="1:17" x14ac:dyDescent="0.25">
      <c r="A43" s="849">
        <v>34</v>
      </c>
      <c r="B43" s="851">
        <v>112.37</v>
      </c>
      <c r="C43" s="851">
        <v>112.37</v>
      </c>
      <c r="D43" s="851">
        <v>243.39</v>
      </c>
      <c r="E43" s="851">
        <v>225.3</v>
      </c>
      <c r="F43" s="851">
        <v>351.04</v>
      </c>
      <c r="G43" s="851">
        <v>284.38</v>
      </c>
      <c r="H43" s="851">
        <v>559.22</v>
      </c>
      <c r="I43" s="851">
        <v>277.51</v>
      </c>
      <c r="J43" s="851">
        <v>357.62</v>
      </c>
      <c r="K43" s="851">
        <v>556.34</v>
      </c>
      <c r="L43" s="851">
        <v>238.52</v>
      </c>
      <c r="M43" s="851">
        <v>284.38</v>
      </c>
      <c r="N43" s="851">
        <v>220.74</v>
      </c>
      <c r="O43" s="851">
        <v>275.08999999999997</v>
      </c>
      <c r="P43" s="851">
        <v>214.28</v>
      </c>
      <c r="Q43" s="851">
        <v>222.29</v>
      </c>
    </row>
    <row r="44" spans="1:17" x14ac:dyDescent="0.25">
      <c r="A44" s="852">
        <v>35</v>
      </c>
      <c r="B44" s="846">
        <v>113.75</v>
      </c>
      <c r="C44" s="846">
        <v>114.16</v>
      </c>
      <c r="D44" s="846">
        <v>247.71</v>
      </c>
      <c r="E44" s="846">
        <v>230.09</v>
      </c>
      <c r="F44" s="846">
        <v>355.02</v>
      </c>
      <c r="G44" s="846">
        <v>290.33</v>
      </c>
      <c r="H44" s="846">
        <v>569.35</v>
      </c>
      <c r="I44" s="846">
        <v>282.67</v>
      </c>
      <c r="J44" s="846">
        <v>361.73</v>
      </c>
      <c r="K44" s="846">
        <v>566.22</v>
      </c>
      <c r="L44" s="846">
        <v>238.6</v>
      </c>
      <c r="M44" s="846">
        <v>290.33</v>
      </c>
      <c r="N44" s="846">
        <v>224.54</v>
      </c>
      <c r="O44" s="846">
        <v>278.26</v>
      </c>
      <c r="P44" s="846">
        <v>217.7</v>
      </c>
      <c r="Q44" s="846">
        <v>225.85</v>
      </c>
    </row>
    <row r="45" spans="1:17" x14ac:dyDescent="0.25">
      <c r="A45" s="848">
        <v>36</v>
      </c>
      <c r="B45" s="842">
        <v>114.96</v>
      </c>
      <c r="C45" s="842">
        <v>116.08</v>
      </c>
      <c r="D45" s="842">
        <v>251.74</v>
      </c>
      <c r="E45" s="842">
        <v>236.54</v>
      </c>
      <c r="F45" s="842">
        <v>359.27</v>
      </c>
      <c r="G45" s="842">
        <v>295.68</v>
      </c>
      <c r="H45" s="842">
        <v>579.58000000000004</v>
      </c>
      <c r="I45" s="842">
        <v>288</v>
      </c>
      <c r="J45" s="842">
        <v>366.06</v>
      </c>
      <c r="K45" s="842">
        <v>576.55999999999995</v>
      </c>
      <c r="L45" s="842">
        <v>244.62</v>
      </c>
      <c r="M45" s="842">
        <v>295.68</v>
      </c>
      <c r="N45" s="842">
        <v>228.91</v>
      </c>
      <c r="O45" s="842">
        <v>281.58</v>
      </c>
      <c r="P45" s="842">
        <v>222.49</v>
      </c>
      <c r="Q45" s="842">
        <v>230.86</v>
      </c>
    </row>
    <row r="46" spans="1:17" x14ac:dyDescent="0.25">
      <c r="A46" s="849">
        <v>37</v>
      </c>
      <c r="B46" s="851">
        <v>116.27</v>
      </c>
      <c r="C46" s="851">
        <v>118.54</v>
      </c>
      <c r="D46" s="851">
        <v>254.69</v>
      </c>
      <c r="E46" s="851">
        <v>241.48</v>
      </c>
      <c r="F46" s="851">
        <v>363.24</v>
      </c>
      <c r="G46" s="851">
        <v>301.36</v>
      </c>
      <c r="H46" s="851">
        <v>589.71</v>
      </c>
      <c r="I46" s="851">
        <v>293.62</v>
      </c>
      <c r="J46" s="851">
        <v>370.02</v>
      </c>
      <c r="K46" s="851">
        <v>586.83000000000004</v>
      </c>
      <c r="L46" s="851">
        <v>250.86</v>
      </c>
      <c r="M46" s="851">
        <v>301.36</v>
      </c>
      <c r="N46" s="851">
        <v>233.03</v>
      </c>
      <c r="O46" s="851">
        <v>284.64</v>
      </c>
      <c r="P46" s="851">
        <v>226.88</v>
      </c>
      <c r="Q46" s="851">
        <v>235.25</v>
      </c>
    </row>
    <row r="47" spans="1:17" x14ac:dyDescent="0.25">
      <c r="A47" s="849">
        <v>38</v>
      </c>
      <c r="B47" s="851">
        <v>117.69</v>
      </c>
      <c r="C47" s="851">
        <v>120.73</v>
      </c>
      <c r="D47" s="851">
        <v>258.81</v>
      </c>
      <c r="E47" s="851">
        <v>247.29</v>
      </c>
      <c r="F47" s="851">
        <v>367.69</v>
      </c>
      <c r="G47" s="851">
        <v>307.94</v>
      </c>
      <c r="H47" s="851">
        <v>599.85</v>
      </c>
      <c r="I47" s="851">
        <v>299.10000000000002</v>
      </c>
      <c r="J47" s="851">
        <v>374.62</v>
      </c>
      <c r="K47" s="851">
        <v>596.85</v>
      </c>
      <c r="L47" s="851">
        <v>253.52</v>
      </c>
      <c r="M47" s="851">
        <v>307.94</v>
      </c>
      <c r="N47" s="851">
        <v>237.25</v>
      </c>
      <c r="O47" s="851">
        <v>288.16000000000003</v>
      </c>
      <c r="P47" s="851">
        <v>230.5</v>
      </c>
      <c r="Q47" s="851">
        <v>239.21</v>
      </c>
    </row>
    <row r="48" spans="1:17" x14ac:dyDescent="0.25">
      <c r="A48" s="849">
        <v>39</v>
      </c>
      <c r="B48" s="851">
        <v>119.34</v>
      </c>
      <c r="C48" s="851">
        <v>122.73</v>
      </c>
      <c r="D48" s="851">
        <v>262.24</v>
      </c>
      <c r="E48" s="851">
        <v>251.82</v>
      </c>
      <c r="F48" s="851">
        <v>371.8</v>
      </c>
      <c r="G48" s="851">
        <v>313.91000000000003</v>
      </c>
      <c r="H48" s="851">
        <v>610.34</v>
      </c>
      <c r="I48" s="851">
        <v>304.79000000000002</v>
      </c>
      <c r="J48" s="851">
        <v>379</v>
      </c>
      <c r="K48" s="851">
        <v>610</v>
      </c>
      <c r="L48" s="851">
        <v>259.91000000000003</v>
      </c>
      <c r="M48" s="851">
        <v>313.91000000000003</v>
      </c>
      <c r="N48" s="851">
        <v>242.05</v>
      </c>
      <c r="O48" s="851">
        <v>291.52999999999997</v>
      </c>
      <c r="P48" s="851">
        <v>234.54</v>
      </c>
      <c r="Q48" s="851">
        <v>243.46</v>
      </c>
    </row>
    <row r="49" spans="1:17" x14ac:dyDescent="0.25">
      <c r="A49" s="852">
        <v>40</v>
      </c>
      <c r="B49" s="846">
        <v>120.54</v>
      </c>
      <c r="C49" s="846">
        <v>124.51</v>
      </c>
      <c r="D49" s="846">
        <v>265.52</v>
      </c>
      <c r="E49" s="846">
        <v>255.73</v>
      </c>
      <c r="F49" s="846">
        <v>377.57</v>
      </c>
      <c r="G49" s="846">
        <v>320.20999999999998</v>
      </c>
      <c r="H49" s="846">
        <v>620.35</v>
      </c>
      <c r="I49" s="846">
        <v>309.8</v>
      </c>
      <c r="J49" s="846">
        <v>383.19</v>
      </c>
      <c r="K49" s="846">
        <v>619.91999999999996</v>
      </c>
      <c r="L49" s="846">
        <v>264.08</v>
      </c>
      <c r="M49" s="846">
        <v>320.20999999999998</v>
      </c>
      <c r="N49" s="846">
        <v>246.89</v>
      </c>
      <c r="O49" s="846">
        <v>294.76</v>
      </c>
      <c r="P49" s="846">
        <v>238.67</v>
      </c>
      <c r="Q49" s="846">
        <v>247.64</v>
      </c>
    </row>
    <row r="50" spans="1:17" x14ac:dyDescent="0.25">
      <c r="A50" s="848">
        <v>41</v>
      </c>
      <c r="B50" s="842">
        <v>122.33</v>
      </c>
      <c r="C50" s="842">
        <v>126.49</v>
      </c>
      <c r="D50" s="842">
        <v>268.95999999999998</v>
      </c>
      <c r="E50" s="842">
        <v>259.7</v>
      </c>
      <c r="F50" s="842">
        <v>384.13</v>
      </c>
      <c r="G50" s="842">
        <v>326.17</v>
      </c>
      <c r="H50" s="842">
        <v>630.28</v>
      </c>
      <c r="I50" s="842">
        <v>315.20999999999998</v>
      </c>
      <c r="J50" s="842">
        <v>391.27</v>
      </c>
      <c r="K50" s="842">
        <v>629.79999999999995</v>
      </c>
      <c r="L50" s="842">
        <v>269.44</v>
      </c>
      <c r="M50" s="842">
        <v>326.17</v>
      </c>
      <c r="N50" s="842">
        <v>251.48</v>
      </c>
      <c r="O50" s="842">
        <v>300.97000000000003</v>
      </c>
      <c r="P50" s="842">
        <v>243.39</v>
      </c>
      <c r="Q50" s="842">
        <v>251.62</v>
      </c>
    </row>
    <row r="51" spans="1:17" x14ac:dyDescent="0.25">
      <c r="A51" s="849">
        <v>42</v>
      </c>
      <c r="B51" s="851">
        <v>123.39</v>
      </c>
      <c r="C51" s="851">
        <v>129.02000000000001</v>
      </c>
      <c r="D51" s="851">
        <v>272.58999999999997</v>
      </c>
      <c r="E51" s="851">
        <v>263.2</v>
      </c>
      <c r="F51" s="851">
        <v>389.14</v>
      </c>
      <c r="G51" s="851">
        <v>332.41</v>
      </c>
      <c r="H51" s="851">
        <v>640.35</v>
      </c>
      <c r="I51" s="851">
        <v>320.56</v>
      </c>
      <c r="J51" s="851">
        <v>395.45</v>
      </c>
      <c r="K51" s="851">
        <v>640.08000000000004</v>
      </c>
      <c r="L51" s="851">
        <v>273.41000000000003</v>
      </c>
      <c r="M51" s="851">
        <v>332.41</v>
      </c>
      <c r="N51" s="851">
        <v>256.32</v>
      </c>
      <c r="O51" s="851">
        <v>304.19</v>
      </c>
      <c r="P51" s="851">
        <v>247.98</v>
      </c>
      <c r="Q51" s="851">
        <v>255.79</v>
      </c>
    </row>
    <row r="52" spans="1:17" x14ac:dyDescent="0.25">
      <c r="A52" s="849">
        <v>43</v>
      </c>
      <c r="B52" s="851">
        <v>125.08</v>
      </c>
      <c r="C52" s="851">
        <v>131.08000000000001</v>
      </c>
      <c r="D52" s="851">
        <v>276.08</v>
      </c>
      <c r="E52" s="851">
        <v>265.25</v>
      </c>
      <c r="F52" s="851">
        <v>393.67</v>
      </c>
      <c r="G52" s="851">
        <v>338.78</v>
      </c>
      <c r="H52" s="851">
        <v>650.84</v>
      </c>
      <c r="I52" s="851">
        <v>325.89999999999998</v>
      </c>
      <c r="J52" s="851">
        <v>400.11</v>
      </c>
      <c r="K52" s="851">
        <v>650.36</v>
      </c>
      <c r="L52" s="851">
        <v>277.93</v>
      </c>
      <c r="M52" s="851">
        <v>338.78</v>
      </c>
      <c r="N52" s="851">
        <v>261.29000000000002</v>
      </c>
      <c r="O52" s="851">
        <v>307.77999999999997</v>
      </c>
      <c r="P52" s="851">
        <v>252.03</v>
      </c>
      <c r="Q52" s="851">
        <v>260.04000000000002</v>
      </c>
    </row>
    <row r="53" spans="1:17" x14ac:dyDescent="0.25">
      <c r="A53" s="849">
        <v>44</v>
      </c>
      <c r="B53" s="851">
        <v>126.19</v>
      </c>
      <c r="C53" s="851">
        <v>133</v>
      </c>
      <c r="D53" s="851">
        <v>279.64</v>
      </c>
      <c r="E53" s="851">
        <v>270.11</v>
      </c>
      <c r="F53" s="851">
        <v>397.84</v>
      </c>
      <c r="G53" s="851">
        <v>345.01</v>
      </c>
      <c r="H53" s="851">
        <v>660.84</v>
      </c>
      <c r="I53" s="851">
        <v>331.66</v>
      </c>
      <c r="J53" s="851">
        <v>404.16</v>
      </c>
      <c r="K53" s="851">
        <v>660.57</v>
      </c>
      <c r="L53" s="851">
        <v>282.38</v>
      </c>
      <c r="M53" s="851">
        <v>345.01</v>
      </c>
      <c r="N53" s="851">
        <v>266.13</v>
      </c>
      <c r="O53" s="851">
        <v>310.88</v>
      </c>
      <c r="P53" s="851">
        <v>255.73</v>
      </c>
      <c r="Q53" s="851">
        <v>263.88</v>
      </c>
    </row>
    <row r="54" spans="1:17" x14ac:dyDescent="0.25">
      <c r="A54" s="852">
        <v>45</v>
      </c>
      <c r="B54" s="846">
        <v>127.55</v>
      </c>
      <c r="C54" s="846">
        <v>135.34</v>
      </c>
      <c r="D54" s="846">
        <v>283</v>
      </c>
      <c r="E54" s="846">
        <v>274.02999999999997</v>
      </c>
      <c r="F54" s="846">
        <v>402.23</v>
      </c>
      <c r="G54" s="846">
        <v>351.45</v>
      </c>
      <c r="H54" s="846">
        <v>670.57</v>
      </c>
      <c r="I54" s="846">
        <v>337</v>
      </c>
      <c r="J54" s="846">
        <v>408.75</v>
      </c>
      <c r="K54" s="846">
        <v>670.22</v>
      </c>
      <c r="L54" s="846">
        <v>286.57</v>
      </c>
      <c r="M54" s="846">
        <v>351.45</v>
      </c>
      <c r="N54" s="846">
        <v>268.93</v>
      </c>
      <c r="O54" s="846">
        <v>314.42</v>
      </c>
      <c r="P54" s="846">
        <v>259.83999999999997</v>
      </c>
      <c r="Q54" s="846">
        <v>268.05</v>
      </c>
    </row>
    <row r="55" spans="1:17" x14ac:dyDescent="0.25">
      <c r="A55" s="848">
        <v>46</v>
      </c>
      <c r="B55" s="842">
        <v>129.34</v>
      </c>
      <c r="C55" s="842">
        <v>137.31</v>
      </c>
      <c r="D55" s="842">
        <v>286.83</v>
      </c>
      <c r="E55" s="842">
        <v>279.77999999999997</v>
      </c>
      <c r="F55" s="842">
        <v>406.34</v>
      </c>
      <c r="G55" s="842">
        <v>357.69</v>
      </c>
      <c r="H55" s="842">
        <v>680.43</v>
      </c>
      <c r="I55" s="842">
        <v>342.55</v>
      </c>
      <c r="J55" s="842">
        <v>412.85</v>
      </c>
      <c r="K55" s="842">
        <v>680.17</v>
      </c>
      <c r="L55" s="842">
        <v>291.23</v>
      </c>
      <c r="M55" s="842">
        <v>357.69</v>
      </c>
      <c r="N55" s="842">
        <v>273.52</v>
      </c>
      <c r="O55" s="842">
        <v>317.58</v>
      </c>
      <c r="P55" s="842">
        <v>263.33999999999997</v>
      </c>
      <c r="Q55" s="842">
        <v>271.7</v>
      </c>
    </row>
    <row r="56" spans="1:17" x14ac:dyDescent="0.25">
      <c r="A56" s="849">
        <v>47</v>
      </c>
      <c r="B56" s="851">
        <v>130.77000000000001</v>
      </c>
      <c r="C56" s="851">
        <v>139.57</v>
      </c>
      <c r="D56" s="851">
        <v>290.33</v>
      </c>
      <c r="E56" s="851">
        <v>285.39</v>
      </c>
      <c r="F56" s="851">
        <v>411.14</v>
      </c>
      <c r="G56" s="851">
        <v>364.21</v>
      </c>
      <c r="H56" s="851">
        <v>690.92</v>
      </c>
      <c r="I56" s="851">
        <v>348.16</v>
      </c>
      <c r="J56" s="851">
        <v>417.38</v>
      </c>
      <c r="K56" s="851">
        <v>690.59</v>
      </c>
      <c r="L56" s="851">
        <v>296.58</v>
      </c>
      <c r="M56" s="851">
        <v>364.21</v>
      </c>
      <c r="N56" s="851">
        <v>277.77999999999997</v>
      </c>
      <c r="O56" s="851">
        <v>321.06</v>
      </c>
      <c r="P56" s="851">
        <v>266.82</v>
      </c>
      <c r="Q56" s="851">
        <v>275.39</v>
      </c>
    </row>
    <row r="57" spans="1:17" x14ac:dyDescent="0.25">
      <c r="A57" s="849">
        <v>48</v>
      </c>
      <c r="B57" s="851">
        <v>131.88</v>
      </c>
      <c r="C57" s="851">
        <v>141.63999999999999</v>
      </c>
      <c r="D57" s="851">
        <v>293.62</v>
      </c>
      <c r="E57" s="851">
        <v>288.27999999999997</v>
      </c>
      <c r="F57" s="851">
        <v>415.31</v>
      </c>
      <c r="G57" s="851">
        <v>370.3</v>
      </c>
      <c r="H57" s="851">
        <v>700.86</v>
      </c>
      <c r="I57" s="851">
        <v>353.86</v>
      </c>
      <c r="J57" s="851">
        <v>421.83</v>
      </c>
      <c r="K57" s="851">
        <v>700.51</v>
      </c>
      <c r="L57" s="851">
        <v>302.39</v>
      </c>
      <c r="M57" s="851">
        <v>370.3</v>
      </c>
      <c r="N57" s="851">
        <v>284.26</v>
      </c>
      <c r="O57" s="851">
        <v>324.49</v>
      </c>
      <c r="P57" s="851">
        <v>271.01</v>
      </c>
      <c r="Q57" s="851">
        <v>279.85000000000002</v>
      </c>
    </row>
    <row r="58" spans="1:17" x14ac:dyDescent="0.25">
      <c r="A58" s="849">
        <v>49</v>
      </c>
      <c r="B58" s="851">
        <v>133.19</v>
      </c>
      <c r="C58" s="851">
        <v>143.21</v>
      </c>
      <c r="D58" s="851">
        <v>297.13</v>
      </c>
      <c r="E58" s="851">
        <v>291.7</v>
      </c>
      <c r="F58" s="851">
        <v>419.29</v>
      </c>
      <c r="G58" s="851">
        <v>376.96</v>
      </c>
      <c r="H58" s="851">
        <v>711.28</v>
      </c>
      <c r="I58" s="851">
        <v>359.27</v>
      </c>
      <c r="J58" s="851">
        <v>426.02</v>
      </c>
      <c r="K58" s="851">
        <v>710.86</v>
      </c>
      <c r="L58" s="851">
        <v>308.43</v>
      </c>
      <c r="M58" s="851">
        <v>376.96</v>
      </c>
      <c r="N58" s="851">
        <v>290.64999999999998</v>
      </c>
      <c r="O58" s="851">
        <v>327.69</v>
      </c>
      <c r="P58" s="851">
        <v>274.64</v>
      </c>
      <c r="Q58" s="851">
        <v>283.27999999999997</v>
      </c>
    </row>
    <row r="59" spans="1:17" x14ac:dyDescent="0.25">
      <c r="A59" s="852">
        <v>50</v>
      </c>
      <c r="B59" s="846">
        <v>134.88999999999999</v>
      </c>
      <c r="C59" s="846">
        <v>145.26</v>
      </c>
      <c r="D59" s="846">
        <v>301.23</v>
      </c>
      <c r="E59" s="846">
        <v>295.74</v>
      </c>
      <c r="F59" s="846">
        <v>423.62</v>
      </c>
      <c r="G59" s="846">
        <v>383.12</v>
      </c>
      <c r="H59" s="846">
        <v>720.32</v>
      </c>
      <c r="I59" s="846">
        <v>364.21</v>
      </c>
      <c r="J59" s="846">
        <v>430.61</v>
      </c>
      <c r="K59" s="846">
        <v>721.01</v>
      </c>
      <c r="L59" s="846">
        <v>314.87</v>
      </c>
      <c r="M59" s="846">
        <v>383.12</v>
      </c>
      <c r="N59" s="846">
        <v>295.23</v>
      </c>
      <c r="O59" s="846">
        <v>331.23</v>
      </c>
      <c r="P59" s="846">
        <v>278.75</v>
      </c>
      <c r="Q59" s="846">
        <v>287.58999999999997</v>
      </c>
    </row>
    <row r="60" spans="1:17" x14ac:dyDescent="0.25">
      <c r="A60" s="848">
        <v>52</v>
      </c>
      <c r="B60" s="842">
        <v>138.68</v>
      </c>
      <c r="C60" s="842">
        <v>150.88</v>
      </c>
      <c r="D60" s="842">
        <v>312.94</v>
      </c>
      <c r="E60" s="842">
        <v>314.25</v>
      </c>
      <c r="F60" s="842">
        <v>433.14</v>
      </c>
      <c r="G60" s="842">
        <v>395.78</v>
      </c>
      <c r="H60" s="842">
        <v>739.79</v>
      </c>
      <c r="I60" s="842">
        <v>375.09</v>
      </c>
      <c r="J60" s="842">
        <v>441.09</v>
      </c>
      <c r="K60" s="842">
        <v>741.42</v>
      </c>
      <c r="L60" s="842">
        <v>322.05</v>
      </c>
      <c r="M60" s="842">
        <v>395.78</v>
      </c>
      <c r="N60" s="842">
        <v>302.72000000000003</v>
      </c>
      <c r="O60" s="842">
        <v>339.29</v>
      </c>
      <c r="P60" s="842">
        <v>286.95999999999998</v>
      </c>
      <c r="Q60" s="842">
        <v>296.08999999999997</v>
      </c>
    </row>
    <row r="61" spans="1:17" x14ac:dyDescent="0.25">
      <c r="A61" s="849">
        <v>54</v>
      </c>
      <c r="B61" s="851">
        <v>141.94</v>
      </c>
      <c r="C61" s="851">
        <v>156.72</v>
      </c>
      <c r="D61" s="851">
        <v>321.44</v>
      </c>
      <c r="E61" s="851">
        <v>320.27</v>
      </c>
      <c r="F61" s="851">
        <v>444.51</v>
      </c>
      <c r="G61" s="851">
        <v>408.61</v>
      </c>
      <c r="H61" s="851">
        <v>762.81</v>
      </c>
      <c r="I61" s="851">
        <v>385.78</v>
      </c>
      <c r="J61" s="851">
        <v>451.43</v>
      </c>
      <c r="K61" s="851">
        <v>762.47</v>
      </c>
      <c r="L61" s="851">
        <v>333.23</v>
      </c>
      <c r="M61" s="851">
        <v>408.61</v>
      </c>
      <c r="N61" s="851">
        <v>312.47000000000003</v>
      </c>
      <c r="O61" s="851">
        <v>347.24</v>
      </c>
      <c r="P61" s="851">
        <v>295.06</v>
      </c>
      <c r="Q61" s="851">
        <v>304.45999999999998</v>
      </c>
    </row>
    <row r="62" spans="1:17" x14ac:dyDescent="0.25">
      <c r="A62" s="849">
        <v>56</v>
      </c>
      <c r="B62" s="851">
        <v>145.26</v>
      </c>
      <c r="C62" s="851">
        <v>161.38</v>
      </c>
      <c r="D62" s="851">
        <v>330.14</v>
      </c>
      <c r="E62" s="851">
        <v>330.08</v>
      </c>
      <c r="F62" s="851">
        <v>454.65</v>
      </c>
      <c r="G62" s="851">
        <v>420.8</v>
      </c>
      <c r="H62" s="851">
        <v>782.81</v>
      </c>
      <c r="I62" s="851">
        <v>395.94</v>
      </c>
      <c r="J62" s="851">
        <v>461.78</v>
      </c>
      <c r="K62" s="851">
        <v>782.47</v>
      </c>
      <c r="L62" s="851">
        <v>342.9</v>
      </c>
      <c r="M62" s="851">
        <v>420.8</v>
      </c>
      <c r="N62" s="851">
        <v>321.75</v>
      </c>
      <c r="O62" s="851">
        <v>355.22</v>
      </c>
      <c r="P62" s="851">
        <v>302.93</v>
      </c>
      <c r="Q62" s="851">
        <v>312.60000000000002</v>
      </c>
    </row>
    <row r="63" spans="1:17" x14ac:dyDescent="0.25">
      <c r="A63" s="849">
        <v>58</v>
      </c>
      <c r="B63" s="851">
        <v>148.80000000000001</v>
      </c>
      <c r="C63" s="851">
        <v>167.27</v>
      </c>
      <c r="D63" s="851">
        <v>338.91</v>
      </c>
      <c r="E63" s="851">
        <v>338.51</v>
      </c>
      <c r="F63" s="851">
        <v>464.31</v>
      </c>
      <c r="G63" s="851">
        <v>432.87</v>
      </c>
      <c r="H63" s="851">
        <v>803.32</v>
      </c>
      <c r="I63" s="851">
        <v>406.55</v>
      </c>
      <c r="J63" s="851">
        <v>471.71</v>
      </c>
      <c r="K63" s="851">
        <v>802.77</v>
      </c>
      <c r="L63" s="851">
        <v>354.2</v>
      </c>
      <c r="M63" s="851">
        <v>432.87</v>
      </c>
      <c r="N63" s="851">
        <v>330.97</v>
      </c>
      <c r="O63" s="851">
        <v>362.85</v>
      </c>
      <c r="P63" s="851">
        <v>310.76</v>
      </c>
      <c r="Q63" s="851">
        <v>320.69</v>
      </c>
    </row>
    <row r="64" spans="1:17" x14ac:dyDescent="0.25">
      <c r="A64" s="852">
        <v>60</v>
      </c>
      <c r="B64" s="846">
        <v>152.07</v>
      </c>
      <c r="C64" s="846">
        <v>172.82</v>
      </c>
      <c r="D64" s="846">
        <v>347.69</v>
      </c>
      <c r="E64" s="846">
        <v>345.91</v>
      </c>
      <c r="F64" s="846">
        <v>472.74</v>
      </c>
      <c r="G64" s="846">
        <v>445</v>
      </c>
      <c r="H64" s="846">
        <v>820.91</v>
      </c>
      <c r="I64" s="846">
        <v>417.44</v>
      </c>
      <c r="J64" s="846">
        <v>481.38</v>
      </c>
      <c r="K64" s="846">
        <v>822.69</v>
      </c>
      <c r="L64" s="846">
        <v>364.61</v>
      </c>
      <c r="M64" s="846">
        <v>445</v>
      </c>
      <c r="N64" s="846">
        <v>343.19</v>
      </c>
      <c r="O64" s="846">
        <v>370.29</v>
      </c>
      <c r="P64" s="846">
        <v>318.7</v>
      </c>
      <c r="Q64" s="846">
        <v>328.71</v>
      </c>
    </row>
    <row r="65" spans="1:17" x14ac:dyDescent="0.25">
      <c r="A65" s="848">
        <v>62</v>
      </c>
      <c r="B65" s="842">
        <v>155.16999999999999</v>
      </c>
      <c r="C65" s="842">
        <v>175.49</v>
      </c>
      <c r="D65" s="842">
        <v>355.29</v>
      </c>
      <c r="E65" s="842">
        <v>353.99</v>
      </c>
      <c r="F65" s="842">
        <v>482.68</v>
      </c>
      <c r="G65" s="842">
        <v>457.06</v>
      </c>
      <c r="H65" s="842">
        <v>841.47</v>
      </c>
      <c r="I65" s="842">
        <v>429.57</v>
      </c>
      <c r="J65" s="842">
        <v>491.11</v>
      </c>
      <c r="K65" s="842">
        <v>842.85</v>
      </c>
      <c r="L65" s="842">
        <v>375.23</v>
      </c>
      <c r="M65" s="842">
        <v>457.06</v>
      </c>
      <c r="N65" s="842">
        <v>349.62</v>
      </c>
      <c r="O65" s="842">
        <v>377.78</v>
      </c>
      <c r="P65" s="842">
        <v>326.64999999999998</v>
      </c>
      <c r="Q65" s="842">
        <v>337.07</v>
      </c>
    </row>
    <row r="66" spans="1:17" x14ac:dyDescent="0.25">
      <c r="A66" s="849">
        <v>64</v>
      </c>
      <c r="B66" s="851">
        <v>158.69999999999999</v>
      </c>
      <c r="C66" s="851">
        <v>178.37</v>
      </c>
      <c r="D66" s="851">
        <v>363.86</v>
      </c>
      <c r="E66" s="851">
        <v>361.59</v>
      </c>
      <c r="F66" s="851">
        <v>492.75</v>
      </c>
      <c r="G66" s="851">
        <v>469.05</v>
      </c>
      <c r="H66" s="851">
        <v>863.13</v>
      </c>
      <c r="I66" s="851">
        <v>442.11</v>
      </c>
      <c r="J66" s="851">
        <v>501.59</v>
      </c>
      <c r="K66" s="851">
        <v>862.65</v>
      </c>
      <c r="L66" s="851">
        <v>384.83</v>
      </c>
      <c r="M66" s="851">
        <v>469.05</v>
      </c>
      <c r="N66" s="851">
        <v>358.9</v>
      </c>
      <c r="O66" s="851">
        <v>385.83</v>
      </c>
      <c r="P66" s="851">
        <v>334.59</v>
      </c>
      <c r="Q66" s="851">
        <v>345.43</v>
      </c>
    </row>
    <row r="67" spans="1:17" x14ac:dyDescent="0.25">
      <c r="A67" s="849">
        <v>66</v>
      </c>
      <c r="B67" s="851">
        <v>161.87</v>
      </c>
      <c r="C67" s="851">
        <v>182.27</v>
      </c>
      <c r="D67" s="851">
        <v>372.35</v>
      </c>
      <c r="E67" s="851">
        <v>370.17</v>
      </c>
      <c r="F67" s="851">
        <v>502.41</v>
      </c>
      <c r="G67" s="851">
        <v>480.01</v>
      </c>
      <c r="H67" s="851">
        <v>883.4</v>
      </c>
      <c r="I67" s="851">
        <v>454.24</v>
      </c>
      <c r="J67" s="851">
        <v>511.18</v>
      </c>
      <c r="K67" s="851">
        <v>883</v>
      </c>
      <c r="L67" s="851">
        <v>394.22</v>
      </c>
      <c r="M67" s="851">
        <v>480.01</v>
      </c>
      <c r="N67" s="851">
        <v>368.18</v>
      </c>
      <c r="O67" s="851">
        <v>393.23</v>
      </c>
      <c r="P67" s="851">
        <v>340.23</v>
      </c>
      <c r="Q67" s="851">
        <v>353.71</v>
      </c>
    </row>
    <row r="68" spans="1:17" x14ac:dyDescent="0.25">
      <c r="A68" s="849">
        <v>68</v>
      </c>
      <c r="B68" s="851">
        <v>165.56</v>
      </c>
      <c r="C68" s="851">
        <v>186.93</v>
      </c>
      <c r="D68" s="851">
        <v>380.52</v>
      </c>
      <c r="E68" s="851">
        <v>380.78</v>
      </c>
      <c r="F68" s="851">
        <v>510.5</v>
      </c>
      <c r="G68" s="851">
        <v>490.77</v>
      </c>
      <c r="H68" s="851">
        <v>903.54</v>
      </c>
      <c r="I68" s="851">
        <v>465.7</v>
      </c>
      <c r="J68" s="851">
        <v>521.04999999999995</v>
      </c>
      <c r="K68" s="851">
        <v>903.15</v>
      </c>
      <c r="L68" s="851">
        <v>403.54</v>
      </c>
      <c r="M68" s="851">
        <v>490.77</v>
      </c>
      <c r="N68" s="851">
        <v>377.35</v>
      </c>
      <c r="O68" s="851">
        <v>400.8</v>
      </c>
      <c r="P68" s="851">
        <v>348.31</v>
      </c>
      <c r="Q68" s="851">
        <v>361.4</v>
      </c>
    </row>
    <row r="69" spans="1:17" x14ac:dyDescent="0.25">
      <c r="A69" s="852">
        <v>70</v>
      </c>
      <c r="B69" s="846">
        <v>169.67</v>
      </c>
      <c r="C69" s="846">
        <v>195.22</v>
      </c>
      <c r="D69" s="846">
        <v>388.94</v>
      </c>
      <c r="E69" s="846">
        <v>390.03</v>
      </c>
      <c r="F69" s="846">
        <v>520.23</v>
      </c>
      <c r="G69" s="846">
        <v>501.94</v>
      </c>
      <c r="H69" s="846">
        <v>932.82</v>
      </c>
      <c r="I69" s="846">
        <v>476.51</v>
      </c>
      <c r="J69" s="846">
        <v>530.72</v>
      </c>
      <c r="K69" s="846">
        <v>923.63</v>
      </c>
      <c r="L69" s="846">
        <v>412.73</v>
      </c>
      <c r="M69" s="846">
        <v>501.94</v>
      </c>
      <c r="N69" s="846">
        <v>390.06</v>
      </c>
      <c r="O69" s="846">
        <v>408.25</v>
      </c>
      <c r="P69" s="846">
        <v>356.4</v>
      </c>
      <c r="Q69" s="846">
        <v>369.75</v>
      </c>
    </row>
    <row r="70" spans="1:17" x14ac:dyDescent="0.25">
      <c r="A70" s="848">
        <v>72</v>
      </c>
      <c r="B70" s="842">
        <v>173.2</v>
      </c>
      <c r="C70" s="842">
        <v>200.01</v>
      </c>
      <c r="D70" s="842">
        <v>396.07</v>
      </c>
      <c r="E70" s="842">
        <v>396.62</v>
      </c>
      <c r="F70" s="842">
        <v>530.29</v>
      </c>
      <c r="G70" s="842">
        <v>514.95000000000005</v>
      </c>
      <c r="H70" s="842">
        <v>953.38</v>
      </c>
      <c r="I70" s="842">
        <v>487.13</v>
      </c>
      <c r="J70" s="842">
        <v>541</v>
      </c>
      <c r="K70" s="842">
        <v>944.05</v>
      </c>
      <c r="L70" s="842">
        <v>422.38</v>
      </c>
      <c r="M70" s="842">
        <v>514.95000000000005</v>
      </c>
      <c r="N70" s="842">
        <v>396.49</v>
      </c>
      <c r="O70" s="842">
        <v>416.15</v>
      </c>
      <c r="P70" s="842">
        <v>364.46</v>
      </c>
      <c r="Q70" s="842">
        <v>378.19</v>
      </c>
    </row>
    <row r="71" spans="1:17" x14ac:dyDescent="0.25">
      <c r="A71" s="849">
        <v>74</v>
      </c>
      <c r="B71" s="851">
        <v>176.68</v>
      </c>
      <c r="C71" s="851">
        <v>205.91</v>
      </c>
      <c r="D71" s="851">
        <v>402.78</v>
      </c>
      <c r="E71" s="851">
        <v>406.41</v>
      </c>
      <c r="F71" s="851">
        <v>539.82000000000005</v>
      </c>
      <c r="G71" s="851">
        <v>527.71</v>
      </c>
      <c r="H71" s="851">
        <v>974.01</v>
      </c>
      <c r="I71" s="851">
        <v>498.09</v>
      </c>
      <c r="J71" s="851">
        <v>550.04</v>
      </c>
      <c r="K71" s="851">
        <v>962.96</v>
      </c>
      <c r="L71" s="851">
        <v>430.32</v>
      </c>
      <c r="M71" s="851">
        <v>527.71</v>
      </c>
      <c r="N71" s="851">
        <v>413.31</v>
      </c>
      <c r="O71" s="851">
        <v>423.11</v>
      </c>
      <c r="P71" s="851">
        <v>372.35</v>
      </c>
      <c r="Q71" s="851">
        <v>386.32</v>
      </c>
    </row>
    <row r="72" spans="1:17" x14ac:dyDescent="0.25">
      <c r="A72" s="849">
        <v>76</v>
      </c>
      <c r="B72" s="851">
        <v>180.01</v>
      </c>
      <c r="C72" s="851">
        <v>211.95</v>
      </c>
      <c r="D72" s="851">
        <v>411.14</v>
      </c>
      <c r="E72" s="851">
        <v>413.67</v>
      </c>
      <c r="F72" s="851">
        <v>549.42999999999995</v>
      </c>
      <c r="G72" s="851">
        <v>539.96</v>
      </c>
      <c r="H72" s="851">
        <v>994.36</v>
      </c>
      <c r="I72" s="851">
        <v>508.58</v>
      </c>
      <c r="J72" s="851">
        <v>560.54</v>
      </c>
      <c r="K72" s="851">
        <v>984.56</v>
      </c>
      <c r="L72" s="851">
        <v>441.09</v>
      </c>
      <c r="M72" s="851">
        <v>539.96</v>
      </c>
      <c r="N72" s="851">
        <v>415.52</v>
      </c>
      <c r="O72" s="851">
        <v>431.18</v>
      </c>
      <c r="P72" s="851">
        <v>380.23</v>
      </c>
      <c r="Q72" s="851">
        <v>394.62</v>
      </c>
    </row>
    <row r="73" spans="1:17" x14ac:dyDescent="0.25">
      <c r="A73" s="849">
        <v>78</v>
      </c>
      <c r="B73" s="851">
        <v>183.48</v>
      </c>
      <c r="C73" s="851">
        <v>217.15</v>
      </c>
      <c r="D73" s="851">
        <v>420.39</v>
      </c>
      <c r="E73" s="851">
        <v>423.41</v>
      </c>
      <c r="F73" s="851">
        <v>556.54999999999995</v>
      </c>
      <c r="G73" s="851">
        <v>552.23</v>
      </c>
      <c r="H73" s="851">
        <v>1014.36</v>
      </c>
      <c r="I73" s="851">
        <v>519.14</v>
      </c>
      <c r="J73" s="851">
        <v>570.73</v>
      </c>
      <c r="K73" s="851">
        <v>1004.49</v>
      </c>
      <c r="L73" s="851">
        <v>450.47</v>
      </c>
      <c r="M73" s="851">
        <v>552.23</v>
      </c>
      <c r="N73" s="851">
        <v>425.11</v>
      </c>
      <c r="O73" s="851">
        <v>439.03</v>
      </c>
      <c r="P73" s="851">
        <v>387.85</v>
      </c>
      <c r="Q73" s="851">
        <v>397.78</v>
      </c>
    </row>
    <row r="74" spans="1:17" x14ac:dyDescent="0.25">
      <c r="A74" s="852">
        <v>80</v>
      </c>
      <c r="B74" s="846">
        <v>187.01</v>
      </c>
      <c r="C74" s="846">
        <v>222.7</v>
      </c>
      <c r="D74" s="846">
        <v>428.41</v>
      </c>
      <c r="E74" s="846">
        <v>431.36</v>
      </c>
      <c r="F74" s="846">
        <v>566.35</v>
      </c>
      <c r="G74" s="846">
        <v>564.57000000000005</v>
      </c>
      <c r="H74" s="846">
        <v>1035.26</v>
      </c>
      <c r="I74" s="846">
        <v>529.83000000000004</v>
      </c>
      <c r="J74" s="846">
        <v>580.75</v>
      </c>
      <c r="K74" s="846">
        <v>1025.1199999999999</v>
      </c>
      <c r="L74" s="846">
        <v>459.93</v>
      </c>
      <c r="M74" s="846">
        <v>564.57000000000005</v>
      </c>
      <c r="N74" s="846">
        <v>434.49</v>
      </c>
      <c r="O74" s="846">
        <v>446.73</v>
      </c>
      <c r="P74" s="846">
        <v>396</v>
      </c>
      <c r="Q74" s="846">
        <v>406.07</v>
      </c>
    </row>
    <row r="75" spans="1:17" x14ac:dyDescent="0.25">
      <c r="A75" s="848">
        <v>82</v>
      </c>
      <c r="B75" s="842">
        <v>190.8</v>
      </c>
      <c r="C75" s="842">
        <v>227.21</v>
      </c>
      <c r="D75" s="842">
        <v>436.77</v>
      </c>
      <c r="E75" s="842">
        <v>440.12</v>
      </c>
      <c r="F75" s="842">
        <v>574.29999999999995</v>
      </c>
      <c r="G75" s="842">
        <v>577.11</v>
      </c>
      <c r="H75" s="842">
        <v>1055.42</v>
      </c>
      <c r="I75" s="842">
        <v>538.04</v>
      </c>
      <c r="J75" s="842">
        <v>590.66999999999996</v>
      </c>
      <c r="K75" s="842">
        <v>1045.1199999999999</v>
      </c>
      <c r="L75" s="842">
        <v>470.35</v>
      </c>
      <c r="M75" s="842">
        <v>577.11</v>
      </c>
      <c r="N75" s="842">
        <v>444.09</v>
      </c>
      <c r="O75" s="842">
        <v>454.35</v>
      </c>
      <c r="P75" s="842">
        <v>403.88</v>
      </c>
      <c r="Q75" s="842">
        <v>414.3</v>
      </c>
    </row>
    <row r="76" spans="1:17" x14ac:dyDescent="0.25">
      <c r="A76" s="849">
        <v>84</v>
      </c>
      <c r="B76" s="851">
        <v>194.56</v>
      </c>
      <c r="C76" s="851">
        <v>231.48</v>
      </c>
      <c r="D76" s="851">
        <v>445.19</v>
      </c>
      <c r="E76" s="851">
        <v>443.62</v>
      </c>
      <c r="F76" s="851">
        <v>583.26</v>
      </c>
      <c r="G76" s="851">
        <v>588.63</v>
      </c>
      <c r="H76" s="851">
        <v>1076.1099999999999</v>
      </c>
      <c r="I76" s="851">
        <v>549.02</v>
      </c>
      <c r="J76" s="851">
        <v>600.47</v>
      </c>
      <c r="K76" s="851">
        <v>1060.55</v>
      </c>
      <c r="L76" s="851">
        <v>480.42</v>
      </c>
      <c r="M76" s="851">
        <v>588.63</v>
      </c>
      <c r="N76" s="851">
        <v>453.53</v>
      </c>
      <c r="O76" s="851">
        <v>461.9</v>
      </c>
      <c r="P76" s="851">
        <v>411.48</v>
      </c>
      <c r="Q76" s="851">
        <v>422.09</v>
      </c>
    </row>
    <row r="77" spans="1:17" x14ac:dyDescent="0.25">
      <c r="A77" s="849">
        <v>86</v>
      </c>
      <c r="B77" s="851">
        <v>198.09</v>
      </c>
      <c r="C77" s="851">
        <v>236.61</v>
      </c>
      <c r="D77" s="851">
        <v>453.42</v>
      </c>
      <c r="E77" s="851">
        <v>450.33</v>
      </c>
      <c r="F77" s="851">
        <v>591.91</v>
      </c>
      <c r="G77" s="851">
        <v>599.99</v>
      </c>
      <c r="H77" s="851">
        <v>1096.45</v>
      </c>
      <c r="I77" s="851">
        <v>557.91999999999996</v>
      </c>
      <c r="J77" s="851">
        <v>611.23</v>
      </c>
      <c r="K77" s="851">
        <v>1085.77</v>
      </c>
      <c r="L77" s="851">
        <v>487.27</v>
      </c>
      <c r="M77" s="851">
        <v>599.99</v>
      </c>
      <c r="N77" s="851">
        <v>463.01</v>
      </c>
      <c r="O77" s="851">
        <v>470.18</v>
      </c>
      <c r="P77" s="851">
        <v>419.64</v>
      </c>
      <c r="Q77" s="851">
        <v>430.26</v>
      </c>
    </row>
    <row r="78" spans="1:17" x14ac:dyDescent="0.25">
      <c r="A78" s="849">
        <v>88</v>
      </c>
      <c r="B78" s="851">
        <v>201.77</v>
      </c>
      <c r="C78" s="851">
        <v>238.6</v>
      </c>
      <c r="D78" s="851">
        <v>461.98</v>
      </c>
      <c r="E78" s="851">
        <v>459.25</v>
      </c>
      <c r="F78" s="851">
        <v>600.13</v>
      </c>
      <c r="G78" s="851">
        <v>613.22</v>
      </c>
      <c r="H78" s="851">
        <v>1116.53</v>
      </c>
      <c r="I78" s="851">
        <v>568.54999999999995</v>
      </c>
      <c r="J78" s="851">
        <v>621.09</v>
      </c>
      <c r="K78" s="851">
        <v>1106.0999999999999</v>
      </c>
      <c r="L78" s="851">
        <v>496.24</v>
      </c>
      <c r="M78" s="851">
        <v>613.22</v>
      </c>
      <c r="N78" s="851">
        <v>472.76</v>
      </c>
      <c r="O78" s="851">
        <v>477.77</v>
      </c>
      <c r="P78" s="851">
        <v>427.24</v>
      </c>
      <c r="Q78" s="851">
        <v>438.2</v>
      </c>
    </row>
    <row r="79" spans="1:17" x14ac:dyDescent="0.25">
      <c r="A79" s="852">
        <v>90</v>
      </c>
      <c r="B79" s="846">
        <v>205.2</v>
      </c>
      <c r="C79" s="846">
        <v>244.07</v>
      </c>
      <c r="D79" s="846">
        <v>470.76</v>
      </c>
      <c r="E79" s="846">
        <v>468.03</v>
      </c>
      <c r="F79" s="846">
        <v>609.38</v>
      </c>
      <c r="G79" s="846">
        <v>625.97</v>
      </c>
      <c r="H79" s="846">
        <v>1137.7</v>
      </c>
      <c r="I79" s="846">
        <v>576.28</v>
      </c>
      <c r="J79" s="846">
        <v>631.16999999999996</v>
      </c>
      <c r="K79" s="846">
        <v>1126.67</v>
      </c>
      <c r="L79" s="846">
        <v>508.37</v>
      </c>
      <c r="M79" s="846">
        <v>625.97</v>
      </c>
      <c r="N79" s="846">
        <v>486.2</v>
      </c>
      <c r="O79" s="846">
        <v>485.51</v>
      </c>
      <c r="P79" s="846">
        <v>433.75</v>
      </c>
      <c r="Q79" s="846">
        <v>444.78</v>
      </c>
    </row>
    <row r="80" spans="1:17" x14ac:dyDescent="0.25">
      <c r="A80" s="848">
        <v>92</v>
      </c>
      <c r="B80" s="842">
        <v>208.94</v>
      </c>
      <c r="C80" s="842">
        <v>248.19</v>
      </c>
      <c r="D80" s="842">
        <v>479.05</v>
      </c>
      <c r="E80" s="842">
        <v>479.12</v>
      </c>
      <c r="F80" s="842">
        <v>619.58000000000004</v>
      </c>
      <c r="G80" s="842">
        <v>637.47</v>
      </c>
      <c r="H80" s="842">
        <v>1158.05</v>
      </c>
      <c r="I80" s="842">
        <v>584.42999999999995</v>
      </c>
      <c r="J80" s="842">
        <v>641.30999999999995</v>
      </c>
      <c r="K80" s="842">
        <v>1146.82</v>
      </c>
      <c r="L80" s="842">
        <v>517.97</v>
      </c>
      <c r="M80" s="842">
        <v>637.47</v>
      </c>
      <c r="N80" s="842">
        <v>491.37</v>
      </c>
      <c r="O80" s="842">
        <v>493.32</v>
      </c>
      <c r="P80" s="842">
        <v>439.72</v>
      </c>
      <c r="Q80" s="842">
        <v>451.08</v>
      </c>
    </row>
    <row r="81" spans="1:17" x14ac:dyDescent="0.25">
      <c r="A81" s="849">
        <v>94</v>
      </c>
      <c r="B81" s="851">
        <v>212.21</v>
      </c>
      <c r="C81" s="851">
        <v>251.62</v>
      </c>
      <c r="D81" s="851">
        <v>487.06</v>
      </c>
      <c r="E81" s="851">
        <v>487.2</v>
      </c>
      <c r="F81" s="851">
        <v>629.32000000000005</v>
      </c>
      <c r="G81" s="851">
        <v>644.33000000000004</v>
      </c>
      <c r="H81" s="851">
        <v>1178.82</v>
      </c>
      <c r="I81" s="851">
        <v>590.26</v>
      </c>
      <c r="J81" s="851">
        <v>642.95000000000005</v>
      </c>
      <c r="K81" s="851">
        <v>1151.68</v>
      </c>
      <c r="L81" s="851">
        <v>527.16</v>
      </c>
      <c r="M81" s="851">
        <v>644.33000000000004</v>
      </c>
      <c r="N81" s="851">
        <v>496.48</v>
      </c>
      <c r="O81" s="851">
        <v>494.57</v>
      </c>
      <c r="P81" s="851">
        <v>446.63</v>
      </c>
      <c r="Q81" s="851">
        <v>457.8</v>
      </c>
    </row>
    <row r="82" spans="1:17" x14ac:dyDescent="0.25">
      <c r="A82" s="849">
        <v>96</v>
      </c>
      <c r="B82" s="851">
        <v>215.8</v>
      </c>
      <c r="C82" s="851">
        <v>257.37</v>
      </c>
      <c r="D82" s="851">
        <v>495.91</v>
      </c>
      <c r="E82" s="851">
        <v>496.24</v>
      </c>
      <c r="F82" s="851">
        <v>639.20000000000005</v>
      </c>
      <c r="G82" s="851">
        <v>652.48</v>
      </c>
      <c r="H82" s="851">
        <v>1199.04</v>
      </c>
      <c r="I82" s="851">
        <v>595.20000000000005</v>
      </c>
      <c r="J82" s="851">
        <v>661.26</v>
      </c>
      <c r="K82" s="851">
        <v>1187.3800000000001</v>
      </c>
      <c r="L82" s="851">
        <v>532.91</v>
      </c>
      <c r="M82" s="851">
        <v>652.48</v>
      </c>
      <c r="N82" s="851">
        <v>502.85</v>
      </c>
      <c r="O82" s="851">
        <v>508.66</v>
      </c>
      <c r="P82" s="851">
        <v>454.3</v>
      </c>
      <c r="Q82" s="851">
        <v>466.03</v>
      </c>
    </row>
    <row r="83" spans="1:17" x14ac:dyDescent="0.25">
      <c r="A83" s="849">
        <v>98</v>
      </c>
      <c r="B83" s="851">
        <v>219.28</v>
      </c>
      <c r="C83" s="851">
        <v>262.58999999999997</v>
      </c>
      <c r="D83" s="851">
        <v>504.4</v>
      </c>
      <c r="E83" s="851">
        <v>503.71</v>
      </c>
      <c r="F83" s="851">
        <v>648.72</v>
      </c>
      <c r="G83" s="851">
        <v>657.48</v>
      </c>
      <c r="H83" s="851">
        <v>1219.93</v>
      </c>
      <c r="I83" s="851">
        <v>604.99</v>
      </c>
      <c r="J83" s="851">
        <v>670.92</v>
      </c>
      <c r="K83" s="851">
        <v>1207.94</v>
      </c>
      <c r="L83" s="851">
        <v>543.73</v>
      </c>
      <c r="M83" s="851">
        <v>657.48</v>
      </c>
      <c r="N83" s="851">
        <v>506.7</v>
      </c>
      <c r="O83" s="851">
        <v>516.09</v>
      </c>
      <c r="P83" s="851">
        <v>461.78</v>
      </c>
      <c r="Q83" s="851">
        <v>473.57</v>
      </c>
    </row>
    <row r="84" spans="1:17" x14ac:dyDescent="0.25">
      <c r="A84" s="852">
        <v>100</v>
      </c>
      <c r="B84" s="846">
        <v>222.7</v>
      </c>
      <c r="C84" s="846">
        <v>266.95999999999998</v>
      </c>
      <c r="D84" s="846">
        <v>512.22</v>
      </c>
      <c r="E84" s="846">
        <v>514.61</v>
      </c>
      <c r="F84" s="846">
        <v>658.09</v>
      </c>
      <c r="G84" s="846">
        <v>669.97</v>
      </c>
      <c r="H84" s="846">
        <v>1239.81</v>
      </c>
      <c r="I84" s="846">
        <v>615.07000000000005</v>
      </c>
      <c r="J84" s="846">
        <v>680.98</v>
      </c>
      <c r="K84" s="846">
        <v>1227.82</v>
      </c>
      <c r="L84" s="846">
        <v>557.65</v>
      </c>
      <c r="M84" s="846">
        <v>669.97</v>
      </c>
      <c r="N84" s="846">
        <v>515.51</v>
      </c>
      <c r="O84" s="846">
        <v>523.83000000000004</v>
      </c>
      <c r="P84" s="846">
        <v>469.52</v>
      </c>
      <c r="Q84" s="846">
        <v>481.51</v>
      </c>
    </row>
    <row r="85" spans="1:17" x14ac:dyDescent="0.25">
      <c r="A85" s="848">
        <v>105</v>
      </c>
      <c r="B85" s="842">
        <v>232.45</v>
      </c>
      <c r="C85" s="842">
        <v>282.58999999999997</v>
      </c>
      <c r="D85" s="842">
        <v>533.94000000000005</v>
      </c>
      <c r="E85" s="842">
        <v>532.98</v>
      </c>
      <c r="F85" s="842">
        <v>682.77</v>
      </c>
      <c r="G85" s="842">
        <v>697.51</v>
      </c>
      <c r="H85" s="842">
        <v>1291.33</v>
      </c>
      <c r="I85" s="842">
        <v>645.63</v>
      </c>
      <c r="J85" s="842">
        <v>716.21</v>
      </c>
      <c r="K85" s="842">
        <v>1278.93</v>
      </c>
      <c r="L85" s="842">
        <v>581.41999999999996</v>
      </c>
      <c r="M85" s="842">
        <v>697.51</v>
      </c>
      <c r="N85" s="842">
        <v>534.11</v>
      </c>
      <c r="O85" s="842">
        <v>550.91999999999996</v>
      </c>
      <c r="P85" s="842">
        <v>491.59</v>
      </c>
      <c r="Q85" s="842">
        <v>501.4</v>
      </c>
    </row>
    <row r="86" spans="1:17" x14ac:dyDescent="0.25">
      <c r="A86" s="849">
        <v>110</v>
      </c>
      <c r="B86" s="851">
        <v>242.48</v>
      </c>
      <c r="C86" s="851">
        <v>295.95</v>
      </c>
      <c r="D86" s="851">
        <v>554.70000000000005</v>
      </c>
      <c r="E86" s="851">
        <v>551.07000000000005</v>
      </c>
      <c r="F86" s="851">
        <v>707.09</v>
      </c>
      <c r="G86" s="851">
        <v>728.19</v>
      </c>
      <c r="H86" s="851">
        <v>1342.4</v>
      </c>
      <c r="I86" s="851">
        <v>675.04</v>
      </c>
      <c r="J86" s="851">
        <v>747.8</v>
      </c>
      <c r="K86" s="851">
        <v>1329.44</v>
      </c>
      <c r="L86" s="851">
        <v>602.6</v>
      </c>
      <c r="M86" s="851">
        <v>728.19</v>
      </c>
      <c r="N86" s="851">
        <v>552.99</v>
      </c>
      <c r="O86" s="851">
        <v>575.23</v>
      </c>
      <c r="P86" s="851">
        <v>510.77</v>
      </c>
      <c r="Q86" s="851">
        <v>520.99</v>
      </c>
    </row>
    <row r="87" spans="1:17" x14ac:dyDescent="0.25">
      <c r="A87" s="849">
        <v>115</v>
      </c>
      <c r="B87" s="851">
        <v>252.27</v>
      </c>
      <c r="C87" s="851">
        <v>306.3</v>
      </c>
      <c r="D87" s="851">
        <v>578.89</v>
      </c>
      <c r="E87" s="851">
        <v>569.57000000000005</v>
      </c>
      <c r="F87" s="851">
        <v>731.5</v>
      </c>
      <c r="G87" s="851">
        <v>756.28</v>
      </c>
      <c r="H87" s="851">
        <v>1393.65</v>
      </c>
      <c r="I87" s="851">
        <v>702.43</v>
      </c>
      <c r="J87" s="851">
        <v>773.56</v>
      </c>
      <c r="K87" s="851">
        <v>1380.35</v>
      </c>
      <c r="L87" s="851">
        <v>624.19000000000005</v>
      </c>
      <c r="M87" s="851">
        <v>756.28</v>
      </c>
      <c r="N87" s="851">
        <v>571.80999999999995</v>
      </c>
      <c r="O87" s="851">
        <v>595.04999999999995</v>
      </c>
      <c r="P87" s="851">
        <v>530.51</v>
      </c>
      <c r="Q87" s="851">
        <v>541.13</v>
      </c>
    </row>
    <row r="88" spans="1:17" x14ac:dyDescent="0.25">
      <c r="A88" s="849">
        <v>120</v>
      </c>
      <c r="B88" s="851">
        <v>262.07</v>
      </c>
      <c r="C88" s="851">
        <v>316.66000000000003</v>
      </c>
      <c r="D88" s="851">
        <v>599.44000000000005</v>
      </c>
      <c r="E88" s="851">
        <v>587.92999999999995</v>
      </c>
      <c r="F88" s="851">
        <v>755.89</v>
      </c>
      <c r="G88" s="851">
        <v>782.95</v>
      </c>
      <c r="H88" s="851">
        <v>1445.17</v>
      </c>
      <c r="I88" s="851">
        <v>731.91</v>
      </c>
      <c r="J88" s="851">
        <v>799.47</v>
      </c>
      <c r="K88" s="851">
        <v>1431.19</v>
      </c>
      <c r="L88" s="851">
        <v>644.95000000000005</v>
      </c>
      <c r="M88" s="851">
        <v>782.95</v>
      </c>
      <c r="N88" s="851">
        <v>592.52</v>
      </c>
      <c r="O88" s="851">
        <v>614.98</v>
      </c>
      <c r="P88" s="851">
        <v>555.32000000000005</v>
      </c>
      <c r="Q88" s="851">
        <v>566.41</v>
      </c>
    </row>
    <row r="89" spans="1:17" x14ac:dyDescent="0.25">
      <c r="A89" s="852">
        <v>125</v>
      </c>
      <c r="B89" s="846">
        <v>271.77999999999997</v>
      </c>
      <c r="C89" s="846">
        <v>326.93</v>
      </c>
      <c r="D89" s="846">
        <v>623.77</v>
      </c>
      <c r="E89" s="846">
        <v>606.1</v>
      </c>
      <c r="F89" s="846">
        <v>780.48</v>
      </c>
      <c r="G89" s="846">
        <v>807.77</v>
      </c>
      <c r="H89" s="846">
        <v>1496.43</v>
      </c>
      <c r="I89" s="846">
        <v>755.48</v>
      </c>
      <c r="J89" s="846">
        <v>825.65</v>
      </c>
      <c r="K89" s="846">
        <v>1481.9</v>
      </c>
      <c r="L89" s="846">
        <v>668.73</v>
      </c>
      <c r="M89" s="846">
        <v>807.77</v>
      </c>
      <c r="N89" s="846">
        <v>611.17999999999995</v>
      </c>
      <c r="O89" s="846">
        <v>635.11</v>
      </c>
      <c r="P89" s="846">
        <v>574.99</v>
      </c>
      <c r="Q89" s="846">
        <v>586.42999999999995</v>
      </c>
    </row>
    <row r="90" spans="1:17" x14ac:dyDescent="0.25">
      <c r="A90" s="848">
        <v>130</v>
      </c>
      <c r="B90" s="842">
        <v>281.52999999999997</v>
      </c>
      <c r="C90" s="842">
        <v>337.54</v>
      </c>
      <c r="D90" s="842">
        <v>645.01</v>
      </c>
      <c r="E90" s="842">
        <v>630.35</v>
      </c>
      <c r="F90" s="842">
        <v>804.81</v>
      </c>
      <c r="G90" s="842">
        <v>839.82</v>
      </c>
      <c r="H90" s="842">
        <v>1547.47</v>
      </c>
      <c r="I90" s="842">
        <v>780.91</v>
      </c>
      <c r="J90" s="842">
        <v>851.27</v>
      </c>
      <c r="K90" s="842">
        <v>1532.61</v>
      </c>
      <c r="L90" s="842">
        <v>692.08</v>
      </c>
      <c r="M90" s="842">
        <v>839.82</v>
      </c>
      <c r="N90" s="842">
        <v>630.04999999999995</v>
      </c>
      <c r="O90" s="842">
        <v>654.83000000000004</v>
      </c>
      <c r="P90" s="842">
        <v>594.52</v>
      </c>
      <c r="Q90" s="842">
        <v>606.22</v>
      </c>
    </row>
    <row r="91" spans="1:17" x14ac:dyDescent="0.25">
      <c r="A91" s="849">
        <v>135</v>
      </c>
      <c r="B91" s="851">
        <v>291.58999999999997</v>
      </c>
      <c r="C91" s="851">
        <v>346.65</v>
      </c>
      <c r="D91" s="851">
        <v>666.05</v>
      </c>
      <c r="E91" s="851">
        <v>648.85</v>
      </c>
      <c r="F91" s="851">
        <v>828.93</v>
      </c>
      <c r="G91" s="851">
        <v>864.91</v>
      </c>
      <c r="H91" s="851">
        <v>1598.33</v>
      </c>
      <c r="I91" s="851">
        <v>802.77</v>
      </c>
      <c r="J91" s="851">
        <v>876.76</v>
      </c>
      <c r="K91" s="851">
        <v>1582.85</v>
      </c>
      <c r="L91" s="851">
        <v>715.45</v>
      </c>
      <c r="M91" s="851">
        <v>864.91</v>
      </c>
      <c r="N91" s="851">
        <v>648.86</v>
      </c>
      <c r="O91" s="851">
        <v>674.44</v>
      </c>
      <c r="P91" s="851">
        <v>613.77</v>
      </c>
      <c r="Q91" s="851">
        <v>625.9</v>
      </c>
    </row>
    <row r="92" spans="1:17" x14ac:dyDescent="0.25">
      <c r="A92" s="849">
        <v>140</v>
      </c>
      <c r="B92" s="851">
        <v>301.14</v>
      </c>
      <c r="C92" s="851">
        <v>363.24</v>
      </c>
      <c r="D92" s="851">
        <v>687.63</v>
      </c>
      <c r="E92" s="851">
        <v>673.8</v>
      </c>
      <c r="F92" s="851">
        <v>853.25</v>
      </c>
      <c r="G92" s="851">
        <v>890.12</v>
      </c>
      <c r="H92" s="851">
        <v>1648.69</v>
      </c>
      <c r="I92" s="851">
        <v>824.62</v>
      </c>
      <c r="J92" s="851">
        <v>902.6</v>
      </c>
      <c r="K92" s="851">
        <v>1632.94</v>
      </c>
      <c r="L92" s="851">
        <v>738.28</v>
      </c>
      <c r="M92" s="851">
        <v>890.12</v>
      </c>
      <c r="N92" s="851">
        <v>667.74</v>
      </c>
      <c r="O92" s="851">
        <v>694.3</v>
      </c>
      <c r="P92" s="851">
        <v>633.5</v>
      </c>
      <c r="Q92" s="851">
        <v>645.97</v>
      </c>
    </row>
    <row r="93" spans="1:17" x14ac:dyDescent="0.25">
      <c r="A93" s="849">
        <v>145</v>
      </c>
      <c r="B93" s="851">
        <v>311.04000000000002</v>
      </c>
      <c r="C93" s="851">
        <v>374</v>
      </c>
      <c r="D93" s="851">
        <v>708.81</v>
      </c>
      <c r="E93" s="851">
        <v>692.57</v>
      </c>
      <c r="F93" s="851">
        <v>877.31</v>
      </c>
      <c r="G93" s="851">
        <v>916.92</v>
      </c>
      <c r="H93" s="851">
        <v>1699.87</v>
      </c>
      <c r="I93" s="851">
        <v>846.96</v>
      </c>
      <c r="J93" s="851">
        <v>928.02</v>
      </c>
      <c r="K93" s="851">
        <v>1683.43</v>
      </c>
      <c r="L93" s="851">
        <v>761.23</v>
      </c>
      <c r="M93" s="851">
        <v>916.92</v>
      </c>
      <c r="N93" s="851">
        <v>687.87</v>
      </c>
      <c r="O93" s="851">
        <v>713.85</v>
      </c>
      <c r="P93" s="851">
        <v>652.96</v>
      </c>
      <c r="Q93" s="851">
        <v>665.85</v>
      </c>
    </row>
    <row r="94" spans="1:17" x14ac:dyDescent="0.25">
      <c r="A94" s="852">
        <v>150</v>
      </c>
      <c r="B94" s="846">
        <v>320.69</v>
      </c>
      <c r="C94" s="846">
        <v>384.29</v>
      </c>
      <c r="D94" s="846">
        <v>729.72</v>
      </c>
      <c r="E94" s="846">
        <v>717.99</v>
      </c>
      <c r="F94" s="846">
        <v>901.43</v>
      </c>
      <c r="G94" s="846">
        <v>945.36</v>
      </c>
      <c r="H94" s="846">
        <v>1750.58</v>
      </c>
      <c r="I94" s="846">
        <v>868.33</v>
      </c>
      <c r="J94" s="846">
        <v>953.51</v>
      </c>
      <c r="K94" s="846">
        <v>1733.73</v>
      </c>
      <c r="L94" s="846">
        <v>785.07</v>
      </c>
      <c r="M94" s="846">
        <v>945.36</v>
      </c>
      <c r="N94" s="846">
        <v>709.21</v>
      </c>
      <c r="O94" s="846">
        <v>733.47</v>
      </c>
      <c r="P94" s="846">
        <v>672.49</v>
      </c>
      <c r="Q94" s="846">
        <v>685.85</v>
      </c>
    </row>
    <row r="95" spans="1:17" x14ac:dyDescent="0.25">
      <c r="A95" s="952" t="s">
        <v>16</v>
      </c>
      <c r="B95" s="953">
        <v>2.1301999999999999</v>
      </c>
      <c r="C95" s="953">
        <v>2.5626000000000002</v>
      </c>
      <c r="D95" s="953">
        <v>4.8615000000000004</v>
      </c>
      <c r="E95" s="953">
        <v>4.7877000000000001</v>
      </c>
      <c r="F95" s="953">
        <v>6.0110000000000001</v>
      </c>
      <c r="G95" s="953">
        <v>6.2957000000000001</v>
      </c>
      <c r="H95" s="953">
        <v>11.663399999999999</v>
      </c>
      <c r="I95" s="953">
        <v>5.7896000000000001</v>
      </c>
      <c r="J95" s="953">
        <v>6.359</v>
      </c>
      <c r="K95" s="953">
        <v>11.5579</v>
      </c>
      <c r="L95" s="953">
        <v>5.2305999999999999</v>
      </c>
      <c r="M95" s="953">
        <v>6.2957000000000001</v>
      </c>
      <c r="N95" s="953">
        <v>4.7244999999999999</v>
      </c>
      <c r="O95" s="953">
        <v>4.8932000000000002</v>
      </c>
      <c r="P95" s="953">
        <v>4.4713000000000003</v>
      </c>
      <c r="Q95" s="953">
        <v>4.5662000000000003</v>
      </c>
    </row>
    <row r="96" spans="1:17" x14ac:dyDescent="0.25">
      <c r="A96" s="954" t="s">
        <v>0</v>
      </c>
      <c r="B96" s="838">
        <v>309.85000000000002</v>
      </c>
      <c r="C96" s="838">
        <v>371.29</v>
      </c>
      <c r="D96" s="838">
        <v>705.04</v>
      </c>
      <c r="E96" s="838">
        <v>693.71</v>
      </c>
      <c r="F96" s="838">
        <v>870.95</v>
      </c>
      <c r="G96" s="838">
        <v>913.39</v>
      </c>
      <c r="H96" s="838">
        <v>1691.38</v>
      </c>
      <c r="I96" s="838">
        <v>838.97</v>
      </c>
      <c r="J96" s="838">
        <v>921.27</v>
      </c>
      <c r="K96" s="838">
        <v>1675.1</v>
      </c>
      <c r="L96" s="838">
        <v>758.52</v>
      </c>
      <c r="M96" s="838">
        <v>913.39</v>
      </c>
      <c r="N96" s="838">
        <v>685.23</v>
      </c>
      <c r="O96" s="838">
        <v>708.67</v>
      </c>
      <c r="P96" s="838">
        <v>649.75</v>
      </c>
      <c r="Q96" s="838">
        <v>662.66</v>
      </c>
    </row>
    <row r="97" spans="1:19" x14ac:dyDescent="0.25">
      <c r="C97" s="955"/>
      <c r="D97" s="955"/>
      <c r="E97" s="955"/>
      <c r="F97" s="955"/>
      <c r="G97" s="955"/>
    </row>
    <row r="98" spans="1:19" x14ac:dyDescent="0.25">
      <c r="A98" s="109"/>
      <c r="B98" s="109"/>
      <c r="C98" s="109"/>
      <c r="D98" s="109"/>
      <c r="E98" s="668" t="s">
        <v>171</v>
      </c>
      <c r="F98" s="668"/>
      <c r="G98" s="668"/>
      <c r="H98" s="668"/>
      <c r="I98" s="668"/>
      <c r="J98" s="668"/>
      <c r="K98" s="668"/>
      <c r="L98" s="668"/>
      <c r="M98" s="668"/>
      <c r="N98" s="668"/>
      <c r="O98" s="668"/>
      <c r="P98" s="668"/>
      <c r="Q98" s="668"/>
      <c r="R98" s="668"/>
      <c r="S98" s="668"/>
    </row>
    <row r="99" spans="1:19" ht="12.75" customHeight="1" x14ac:dyDescent="0.25">
      <c r="A99" s="956" t="s">
        <v>128</v>
      </c>
      <c r="B99" s="956"/>
      <c r="C99" s="956"/>
      <c r="D99" s="109"/>
      <c r="E99" s="668"/>
      <c r="F99" s="668"/>
      <c r="G99" s="668"/>
      <c r="H99" s="668"/>
      <c r="I99" s="668"/>
      <c r="J99" s="668"/>
      <c r="K99" s="668"/>
      <c r="L99" s="668"/>
      <c r="M99" s="668"/>
      <c r="N99" s="668"/>
      <c r="O99" s="668"/>
      <c r="P99" s="668"/>
      <c r="Q99" s="668"/>
      <c r="R99" s="668"/>
      <c r="S99" s="668"/>
    </row>
    <row r="100" spans="1:19" x14ac:dyDescent="0.25">
      <c r="A100" s="112" t="s">
        <v>172</v>
      </c>
      <c r="B100" s="112"/>
      <c r="C100" s="112"/>
      <c r="D100" s="109"/>
      <c r="E100" s="668"/>
      <c r="F100" s="668"/>
      <c r="G100" s="668"/>
      <c r="H100" s="668"/>
      <c r="I100" s="668"/>
      <c r="J100" s="668"/>
      <c r="K100" s="668"/>
      <c r="L100" s="668"/>
      <c r="M100" s="668"/>
      <c r="N100" s="668"/>
      <c r="O100" s="668"/>
      <c r="P100" s="668"/>
      <c r="Q100" s="668"/>
      <c r="R100" s="668"/>
      <c r="S100" s="668"/>
    </row>
    <row r="101" spans="1:19" x14ac:dyDescent="0.25">
      <c r="A101" s="110"/>
      <c r="B101" s="110"/>
      <c r="C101" s="110"/>
      <c r="D101" s="110"/>
      <c r="E101" s="109"/>
      <c r="F101" s="109"/>
      <c r="G101" s="109"/>
      <c r="H101" s="109"/>
      <c r="I101" s="109"/>
      <c r="J101" s="109"/>
      <c r="K101" s="109"/>
      <c r="L101" s="109"/>
      <c r="M101" s="109"/>
      <c r="N101" s="109"/>
      <c r="O101" s="109"/>
      <c r="P101" s="109"/>
      <c r="Q101" s="109"/>
      <c r="R101" s="109"/>
      <c r="S101" s="109"/>
    </row>
    <row r="102" spans="1:19" x14ac:dyDescent="0.25">
      <c r="A102" s="110"/>
      <c r="B102" s="111"/>
      <c r="C102" s="111"/>
      <c r="D102" s="110"/>
      <c r="E102" s="109"/>
      <c r="F102" s="109"/>
      <c r="G102" s="109"/>
      <c r="H102" s="109"/>
      <c r="I102" s="109"/>
      <c r="J102" s="109"/>
      <c r="K102" s="109"/>
      <c r="L102" s="109"/>
      <c r="M102" s="109"/>
      <c r="N102" s="109"/>
      <c r="O102" s="109"/>
      <c r="P102" s="109"/>
      <c r="Q102" s="109"/>
      <c r="R102" s="109"/>
      <c r="S102" s="109"/>
    </row>
    <row r="103" spans="1:19" x14ac:dyDescent="0.25">
      <c r="A103" s="109"/>
      <c r="B103" s="109"/>
      <c r="C103" s="109"/>
      <c r="D103" s="109"/>
      <c r="E103" s="109"/>
      <c r="F103" s="109"/>
      <c r="G103" s="109"/>
      <c r="H103" s="109"/>
      <c r="I103" s="109"/>
      <c r="J103" s="109"/>
      <c r="K103" s="109"/>
      <c r="L103" s="109"/>
      <c r="M103" s="109"/>
      <c r="N103" s="109"/>
      <c r="O103" s="109"/>
      <c r="P103" s="109"/>
      <c r="Q103" s="109"/>
      <c r="R103" s="109"/>
      <c r="S103" s="109"/>
    </row>
    <row r="104" spans="1:19" x14ac:dyDescent="0.25">
      <c r="A104" s="109" t="s">
        <v>173</v>
      </c>
      <c r="B104" s="109"/>
      <c r="C104" s="109"/>
      <c r="D104" s="957" t="s">
        <v>171</v>
      </c>
      <c r="E104" s="958"/>
      <c r="F104" s="958"/>
      <c r="G104" s="958"/>
      <c r="H104" s="958"/>
      <c r="I104" s="958"/>
      <c r="J104" s="958"/>
      <c r="K104" s="958"/>
      <c r="L104" s="958"/>
      <c r="M104" s="958"/>
      <c r="N104" s="958"/>
      <c r="O104" s="958"/>
      <c r="P104" s="958"/>
      <c r="Q104" s="958"/>
      <c r="R104" s="958"/>
      <c r="S104" s="959"/>
    </row>
    <row r="105" spans="1:19" x14ac:dyDescent="0.25">
      <c r="A105" s="960" t="s">
        <v>174</v>
      </c>
      <c r="B105" s="958"/>
      <c r="C105" s="959"/>
      <c r="D105" s="854" t="s">
        <v>175</v>
      </c>
      <c r="E105" s="854" t="s">
        <v>176</v>
      </c>
      <c r="F105" s="854" t="s">
        <v>177</v>
      </c>
      <c r="G105" s="854" t="s">
        <v>178</v>
      </c>
      <c r="H105" s="854" t="s">
        <v>179</v>
      </c>
      <c r="I105" s="854" t="s">
        <v>180</v>
      </c>
      <c r="J105" s="854" t="s">
        <v>181</v>
      </c>
      <c r="K105" s="854" t="s">
        <v>182</v>
      </c>
      <c r="L105" s="854" t="s">
        <v>183</v>
      </c>
      <c r="M105" s="854" t="s">
        <v>184</v>
      </c>
      <c r="N105" s="854" t="s">
        <v>185</v>
      </c>
      <c r="O105" s="854" t="s">
        <v>186</v>
      </c>
      <c r="P105" s="854" t="s">
        <v>187</v>
      </c>
      <c r="Q105" s="854" t="s">
        <v>188</v>
      </c>
      <c r="R105" s="854" t="s">
        <v>189</v>
      </c>
      <c r="S105" s="854" t="s">
        <v>190</v>
      </c>
    </row>
    <row r="106" spans="1:19" x14ac:dyDescent="0.25">
      <c r="A106" s="952">
        <v>0</v>
      </c>
      <c r="B106" s="952" t="s">
        <v>191</v>
      </c>
      <c r="C106" s="952">
        <v>1</v>
      </c>
      <c r="D106" s="838">
        <v>42.3</v>
      </c>
      <c r="E106" s="838">
        <v>32.36</v>
      </c>
      <c r="F106" s="838">
        <v>37.729999999999997</v>
      </c>
      <c r="G106" s="838">
        <v>37.729999999999997</v>
      </c>
      <c r="H106" s="838">
        <v>37.729999999999997</v>
      </c>
      <c r="I106" s="838">
        <v>37.729999999999997</v>
      </c>
      <c r="J106" s="838">
        <v>37.729999999999997</v>
      </c>
      <c r="K106" s="838">
        <v>49.7</v>
      </c>
      <c r="L106" s="838">
        <v>49.7</v>
      </c>
      <c r="M106" s="838">
        <v>42.3</v>
      </c>
      <c r="N106" s="838">
        <v>42.3</v>
      </c>
      <c r="O106" s="838">
        <v>42.3</v>
      </c>
      <c r="P106" s="838">
        <v>49.7</v>
      </c>
      <c r="Q106" s="838">
        <v>42.3</v>
      </c>
      <c r="R106" s="838">
        <v>49.7</v>
      </c>
      <c r="S106" s="838">
        <v>37.07</v>
      </c>
    </row>
    <row r="107" spans="1:19" x14ac:dyDescent="0.25">
      <c r="A107" s="952">
        <v>2</v>
      </c>
      <c r="B107" s="952" t="s">
        <v>191</v>
      </c>
      <c r="C107" s="952">
        <v>2</v>
      </c>
      <c r="D107" s="838">
        <v>49.27</v>
      </c>
      <c r="E107" s="838">
        <v>36.729999999999997</v>
      </c>
      <c r="F107" s="838">
        <v>40.49</v>
      </c>
      <c r="G107" s="838">
        <v>40.49</v>
      </c>
      <c r="H107" s="838">
        <v>40.49</v>
      </c>
      <c r="I107" s="838">
        <v>40.49</v>
      </c>
      <c r="J107" s="838">
        <v>40.49</v>
      </c>
      <c r="K107" s="838">
        <v>52.7</v>
      </c>
      <c r="L107" s="838">
        <v>52.7</v>
      </c>
      <c r="M107" s="838">
        <v>49.27</v>
      </c>
      <c r="N107" s="838">
        <v>49.27</v>
      </c>
      <c r="O107" s="838">
        <v>49.27</v>
      </c>
      <c r="P107" s="838">
        <v>52.7</v>
      </c>
      <c r="Q107" s="838">
        <v>49.27</v>
      </c>
      <c r="R107" s="838">
        <v>52.7</v>
      </c>
      <c r="S107" s="838">
        <v>43.93</v>
      </c>
    </row>
    <row r="108" spans="1:19" x14ac:dyDescent="0.25">
      <c r="A108" s="952">
        <v>3</v>
      </c>
      <c r="B108" s="952" t="s">
        <v>191</v>
      </c>
      <c r="C108" s="952">
        <v>3</v>
      </c>
      <c r="D108" s="838">
        <v>56.6</v>
      </c>
      <c r="E108" s="838">
        <v>41.9</v>
      </c>
      <c r="F108" s="838">
        <v>47.91</v>
      </c>
      <c r="G108" s="838">
        <v>47.91</v>
      </c>
      <c r="H108" s="838">
        <v>47.91</v>
      </c>
      <c r="I108" s="838">
        <v>47.91</v>
      </c>
      <c r="J108" s="838">
        <v>47.91</v>
      </c>
      <c r="K108" s="838">
        <v>59.4</v>
      </c>
      <c r="L108" s="838">
        <v>59.4</v>
      </c>
      <c r="M108" s="838">
        <v>56.6</v>
      </c>
      <c r="N108" s="838">
        <v>56.6</v>
      </c>
      <c r="O108" s="838">
        <v>56.6</v>
      </c>
      <c r="P108" s="838">
        <v>59.4</v>
      </c>
      <c r="Q108" s="838">
        <v>56.6</v>
      </c>
      <c r="R108" s="838">
        <v>59.4</v>
      </c>
      <c r="S108" s="838">
        <v>50.47</v>
      </c>
    </row>
    <row r="109" spans="1:19" x14ac:dyDescent="0.25">
      <c r="A109" s="952">
        <v>4</v>
      </c>
      <c r="B109" s="952" t="s">
        <v>191</v>
      </c>
      <c r="C109" s="952">
        <v>4</v>
      </c>
      <c r="D109" s="838">
        <v>62.92</v>
      </c>
      <c r="E109" s="838">
        <v>46.91</v>
      </c>
      <c r="F109" s="838">
        <v>54.81</v>
      </c>
      <c r="G109" s="838">
        <v>54.81</v>
      </c>
      <c r="H109" s="838">
        <v>54.81</v>
      </c>
      <c r="I109" s="838">
        <v>54.81</v>
      </c>
      <c r="J109" s="838">
        <v>54.81</v>
      </c>
      <c r="K109" s="838">
        <v>65.78</v>
      </c>
      <c r="L109" s="838">
        <v>65.78</v>
      </c>
      <c r="M109" s="838">
        <v>62.92</v>
      </c>
      <c r="N109" s="838">
        <v>62.92</v>
      </c>
      <c r="O109" s="838">
        <v>62.92</v>
      </c>
      <c r="P109" s="838">
        <v>65.78</v>
      </c>
      <c r="Q109" s="838">
        <v>62.92</v>
      </c>
      <c r="R109" s="838">
        <v>65.78</v>
      </c>
      <c r="S109" s="838">
        <v>55.28</v>
      </c>
    </row>
    <row r="110" spans="1:19" x14ac:dyDescent="0.25">
      <c r="A110" s="952">
        <v>5</v>
      </c>
      <c r="B110" s="952" t="s">
        <v>191</v>
      </c>
      <c r="C110" s="952">
        <v>5</v>
      </c>
      <c r="D110" s="838">
        <v>70.25</v>
      </c>
      <c r="E110" s="838">
        <v>51.92</v>
      </c>
      <c r="F110" s="838">
        <v>62.89</v>
      </c>
      <c r="G110" s="838">
        <v>62.89</v>
      </c>
      <c r="H110" s="838">
        <v>62.89</v>
      </c>
      <c r="I110" s="838">
        <v>62.89</v>
      </c>
      <c r="J110" s="838">
        <v>62.89</v>
      </c>
      <c r="K110" s="838">
        <v>72.16</v>
      </c>
      <c r="L110" s="838">
        <v>72.16</v>
      </c>
      <c r="M110" s="838">
        <v>70.25</v>
      </c>
      <c r="N110" s="838">
        <v>70.25</v>
      </c>
      <c r="O110" s="838">
        <v>70.25</v>
      </c>
      <c r="P110" s="838">
        <v>72.16</v>
      </c>
      <c r="Q110" s="838">
        <v>70.25</v>
      </c>
      <c r="R110" s="838">
        <v>72.16</v>
      </c>
      <c r="S110" s="838">
        <v>60.81</v>
      </c>
    </row>
    <row r="111" spans="1:19" x14ac:dyDescent="0.25">
      <c r="A111" s="952">
        <v>6</v>
      </c>
      <c r="B111" s="952" t="s">
        <v>191</v>
      </c>
      <c r="C111" s="952">
        <v>6</v>
      </c>
      <c r="D111" s="838">
        <v>76.12</v>
      </c>
      <c r="E111" s="838">
        <v>57.25</v>
      </c>
      <c r="F111" s="838">
        <v>70.099999999999994</v>
      </c>
      <c r="G111" s="838">
        <v>70.099999999999994</v>
      </c>
      <c r="H111" s="838">
        <v>70.099999999999994</v>
      </c>
      <c r="I111" s="838">
        <v>70.099999999999994</v>
      </c>
      <c r="J111" s="838">
        <v>70.099999999999994</v>
      </c>
      <c r="K111" s="838">
        <v>79.12</v>
      </c>
      <c r="L111" s="838">
        <v>79.12</v>
      </c>
      <c r="M111" s="838">
        <v>76.12</v>
      </c>
      <c r="N111" s="838">
        <v>76.12</v>
      </c>
      <c r="O111" s="838">
        <v>76.12</v>
      </c>
      <c r="P111" s="838">
        <v>79.12</v>
      </c>
      <c r="Q111" s="838">
        <v>76.12</v>
      </c>
      <c r="R111" s="838">
        <v>79.12</v>
      </c>
      <c r="S111" s="838">
        <v>66.34</v>
      </c>
    </row>
    <row r="112" spans="1:19" x14ac:dyDescent="0.25">
      <c r="A112" s="952">
        <v>7</v>
      </c>
      <c r="B112" s="952" t="s">
        <v>191</v>
      </c>
      <c r="C112" s="952">
        <v>7</v>
      </c>
      <c r="D112" s="838">
        <v>80.94</v>
      </c>
      <c r="E112" s="838">
        <v>62.31</v>
      </c>
      <c r="F112" s="838">
        <v>77.53</v>
      </c>
      <c r="G112" s="838">
        <v>77.53</v>
      </c>
      <c r="H112" s="838">
        <v>77.53</v>
      </c>
      <c r="I112" s="838">
        <v>77.53</v>
      </c>
      <c r="J112" s="838">
        <v>77.53</v>
      </c>
      <c r="K112" s="838">
        <v>85.28</v>
      </c>
      <c r="L112" s="838">
        <v>85.28</v>
      </c>
      <c r="M112" s="838">
        <v>80.94</v>
      </c>
      <c r="N112" s="838">
        <v>80.94</v>
      </c>
      <c r="O112" s="838">
        <v>80.94</v>
      </c>
      <c r="P112" s="838">
        <v>85.28</v>
      </c>
      <c r="Q112" s="838">
        <v>80.94</v>
      </c>
      <c r="R112" s="838">
        <v>85.28</v>
      </c>
      <c r="S112" s="838">
        <v>72.16</v>
      </c>
    </row>
    <row r="113" spans="1:19" x14ac:dyDescent="0.25">
      <c r="A113" s="952">
        <v>8</v>
      </c>
      <c r="B113" s="952" t="s">
        <v>191</v>
      </c>
      <c r="C113" s="952">
        <v>8</v>
      </c>
      <c r="D113" s="838">
        <v>87.01</v>
      </c>
      <c r="E113" s="838">
        <v>68.099999999999994</v>
      </c>
      <c r="F113" s="838">
        <v>84.96</v>
      </c>
      <c r="G113" s="838">
        <v>84.96</v>
      </c>
      <c r="H113" s="838">
        <v>84.96</v>
      </c>
      <c r="I113" s="838">
        <v>84.96</v>
      </c>
      <c r="J113" s="838">
        <v>84.96</v>
      </c>
      <c r="K113" s="838">
        <v>90.82</v>
      </c>
      <c r="L113" s="838">
        <v>90.82</v>
      </c>
      <c r="M113" s="838">
        <v>87.01</v>
      </c>
      <c r="N113" s="838">
        <v>87.01</v>
      </c>
      <c r="O113" s="838">
        <v>87.01</v>
      </c>
      <c r="P113" s="838">
        <v>90.82</v>
      </c>
      <c r="Q113" s="838">
        <v>87.01</v>
      </c>
      <c r="R113" s="838">
        <v>90.82</v>
      </c>
      <c r="S113" s="838">
        <v>77.94</v>
      </c>
    </row>
    <row r="114" spans="1:19" x14ac:dyDescent="0.25">
      <c r="A114" s="952">
        <v>9</v>
      </c>
      <c r="B114" s="952" t="s">
        <v>191</v>
      </c>
      <c r="C114" s="952">
        <v>9</v>
      </c>
      <c r="D114" s="838">
        <v>92.05</v>
      </c>
      <c r="E114" s="838">
        <v>70.73</v>
      </c>
      <c r="F114" s="838">
        <v>92.08</v>
      </c>
      <c r="G114" s="838">
        <v>92.08</v>
      </c>
      <c r="H114" s="838">
        <v>92.08</v>
      </c>
      <c r="I114" s="838">
        <v>92.08</v>
      </c>
      <c r="J114" s="838">
        <v>92.08</v>
      </c>
      <c r="K114" s="838">
        <v>96.77</v>
      </c>
      <c r="L114" s="838">
        <v>96.77</v>
      </c>
      <c r="M114" s="838">
        <v>92.05</v>
      </c>
      <c r="N114" s="838">
        <v>92.05</v>
      </c>
      <c r="O114" s="838">
        <v>92.05</v>
      </c>
      <c r="P114" s="838">
        <v>96.77</v>
      </c>
      <c r="Q114" s="838">
        <v>92.05</v>
      </c>
      <c r="R114" s="838">
        <v>96.77</v>
      </c>
      <c r="S114" s="838">
        <v>84.06</v>
      </c>
    </row>
    <row r="115" spans="1:19" x14ac:dyDescent="0.25">
      <c r="A115" s="952">
        <v>10</v>
      </c>
      <c r="B115" s="952" t="s">
        <v>191</v>
      </c>
      <c r="C115" s="952">
        <v>10</v>
      </c>
      <c r="D115" s="838">
        <v>96.44</v>
      </c>
      <c r="E115" s="838">
        <v>74.89</v>
      </c>
      <c r="F115" s="838">
        <v>99.05</v>
      </c>
      <c r="G115" s="838">
        <v>99.05</v>
      </c>
      <c r="H115" s="838">
        <v>99.05</v>
      </c>
      <c r="I115" s="838">
        <v>99.05</v>
      </c>
      <c r="J115" s="838">
        <v>99.05</v>
      </c>
      <c r="K115" s="838">
        <v>103.11</v>
      </c>
      <c r="L115" s="838">
        <v>103.11</v>
      </c>
      <c r="M115" s="838">
        <v>96.44</v>
      </c>
      <c r="N115" s="838">
        <v>96.44</v>
      </c>
      <c r="O115" s="838">
        <v>96.44</v>
      </c>
      <c r="P115" s="838">
        <v>103.11</v>
      </c>
      <c r="Q115" s="838">
        <v>96.44</v>
      </c>
      <c r="R115" s="838">
        <v>103.11</v>
      </c>
      <c r="S115" s="838">
        <v>90.19</v>
      </c>
    </row>
    <row r="116" spans="1:19" x14ac:dyDescent="0.25">
      <c r="A116" s="952">
        <v>11</v>
      </c>
      <c r="B116" s="952" t="s">
        <v>191</v>
      </c>
      <c r="C116" s="952">
        <v>11</v>
      </c>
      <c r="D116" s="838">
        <v>117.11</v>
      </c>
      <c r="E116" s="838">
        <v>83.38</v>
      </c>
      <c r="F116" s="838">
        <v>114.43</v>
      </c>
      <c r="G116" s="838">
        <v>114.43</v>
      </c>
      <c r="H116" s="838">
        <v>114.43</v>
      </c>
      <c r="I116" s="838">
        <v>114.43</v>
      </c>
      <c r="J116" s="838">
        <v>114.43</v>
      </c>
      <c r="K116" s="838">
        <v>130.66999999999999</v>
      </c>
      <c r="L116" s="838">
        <v>130.66999999999999</v>
      </c>
      <c r="M116" s="838">
        <v>117.11</v>
      </c>
      <c r="N116" s="838">
        <v>117.11</v>
      </c>
      <c r="O116" s="838">
        <v>117.11</v>
      </c>
      <c r="P116" s="838">
        <v>130.66999999999999</v>
      </c>
      <c r="Q116" s="838">
        <v>117.11</v>
      </c>
      <c r="R116" s="838">
        <v>130.66999999999999</v>
      </c>
      <c r="S116" s="838">
        <v>120.17</v>
      </c>
    </row>
    <row r="117" spans="1:19" x14ac:dyDescent="0.25">
      <c r="A117" s="952">
        <v>12</v>
      </c>
      <c r="B117" s="952" t="s">
        <v>191</v>
      </c>
      <c r="C117" s="952">
        <v>12</v>
      </c>
      <c r="D117" s="838">
        <v>121.85</v>
      </c>
      <c r="E117" s="838">
        <v>87.5</v>
      </c>
      <c r="F117" s="838">
        <v>119.01</v>
      </c>
      <c r="G117" s="838">
        <v>119.01</v>
      </c>
      <c r="H117" s="838">
        <v>119.01</v>
      </c>
      <c r="I117" s="838">
        <v>119.01</v>
      </c>
      <c r="J117" s="838">
        <v>119.01</v>
      </c>
      <c r="K117" s="838">
        <v>137.30000000000001</v>
      </c>
      <c r="L117" s="838">
        <v>137.30000000000001</v>
      </c>
      <c r="M117" s="838">
        <v>121.85</v>
      </c>
      <c r="N117" s="838">
        <v>121.85</v>
      </c>
      <c r="O117" s="838">
        <v>121.85</v>
      </c>
      <c r="P117" s="838">
        <v>137.30000000000001</v>
      </c>
      <c r="Q117" s="838">
        <v>121.85</v>
      </c>
      <c r="R117" s="838">
        <v>137.30000000000001</v>
      </c>
      <c r="S117" s="838">
        <v>125.89</v>
      </c>
    </row>
    <row r="118" spans="1:19" x14ac:dyDescent="0.25">
      <c r="A118" s="952">
        <v>13</v>
      </c>
      <c r="B118" s="952" t="s">
        <v>191</v>
      </c>
      <c r="C118" s="952">
        <v>13</v>
      </c>
      <c r="D118" s="838">
        <v>125.95</v>
      </c>
      <c r="E118" s="838">
        <v>91.71</v>
      </c>
      <c r="F118" s="838">
        <v>123.87</v>
      </c>
      <c r="G118" s="838">
        <v>123.87</v>
      </c>
      <c r="H118" s="838">
        <v>123.87</v>
      </c>
      <c r="I118" s="838">
        <v>123.87</v>
      </c>
      <c r="J118" s="838">
        <v>123.87</v>
      </c>
      <c r="K118" s="838">
        <v>144.32</v>
      </c>
      <c r="L118" s="838">
        <v>144.32</v>
      </c>
      <c r="M118" s="838">
        <v>125.95</v>
      </c>
      <c r="N118" s="838">
        <v>125.95</v>
      </c>
      <c r="O118" s="838">
        <v>125.95</v>
      </c>
      <c r="P118" s="838">
        <v>144.32</v>
      </c>
      <c r="Q118" s="838">
        <v>125.95</v>
      </c>
      <c r="R118" s="838">
        <v>144.32</v>
      </c>
      <c r="S118" s="838">
        <v>132.02000000000001</v>
      </c>
    </row>
    <row r="119" spans="1:19" x14ac:dyDescent="0.25">
      <c r="A119" s="952">
        <v>14</v>
      </c>
      <c r="B119" s="952" t="s">
        <v>191</v>
      </c>
      <c r="C119" s="952">
        <v>14</v>
      </c>
      <c r="D119" s="838">
        <v>129.85</v>
      </c>
      <c r="E119" s="838">
        <v>95.4</v>
      </c>
      <c r="F119" s="838">
        <v>129.56</v>
      </c>
      <c r="G119" s="838">
        <v>129.56</v>
      </c>
      <c r="H119" s="838">
        <v>129.56</v>
      </c>
      <c r="I119" s="838">
        <v>129.56</v>
      </c>
      <c r="J119" s="838">
        <v>129.56</v>
      </c>
      <c r="K119" s="838">
        <v>151.28</v>
      </c>
      <c r="L119" s="838">
        <v>151.28</v>
      </c>
      <c r="M119" s="838">
        <v>129.85</v>
      </c>
      <c r="N119" s="838">
        <v>129.85</v>
      </c>
      <c r="O119" s="838">
        <v>129.85</v>
      </c>
      <c r="P119" s="838">
        <v>151.28</v>
      </c>
      <c r="Q119" s="838">
        <v>129.85</v>
      </c>
      <c r="R119" s="838">
        <v>151.28</v>
      </c>
      <c r="S119" s="838">
        <v>138.62</v>
      </c>
    </row>
    <row r="120" spans="1:19" x14ac:dyDescent="0.25">
      <c r="A120" s="952">
        <v>15</v>
      </c>
      <c r="B120" s="952" t="s">
        <v>191</v>
      </c>
      <c r="C120" s="952">
        <v>15</v>
      </c>
      <c r="D120" s="838">
        <v>134.35</v>
      </c>
      <c r="E120" s="838">
        <v>101.19</v>
      </c>
      <c r="F120" s="838">
        <v>134.84</v>
      </c>
      <c r="G120" s="838">
        <v>134.84</v>
      </c>
      <c r="H120" s="838">
        <v>134.84</v>
      </c>
      <c r="I120" s="838">
        <v>134.84</v>
      </c>
      <c r="J120" s="838">
        <v>134.84</v>
      </c>
      <c r="K120" s="838">
        <v>158.24</v>
      </c>
      <c r="L120" s="838">
        <v>158.24</v>
      </c>
      <c r="M120" s="838">
        <v>134.35</v>
      </c>
      <c r="N120" s="838">
        <v>134.35</v>
      </c>
      <c r="O120" s="838">
        <v>134.35</v>
      </c>
      <c r="P120" s="838">
        <v>158.24</v>
      </c>
      <c r="Q120" s="838">
        <v>134.35</v>
      </c>
      <c r="R120" s="838">
        <v>158.24</v>
      </c>
      <c r="S120" s="838">
        <v>145.35</v>
      </c>
    </row>
    <row r="121" spans="1:19" x14ac:dyDescent="0.25">
      <c r="A121" s="952">
        <v>16</v>
      </c>
      <c r="B121" s="952" t="s">
        <v>191</v>
      </c>
      <c r="C121" s="952">
        <v>16</v>
      </c>
      <c r="D121" s="838">
        <v>137.96</v>
      </c>
      <c r="E121" s="838">
        <v>104.42</v>
      </c>
      <c r="F121" s="838">
        <v>138.99</v>
      </c>
      <c r="G121" s="838">
        <v>138.99</v>
      </c>
      <c r="H121" s="838">
        <v>138.99</v>
      </c>
      <c r="I121" s="838">
        <v>138.99</v>
      </c>
      <c r="J121" s="838">
        <v>138.99</v>
      </c>
      <c r="K121" s="838">
        <v>165.13</v>
      </c>
      <c r="L121" s="838">
        <v>165.13</v>
      </c>
      <c r="M121" s="838">
        <v>137.96</v>
      </c>
      <c r="N121" s="838">
        <v>137.96</v>
      </c>
      <c r="O121" s="838">
        <v>137.96</v>
      </c>
      <c r="P121" s="838">
        <v>165.13</v>
      </c>
      <c r="Q121" s="838">
        <v>137.96</v>
      </c>
      <c r="R121" s="838">
        <v>165.13</v>
      </c>
      <c r="S121" s="838">
        <v>152.09</v>
      </c>
    </row>
    <row r="122" spans="1:19" x14ac:dyDescent="0.25">
      <c r="A122" s="952">
        <v>17</v>
      </c>
      <c r="B122" s="952" t="s">
        <v>191</v>
      </c>
      <c r="C122" s="952">
        <v>17</v>
      </c>
      <c r="D122" s="838">
        <v>143.01</v>
      </c>
      <c r="E122" s="838">
        <v>108.63</v>
      </c>
      <c r="F122" s="838">
        <v>143.37</v>
      </c>
      <c r="G122" s="838">
        <v>143.37</v>
      </c>
      <c r="H122" s="838">
        <v>143.37</v>
      </c>
      <c r="I122" s="838">
        <v>143.37</v>
      </c>
      <c r="J122" s="838">
        <v>143.37</v>
      </c>
      <c r="K122" s="838">
        <v>171.78</v>
      </c>
      <c r="L122" s="838">
        <v>171.78</v>
      </c>
      <c r="M122" s="838">
        <v>143.01</v>
      </c>
      <c r="N122" s="838">
        <v>143.01</v>
      </c>
      <c r="O122" s="838">
        <v>143.01</v>
      </c>
      <c r="P122" s="838">
        <v>171.78</v>
      </c>
      <c r="Q122" s="838">
        <v>143.01</v>
      </c>
      <c r="R122" s="838">
        <v>171.78</v>
      </c>
      <c r="S122" s="838">
        <v>158.33000000000001</v>
      </c>
    </row>
    <row r="123" spans="1:19" x14ac:dyDescent="0.25">
      <c r="A123" s="952">
        <v>18</v>
      </c>
      <c r="B123" s="952" t="s">
        <v>191</v>
      </c>
      <c r="C123" s="952">
        <v>18</v>
      </c>
      <c r="D123" s="838">
        <v>147.88</v>
      </c>
      <c r="E123" s="838">
        <v>112.11</v>
      </c>
      <c r="F123" s="838">
        <v>146.9</v>
      </c>
      <c r="G123" s="838">
        <v>146.9</v>
      </c>
      <c r="H123" s="838">
        <v>146.9</v>
      </c>
      <c r="I123" s="838">
        <v>146.9</v>
      </c>
      <c r="J123" s="838">
        <v>146.9</v>
      </c>
      <c r="K123" s="838">
        <v>178.26</v>
      </c>
      <c r="L123" s="838">
        <v>178.26</v>
      </c>
      <c r="M123" s="838">
        <v>147.88</v>
      </c>
      <c r="N123" s="838">
        <v>147.88</v>
      </c>
      <c r="O123" s="838">
        <v>147.88</v>
      </c>
      <c r="P123" s="838">
        <v>178.26</v>
      </c>
      <c r="Q123" s="838">
        <v>147.88</v>
      </c>
      <c r="R123" s="838">
        <v>178.26</v>
      </c>
      <c r="S123" s="838">
        <v>163.62</v>
      </c>
    </row>
    <row r="124" spans="1:19" x14ac:dyDescent="0.25">
      <c r="A124" s="952">
        <v>19</v>
      </c>
      <c r="B124" s="952" t="s">
        <v>191</v>
      </c>
      <c r="C124" s="952">
        <v>19</v>
      </c>
      <c r="D124" s="838">
        <v>151.84</v>
      </c>
      <c r="E124" s="838">
        <v>116.97</v>
      </c>
      <c r="F124" s="838">
        <v>150.47999999999999</v>
      </c>
      <c r="G124" s="838">
        <v>150.47999999999999</v>
      </c>
      <c r="H124" s="838">
        <v>150.47999999999999</v>
      </c>
      <c r="I124" s="838">
        <v>150.47999999999999</v>
      </c>
      <c r="J124" s="838">
        <v>150.47999999999999</v>
      </c>
      <c r="K124" s="838">
        <v>185.17</v>
      </c>
      <c r="L124" s="838">
        <v>185.17</v>
      </c>
      <c r="M124" s="838">
        <v>151.84</v>
      </c>
      <c r="N124" s="838">
        <v>151.84</v>
      </c>
      <c r="O124" s="838">
        <v>151.84</v>
      </c>
      <c r="P124" s="838">
        <v>185.17</v>
      </c>
      <c r="Q124" s="838">
        <v>151.84</v>
      </c>
      <c r="R124" s="838">
        <v>185.17</v>
      </c>
      <c r="S124" s="838">
        <v>168.26</v>
      </c>
    </row>
    <row r="125" spans="1:19" x14ac:dyDescent="0.25">
      <c r="A125" s="952">
        <v>20</v>
      </c>
      <c r="B125" s="952" t="s">
        <v>191</v>
      </c>
      <c r="C125" s="952">
        <v>20</v>
      </c>
      <c r="D125" s="838">
        <v>155.86000000000001</v>
      </c>
      <c r="E125" s="838">
        <v>119.28</v>
      </c>
      <c r="F125" s="838">
        <v>155.22999999999999</v>
      </c>
      <c r="G125" s="838">
        <v>155.22999999999999</v>
      </c>
      <c r="H125" s="838">
        <v>155.22999999999999</v>
      </c>
      <c r="I125" s="838">
        <v>155.22999999999999</v>
      </c>
      <c r="J125" s="838">
        <v>155.22999999999999</v>
      </c>
      <c r="K125" s="838">
        <v>192.06</v>
      </c>
      <c r="L125" s="838">
        <v>192.06</v>
      </c>
      <c r="M125" s="838">
        <v>155.86000000000001</v>
      </c>
      <c r="N125" s="838">
        <v>155.86000000000001</v>
      </c>
      <c r="O125" s="838">
        <v>155.86000000000001</v>
      </c>
      <c r="P125" s="838">
        <v>192.06</v>
      </c>
      <c r="Q125" s="838">
        <v>155.86000000000001</v>
      </c>
      <c r="R125" s="838">
        <v>192.06</v>
      </c>
      <c r="S125" s="838">
        <v>172.45</v>
      </c>
    </row>
    <row r="126" spans="1:19" x14ac:dyDescent="0.25">
      <c r="A126" s="952">
        <v>21</v>
      </c>
      <c r="B126" s="952" t="s">
        <v>191</v>
      </c>
      <c r="C126" s="952">
        <v>21</v>
      </c>
      <c r="D126" s="838">
        <v>161.44999999999999</v>
      </c>
      <c r="E126" s="838">
        <v>123.02</v>
      </c>
      <c r="F126" s="838">
        <v>159.75</v>
      </c>
      <c r="G126" s="838">
        <v>159.75</v>
      </c>
      <c r="H126" s="838">
        <v>159.75</v>
      </c>
      <c r="I126" s="838">
        <v>159.75</v>
      </c>
      <c r="J126" s="838">
        <v>159.75</v>
      </c>
      <c r="K126" s="838">
        <v>198.56</v>
      </c>
      <c r="L126" s="838">
        <v>198.56</v>
      </c>
      <c r="M126" s="838">
        <v>161.44999999999999</v>
      </c>
      <c r="N126" s="838">
        <v>161.44999999999999</v>
      </c>
      <c r="O126" s="838">
        <v>161.44999999999999</v>
      </c>
      <c r="P126" s="838">
        <v>198.56</v>
      </c>
      <c r="Q126" s="838">
        <v>161.44999999999999</v>
      </c>
      <c r="R126" s="838">
        <v>198.56</v>
      </c>
      <c r="S126" s="838">
        <v>176.95</v>
      </c>
    </row>
    <row r="127" spans="1:19" x14ac:dyDescent="0.25">
      <c r="A127" s="952">
        <v>22</v>
      </c>
      <c r="B127" s="952" t="s">
        <v>191</v>
      </c>
      <c r="C127" s="952">
        <v>22</v>
      </c>
      <c r="D127" s="838">
        <v>164.76</v>
      </c>
      <c r="E127" s="838">
        <v>126.33</v>
      </c>
      <c r="F127" s="838">
        <v>164.09</v>
      </c>
      <c r="G127" s="838">
        <v>164.09</v>
      </c>
      <c r="H127" s="838">
        <v>164.09</v>
      </c>
      <c r="I127" s="838">
        <v>164.09</v>
      </c>
      <c r="J127" s="838">
        <v>164.09</v>
      </c>
      <c r="K127" s="838">
        <v>204.99</v>
      </c>
      <c r="L127" s="838">
        <v>204.99</v>
      </c>
      <c r="M127" s="838">
        <v>164.76</v>
      </c>
      <c r="N127" s="838">
        <v>164.76</v>
      </c>
      <c r="O127" s="838">
        <v>164.76</v>
      </c>
      <c r="P127" s="838">
        <v>204.99</v>
      </c>
      <c r="Q127" s="838">
        <v>164.76</v>
      </c>
      <c r="R127" s="838">
        <v>204.99</v>
      </c>
      <c r="S127" s="838">
        <v>182.49</v>
      </c>
    </row>
    <row r="128" spans="1:19" x14ac:dyDescent="0.25">
      <c r="A128" s="952">
        <v>23</v>
      </c>
      <c r="B128" s="952" t="s">
        <v>191</v>
      </c>
      <c r="C128" s="952">
        <v>23</v>
      </c>
      <c r="D128" s="838">
        <v>168.61</v>
      </c>
      <c r="E128" s="838">
        <v>130.13999999999999</v>
      </c>
      <c r="F128" s="838">
        <v>167.57</v>
      </c>
      <c r="G128" s="838">
        <v>167.57</v>
      </c>
      <c r="H128" s="838">
        <v>167.57</v>
      </c>
      <c r="I128" s="838">
        <v>167.57</v>
      </c>
      <c r="J128" s="838">
        <v>167.57</v>
      </c>
      <c r="K128" s="838">
        <v>211.15</v>
      </c>
      <c r="L128" s="838">
        <v>211.15</v>
      </c>
      <c r="M128" s="838">
        <v>168.61</v>
      </c>
      <c r="N128" s="838">
        <v>168.61</v>
      </c>
      <c r="O128" s="838">
        <v>168.61</v>
      </c>
      <c r="P128" s="838">
        <v>211.15</v>
      </c>
      <c r="Q128" s="838">
        <v>168.61</v>
      </c>
      <c r="R128" s="838">
        <v>211.15</v>
      </c>
      <c r="S128" s="838">
        <v>189.53</v>
      </c>
    </row>
    <row r="129" spans="1:19" x14ac:dyDescent="0.25">
      <c r="A129" s="952">
        <v>24</v>
      </c>
      <c r="B129" s="952" t="s">
        <v>191</v>
      </c>
      <c r="C129" s="952">
        <v>24</v>
      </c>
      <c r="D129" s="838">
        <v>172.89</v>
      </c>
      <c r="E129" s="838">
        <v>134.66</v>
      </c>
      <c r="F129" s="838">
        <v>171.41</v>
      </c>
      <c r="G129" s="838">
        <v>171.41</v>
      </c>
      <c r="H129" s="838">
        <v>171.41</v>
      </c>
      <c r="I129" s="838">
        <v>171.41</v>
      </c>
      <c r="J129" s="838">
        <v>171.41</v>
      </c>
      <c r="K129" s="838">
        <v>217.01</v>
      </c>
      <c r="L129" s="838">
        <v>217.01</v>
      </c>
      <c r="M129" s="838">
        <v>172.89</v>
      </c>
      <c r="N129" s="838">
        <v>172.89</v>
      </c>
      <c r="O129" s="838">
        <v>172.89</v>
      </c>
      <c r="P129" s="838">
        <v>217.01</v>
      </c>
      <c r="Q129" s="838">
        <v>172.89</v>
      </c>
      <c r="R129" s="838">
        <v>217.01</v>
      </c>
      <c r="S129" s="838">
        <v>194.45</v>
      </c>
    </row>
    <row r="130" spans="1:19" x14ac:dyDescent="0.25">
      <c r="A130" s="952">
        <v>25</v>
      </c>
      <c r="B130" s="952" t="s">
        <v>191</v>
      </c>
      <c r="C130" s="952">
        <v>25</v>
      </c>
      <c r="D130" s="838">
        <v>176.66</v>
      </c>
      <c r="E130" s="838">
        <v>138.94</v>
      </c>
      <c r="F130" s="838">
        <v>177.74</v>
      </c>
      <c r="G130" s="838">
        <v>177.74</v>
      </c>
      <c r="H130" s="838">
        <v>177.74</v>
      </c>
      <c r="I130" s="838">
        <v>177.74</v>
      </c>
      <c r="J130" s="838">
        <v>177.74</v>
      </c>
      <c r="K130" s="838">
        <v>224.49</v>
      </c>
      <c r="L130" s="838">
        <v>224.49</v>
      </c>
      <c r="M130" s="838">
        <v>176.66</v>
      </c>
      <c r="N130" s="838">
        <v>176.66</v>
      </c>
      <c r="O130" s="838">
        <v>176.66</v>
      </c>
      <c r="P130" s="838">
        <v>224.49</v>
      </c>
      <c r="Q130" s="838">
        <v>176.66</v>
      </c>
      <c r="R130" s="838">
        <v>224.49</v>
      </c>
      <c r="S130" s="838">
        <v>201.48</v>
      </c>
    </row>
    <row r="131" spans="1:19" x14ac:dyDescent="0.25">
      <c r="A131" s="952">
        <v>26</v>
      </c>
      <c r="B131" s="952" t="s">
        <v>191</v>
      </c>
      <c r="C131" s="952">
        <v>26</v>
      </c>
      <c r="D131" s="838">
        <v>181.58</v>
      </c>
      <c r="E131" s="838">
        <v>143.1</v>
      </c>
      <c r="F131" s="838">
        <v>181.27</v>
      </c>
      <c r="G131" s="838">
        <v>181.27</v>
      </c>
      <c r="H131" s="838">
        <v>181.27</v>
      </c>
      <c r="I131" s="838">
        <v>181.27</v>
      </c>
      <c r="J131" s="838">
        <v>181.27</v>
      </c>
      <c r="K131" s="838">
        <v>230.77</v>
      </c>
      <c r="L131" s="838">
        <v>230.77</v>
      </c>
      <c r="M131" s="838">
        <v>181.58</v>
      </c>
      <c r="N131" s="838">
        <v>181.58</v>
      </c>
      <c r="O131" s="838">
        <v>181.58</v>
      </c>
      <c r="P131" s="838">
        <v>230.77</v>
      </c>
      <c r="Q131" s="838">
        <v>181.58</v>
      </c>
      <c r="R131" s="838">
        <v>230.77</v>
      </c>
      <c r="S131" s="838">
        <v>206.95</v>
      </c>
    </row>
    <row r="132" spans="1:19" x14ac:dyDescent="0.25">
      <c r="A132" s="952">
        <v>27</v>
      </c>
      <c r="B132" s="952" t="s">
        <v>191</v>
      </c>
      <c r="C132" s="952">
        <v>27</v>
      </c>
      <c r="D132" s="838">
        <v>185.98</v>
      </c>
      <c r="E132" s="838">
        <v>147.32</v>
      </c>
      <c r="F132" s="838">
        <v>184.9</v>
      </c>
      <c r="G132" s="838">
        <v>184.9</v>
      </c>
      <c r="H132" s="838">
        <v>184.9</v>
      </c>
      <c r="I132" s="838">
        <v>184.9</v>
      </c>
      <c r="J132" s="838">
        <v>184.9</v>
      </c>
      <c r="K132" s="838">
        <v>236.77</v>
      </c>
      <c r="L132" s="838">
        <v>236.77</v>
      </c>
      <c r="M132" s="838">
        <v>185.98</v>
      </c>
      <c r="N132" s="838">
        <v>185.98</v>
      </c>
      <c r="O132" s="838">
        <v>185.98</v>
      </c>
      <c r="P132" s="838">
        <v>236.77</v>
      </c>
      <c r="Q132" s="838">
        <v>185.98</v>
      </c>
      <c r="R132" s="838">
        <v>236.77</v>
      </c>
      <c r="S132" s="838">
        <v>213.02</v>
      </c>
    </row>
    <row r="133" spans="1:19" x14ac:dyDescent="0.25">
      <c r="A133" s="952">
        <v>28</v>
      </c>
      <c r="B133" s="952" t="s">
        <v>191</v>
      </c>
      <c r="C133" s="952">
        <v>28</v>
      </c>
      <c r="D133" s="838">
        <v>190.13</v>
      </c>
      <c r="E133" s="838">
        <v>150.97</v>
      </c>
      <c r="F133" s="838">
        <v>188.65</v>
      </c>
      <c r="G133" s="838">
        <v>188.65</v>
      </c>
      <c r="H133" s="838">
        <v>188.65</v>
      </c>
      <c r="I133" s="838">
        <v>188.65</v>
      </c>
      <c r="J133" s="838">
        <v>188.65</v>
      </c>
      <c r="K133" s="838">
        <v>242.62</v>
      </c>
      <c r="L133" s="838">
        <v>242.62</v>
      </c>
      <c r="M133" s="838">
        <v>190.13</v>
      </c>
      <c r="N133" s="838">
        <v>190.13</v>
      </c>
      <c r="O133" s="838">
        <v>190.13</v>
      </c>
      <c r="P133" s="838">
        <v>242.62</v>
      </c>
      <c r="Q133" s="838">
        <v>190.13</v>
      </c>
      <c r="R133" s="838">
        <v>242.62</v>
      </c>
      <c r="S133" s="838">
        <v>219.39</v>
      </c>
    </row>
    <row r="134" spans="1:19" x14ac:dyDescent="0.25">
      <c r="A134" s="952">
        <v>29</v>
      </c>
      <c r="B134" s="952" t="s">
        <v>191</v>
      </c>
      <c r="C134" s="952">
        <v>29</v>
      </c>
      <c r="D134" s="838">
        <v>194.09</v>
      </c>
      <c r="E134" s="838">
        <v>155.12</v>
      </c>
      <c r="F134" s="838">
        <v>192.45</v>
      </c>
      <c r="G134" s="838">
        <v>192.45</v>
      </c>
      <c r="H134" s="838">
        <v>192.45</v>
      </c>
      <c r="I134" s="838">
        <v>192.45</v>
      </c>
      <c r="J134" s="838">
        <v>192.45</v>
      </c>
      <c r="K134" s="838">
        <v>248</v>
      </c>
      <c r="L134" s="838">
        <v>248</v>
      </c>
      <c r="M134" s="838">
        <v>194.09</v>
      </c>
      <c r="N134" s="838">
        <v>194.09</v>
      </c>
      <c r="O134" s="838">
        <v>194.09</v>
      </c>
      <c r="P134" s="838">
        <v>248</v>
      </c>
      <c r="Q134" s="838">
        <v>194.09</v>
      </c>
      <c r="R134" s="838">
        <v>248</v>
      </c>
      <c r="S134" s="838">
        <v>224.97</v>
      </c>
    </row>
    <row r="135" spans="1:19" x14ac:dyDescent="0.25">
      <c r="A135" s="952">
        <v>30</v>
      </c>
      <c r="B135" s="952" t="s">
        <v>191</v>
      </c>
      <c r="C135" s="952">
        <v>30</v>
      </c>
      <c r="D135" s="838">
        <v>197.21</v>
      </c>
      <c r="E135" s="838">
        <v>159.03</v>
      </c>
      <c r="F135" s="838">
        <v>196.45</v>
      </c>
      <c r="G135" s="838">
        <v>196.45</v>
      </c>
      <c r="H135" s="838">
        <v>196.45</v>
      </c>
      <c r="I135" s="838">
        <v>196.45</v>
      </c>
      <c r="J135" s="838">
        <v>196.45</v>
      </c>
      <c r="K135" s="838">
        <v>253.12</v>
      </c>
      <c r="L135" s="838">
        <v>253.12</v>
      </c>
      <c r="M135" s="838">
        <v>197.21</v>
      </c>
      <c r="N135" s="838">
        <v>197.21</v>
      </c>
      <c r="O135" s="838">
        <v>197.21</v>
      </c>
      <c r="P135" s="838">
        <v>253.12</v>
      </c>
      <c r="Q135" s="838">
        <v>197.21</v>
      </c>
      <c r="R135" s="838">
        <v>253.12</v>
      </c>
      <c r="S135" s="838">
        <v>230.13</v>
      </c>
    </row>
    <row r="136" spans="1:19" x14ac:dyDescent="0.25">
      <c r="A136" s="952">
        <v>31</v>
      </c>
      <c r="B136" s="952" t="s">
        <v>191</v>
      </c>
      <c r="C136" s="952">
        <v>31</v>
      </c>
      <c r="D136" s="838">
        <v>203.16</v>
      </c>
      <c r="E136" s="838">
        <v>162.51</v>
      </c>
      <c r="F136" s="838">
        <v>200.77</v>
      </c>
      <c r="G136" s="838">
        <v>200.77</v>
      </c>
      <c r="H136" s="838">
        <v>200.77</v>
      </c>
      <c r="I136" s="838">
        <v>200.77</v>
      </c>
      <c r="J136" s="838">
        <v>200.77</v>
      </c>
      <c r="K136" s="838">
        <v>257.7</v>
      </c>
      <c r="L136" s="838">
        <v>257.7</v>
      </c>
      <c r="M136" s="838">
        <v>203.16</v>
      </c>
      <c r="N136" s="838">
        <v>203.16</v>
      </c>
      <c r="O136" s="838">
        <v>203.16</v>
      </c>
      <c r="P136" s="838">
        <v>257.7</v>
      </c>
      <c r="Q136" s="838">
        <v>203.16</v>
      </c>
      <c r="R136" s="838">
        <v>257.7</v>
      </c>
      <c r="S136" s="838">
        <v>234.71</v>
      </c>
    </row>
    <row r="137" spans="1:19" x14ac:dyDescent="0.25">
      <c r="A137" s="952">
        <v>32</v>
      </c>
      <c r="B137" s="952" t="s">
        <v>191</v>
      </c>
      <c r="C137" s="952">
        <v>32</v>
      </c>
      <c r="D137" s="838">
        <v>206.95</v>
      </c>
      <c r="E137" s="838">
        <v>166.03</v>
      </c>
      <c r="F137" s="838">
        <v>205.25</v>
      </c>
      <c r="G137" s="838">
        <v>205.25</v>
      </c>
      <c r="H137" s="838">
        <v>205.25</v>
      </c>
      <c r="I137" s="838">
        <v>205.25</v>
      </c>
      <c r="J137" s="838">
        <v>205.25</v>
      </c>
      <c r="K137" s="838">
        <v>262.39</v>
      </c>
      <c r="L137" s="838">
        <v>262.39</v>
      </c>
      <c r="M137" s="838">
        <v>206.95</v>
      </c>
      <c r="N137" s="838">
        <v>206.95</v>
      </c>
      <c r="O137" s="838">
        <v>206.95</v>
      </c>
      <c r="P137" s="838">
        <v>262.39</v>
      </c>
      <c r="Q137" s="838">
        <v>206.95</v>
      </c>
      <c r="R137" s="838">
        <v>262.39</v>
      </c>
      <c r="S137" s="838">
        <v>240.23</v>
      </c>
    </row>
    <row r="138" spans="1:19" x14ac:dyDescent="0.25">
      <c r="A138" s="952">
        <v>33</v>
      </c>
      <c r="B138" s="952" t="s">
        <v>191</v>
      </c>
      <c r="C138" s="952">
        <v>33</v>
      </c>
      <c r="D138" s="838">
        <v>209.12</v>
      </c>
      <c r="E138" s="838">
        <v>169.51</v>
      </c>
      <c r="F138" s="838">
        <v>209</v>
      </c>
      <c r="G138" s="838">
        <v>209</v>
      </c>
      <c r="H138" s="838">
        <v>209</v>
      </c>
      <c r="I138" s="838">
        <v>209</v>
      </c>
      <c r="J138" s="838">
        <v>209</v>
      </c>
      <c r="K138" s="838">
        <v>266.45</v>
      </c>
      <c r="L138" s="838">
        <v>266.45</v>
      </c>
      <c r="M138" s="838">
        <v>209.12</v>
      </c>
      <c r="N138" s="838">
        <v>209.12</v>
      </c>
      <c r="O138" s="838">
        <v>209.12</v>
      </c>
      <c r="P138" s="838">
        <v>266.45</v>
      </c>
      <c r="Q138" s="838">
        <v>209.12</v>
      </c>
      <c r="R138" s="838">
        <v>266.45</v>
      </c>
      <c r="S138" s="838">
        <v>246.06</v>
      </c>
    </row>
    <row r="139" spans="1:19" x14ac:dyDescent="0.25">
      <c r="A139" s="952">
        <v>34</v>
      </c>
      <c r="B139" s="952" t="s">
        <v>191</v>
      </c>
      <c r="C139" s="952">
        <v>34</v>
      </c>
      <c r="D139" s="838">
        <v>213.44</v>
      </c>
      <c r="E139" s="838">
        <v>173.31</v>
      </c>
      <c r="F139" s="838">
        <v>213.48</v>
      </c>
      <c r="G139" s="838">
        <v>213.48</v>
      </c>
      <c r="H139" s="838">
        <v>213.48</v>
      </c>
      <c r="I139" s="838">
        <v>213.48</v>
      </c>
      <c r="J139" s="838">
        <v>213.48</v>
      </c>
      <c r="K139" s="838">
        <v>270.04000000000002</v>
      </c>
      <c r="L139" s="838">
        <v>270.04000000000002</v>
      </c>
      <c r="M139" s="838">
        <v>213.44</v>
      </c>
      <c r="N139" s="838">
        <v>213.44</v>
      </c>
      <c r="O139" s="838">
        <v>213.44</v>
      </c>
      <c r="P139" s="838">
        <v>270.04000000000002</v>
      </c>
      <c r="Q139" s="838">
        <v>213.44</v>
      </c>
      <c r="R139" s="838">
        <v>270.04000000000002</v>
      </c>
      <c r="S139" s="838">
        <v>249.37</v>
      </c>
    </row>
    <row r="140" spans="1:19" x14ac:dyDescent="0.25">
      <c r="A140" s="952">
        <v>35</v>
      </c>
      <c r="B140" s="952" t="s">
        <v>191</v>
      </c>
      <c r="C140" s="952">
        <v>35</v>
      </c>
      <c r="D140" s="838">
        <v>217.22</v>
      </c>
      <c r="E140" s="838">
        <v>177</v>
      </c>
      <c r="F140" s="838">
        <v>217.43</v>
      </c>
      <c r="G140" s="838">
        <v>217.43</v>
      </c>
      <c r="H140" s="838">
        <v>217.43</v>
      </c>
      <c r="I140" s="838">
        <v>217.43</v>
      </c>
      <c r="J140" s="838">
        <v>217.43</v>
      </c>
      <c r="K140" s="838">
        <v>273.08</v>
      </c>
      <c r="L140" s="838">
        <v>273.08</v>
      </c>
      <c r="M140" s="838">
        <v>217.22</v>
      </c>
      <c r="N140" s="838">
        <v>217.22</v>
      </c>
      <c r="O140" s="838">
        <v>217.22</v>
      </c>
      <c r="P140" s="838">
        <v>273.08</v>
      </c>
      <c r="Q140" s="838">
        <v>217.22</v>
      </c>
      <c r="R140" s="838">
        <v>273.08</v>
      </c>
      <c r="S140" s="838">
        <v>254.59</v>
      </c>
    </row>
    <row r="141" spans="1:19" x14ac:dyDescent="0.25">
      <c r="A141" s="952">
        <v>36</v>
      </c>
      <c r="B141" s="952" t="s">
        <v>191</v>
      </c>
      <c r="C141" s="952">
        <v>36</v>
      </c>
      <c r="D141" s="838">
        <v>220.77</v>
      </c>
      <c r="E141" s="838">
        <v>181.95</v>
      </c>
      <c r="F141" s="838">
        <v>221.54</v>
      </c>
      <c r="G141" s="838">
        <v>221.54</v>
      </c>
      <c r="H141" s="838">
        <v>221.54</v>
      </c>
      <c r="I141" s="838">
        <v>221.54</v>
      </c>
      <c r="J141" s="838">
        <v>221.54</v>
      </c>
      <c r="K141" s="838">
        <v>276.36</v>
      </c>
      <c r="L141" s="838">
        <v>276.36</v>
      </c>
      <c r="M141" s="838">
        <v>220.77</v>
      </c>
      <c r="N141" s="838">
        <v>220.77</v>
      </c>
      <c r="O141" s="838">
        <v>220.77</v>
      </c>
      <c r="P141" s="838">
        <v>276.36</v>
      </c>
      <c r="Q141" s="838">
        <v>220.77</v>
      </c>
      <c r="R141" s="838">
        <v>276.36</v>
      </c>
      <c r="S141" s="838">
        <v>259.29000000000002</v>
      </c>
    </row>
    <row r="142" spans="1:19" x14ac:dyDescent="0.25">
      <c r="A142" s="952">
        <v>37</v>
      </c>
      <c r="B142" s="952" t="s">
        <v>191</v>
      </c>
      <c r="C142" s="952">
        <v>37</v>
      </c>
      <c r="D142" s="838">
        <v>223.35</v>
      </c>
      <c r="E142" s="838">
        <v>185.75</v>
      </c>
      <c r="F142" s="838">
        <v>225.86</v>
      </c>
      <c r="G142" s="838">
        <v>225.86</v>
      </c>
      <c r="H142" s="838">
        <v>225.86</v>
      </c>
      <c r="I142" s="838">
        <v>225.86</v>
      </c>
      <c r="J142" s="838">
        <v>225.86</v>
      </c>
      <c r="K142" s="838">
        <v>279.42</v>
      </c>
      <c r="L142" s="838">
        <v>279.42</v>
      </c>
      <c r="M142" s="838">
        <v>223.35</v>
      </c>
      <c r="N142" s="838">
        <v>223.35</v>
      </c>
      <c r="O142" s="838">
        <v>223.35</v>
      </c>
      <c r="P142" s="838">
        <v>279.42</v>
      </c>
      <c r="Q142" s="838">
        <v>223.35</v>
      </c>
      <c r="R142" s="838">
        <v>279.42</v>
      </c>
      <c r="S142" s="838">
        <v>264.27999999999997</v>
      </c>
    </row>
    <row r="143" spans="1:19" x14ac:dyDescent="0.25">
      <c r="A143" s="952">
        <v>38</v>
      </c>
      <c r="B143" s="952" t="s">
        <v>191</v>
      </c>
      <c r="C143" s="952">
        <v>38</v>
      </c>
      <c r="D143" s="838">
        <v>226.97</v>
      </c>
      <c r="E143" s="838">
        <v>190.22</v>
      </c>
      <c r="F143" s="838">
        <v>230.07</v>
      </c>
      <c r="G143" s="838">
        <v>230.07</v>
      </c>
      <c r="H143" s="838">
        <v>230.07</v>
      </c>
      <c r="I143" s="838">
        <v>230.07</v>
      </c>
      <c r="J143" s="838">
        <v>230.07</v>
      </c>
      <c r="K143" s="838">
        <v>282.83</v>
      </c>
      <c r="L143" s="838">
        <v>282.83</v>
      </c>
      <c r="M143" s="838">
        <v>226.97</v>
      </c>
      <c r="N143" s="838">
        <v>226.97</v>
      </c>
      <c r="O143" s="838">
        <v>226.97</v>
      </c>
      <c r="P143" s="838">
        <v>282.83</v>
      </c>
      <c r="Q143" s="838">
        <v>226.97</v>
      </c>
      <c r="R143" s="838">
        <v>282.83</v>
      </c>
      <c r="S143" s="838">
        <v>270.04000000000002</v>
      </c>
    </row>
    <row r="144" spans="1:19" x14ac:dyDescent="0.25">
      <c r="A144" s="952">
        <v>39</v>
      </c>
      <c r="B144" s="952" t="s">
        <v>191</v>
      </c>
      <c r="C144" s="952">
        <v>39</v>
      </c>
      <c r="D144" s="838">
        <v>229.96</v>
      </c>
      <c r="E144" s="838">
        <v>193.7</v>
      </c>
      <c r="F144" s="838">
        <v>234.45</v>
      </c>
      <c r="G144" s="838">
        <v>234.45</v>
      </c>
      <c r="H144" s="838">
        <v>234.45</v>
      </c>
      <c r="I144" s="838">
        <v>234.45</v>
      </c>
      <c r="J144" s="838">
        <v>234.45</v>
      </c>
      <c r="K144" s="838">
        <v>286.01</v>
      </c>
      <c r="L144" s="838">
        <v>286.01</v>
      </c>
      <c r="M144" s="838">
        <v>229.96</v>
      </c>
      <c r="N144" s="838">
        <v>229.96</v>
      </c>
      <c r="O144" s="838">
        <v>229.96</v>
      </c>
      <c r="P144" s="838">
        <v>286.01</v>
      </c>
      <c r="Q144" s="838">
        <v>229.96</v>
      </c>
      <c r="R144" s="838">
        <v>286.01</v>
      </c>
      <c r="S144" s="838">
        <v>275.27</v>
      </c>
    </row>
    <row r="145" spans="1:19" x14ac:dyDescent="0.25">
      <c r="A145" s="952">
        <v>40</v>
      </c>
      <c r="B145" s="952" t="s">
        <v>191</v>
      </c>
      <c r="C145" s="952">
        <v>40</v>
      </c>
      <c r="D145" s="838">
        <v>232.84</v>
      </c>
      <c r="E145" s="838">
        <v>196.71</v>
      </c>
      <c r="F145" s="838">
        <v>238.3</v>
      </c>
      <c r="G145" s="838">
        <v>238.3</v>
      </c>
      <c r="H145" s="838">
        <v>238.3</v>
      </c>
      <c r="I145" s="838">
        <v>238.3</v>
      </c>
      <c r="J145" s="838">
        <v>238.3</v>
      </c>
      <c r="K145" s="838">
        <v>290.43</v>
      </c>
      <c r="L145" s="838">
        <v>290.43</v>
      </c>
      <c r="M145" s="838">
        <v>232.84</v>
      </c>
      <c r="N145" s="838">
        <v>232.84</v>
      </c>
      <c r="O145" s="838">
        <v>232.84</v>
      </c>
      <c r="P145" s="838">
        <v>290.43</v>
      </c>
      <c r="Q145" s="838">
        <v>232.84</v>
      </c>
      <c r="R145" s="838">
        <v>290.43</v>
      </c>
      <c r="S145" s="838">
        <v>280.8</v>
      </c>
    </row>
    <row r="146" spans="1:19" x14ac:dyDescent="0.25">
      <c r="A146" s="952">
        <v>41</v>
      </c>
      <c r="B146" s="952" t="s">
        <v>191</v>
      </c>
      <c r="C146" s="952">
        <v>41</v>
      </c>
      <c r="D146" s="838">
        <v>235.86</v>
      </c>
      <c r="E146" s="838">
        <v>199.78</v>
      </c>
      <c r="F146" s="838">
        <v>242.48</v>
      </c>
      <c r="G146" s="838">
        <v>242.48</v>
      </c>
      <c r="H146" s="838">
        <v>242.48</v>
      </c>
      <c r="I146" s="838">
        <v>242.48</v>
      </c>
      <c r="J146" s="838">
        <v>242.48</v>
      </c>
      <c r="K146" s="838">
        <v>295.49</v>
      </c>
      <c r="L146" s="838">
        <v>295.49</v>
      </c>
      <c r="M146" s="838">
        <v>235.86</v>
      </c>
      <c r="N146" s="838">
        <v>235.86</v>
      </c>
      <c r="O146" s="838">
        <v>235.86</v>
      </c>
      <c r="P146" s="838">
        <v>295.49</v>
      </c>
      <c r="Q146" s="838">
        <v>235.86</v>
      </c>
      <c r="R146" s="838">
        <v>295.49</v>
      </c>
      <c r="S146" s="838">
        <v>286.02999999999997</v>
      </c>
    </row>
    <row r="147" spans="1:19" x14ac:dyDescent="0.25">
      <c r="A147" s="952">
        <v>42</v>
      </c>
      <c r="B147" s="952" t="s">
        <v>191</v>
      </c>
      <c r="C147" s="952">
        <v>42</v>
      </c>
      <c r="D147" s="838">
        <v>239.03</v>
      </c>
      <c r="E147" s="838">
        <v>202.46</v>
      </c>
      <c r="F147" s="838">
        <v>246.58</v>
      </c>
      <c r="G147" s="838">
        <v>246.58</v>
      </c>
      <c r="H147" s="838">
        <v>246.58</v>
      </c>
      <c r="I147" s="838">
        <v>246.58</v>
      </c>
      <c r="J147" s="838">
        <v>246.58</v>
      </c>
      <c r="K147" s="838">
        <v>299.33999999999997</v>
      </c>
      <c r="L147" s="838">
        <v>299.33999999999997</v>
      </c>
      <c r="M147" s="838">
        <v>239.03</v>
      </c>
      <c r="N147" s="838">
        <v>239.03</v>
      </c>
      <c r="O147" s="838">
        <v>239.03</v>
      </c>
      <c r="P147" s="838">
        <v>299.33999999999997</v>
      </c>
      <c r="Q147" s="838">
        <v>239.03</v>
      </c>
      <c r="R147" s="838">
        <v>299.33999999999997</v>
      </c>
      <c r="S147" s="838">
        <v>291.49</v>
      </c>
    </row>
    <row r="148" spans="1:19" x14ac:dyDescent="0.25">
      <c r="A148" s="952">
        <v>43</v>
      </c>
      <c r="B148" s="952" t="s">
        <v>191</v>
      </c>
      <c r="C148" s="952">
        <v>43</v>
      </c>
      <c r="D148" s="838">
        <v>242.1</v>
      </c>
      <c r="E148" s="838">
        <v>204.04</v>
      </c>
      <c r="F148" s="838">
        <v>250.69</v>
      </c>
      <c r="G148" s="838">
        <v>250.69</v>
      </c>
      <c r="H148" s="838">
        <v>250.69</v>
      </c>
      <c r="I148" s="838">
        <v>250.69</v>
      </c>
      <c r="J148" s="838">
        <v>250.69</v>
      </c>
      <c r="K148" s="838">
        <v>302.83</v>
      </c>
      <c r="L148" s="838">
        <v>302.83</v>
      </c>
      <c r="M148" s="838">
        <v>242.1</v>
      </c>
      <c r="N148" s="838">
        <v>242.1</v>
      </c>
      <c r="O148" s="838">
        <v>242.1</v>
      </c>
      <c r="P148" s="838">
        <v>302.83</v>
      </c>
      <c r="Q148" s="838">
        <v>242.1</v>
      </c>
      <c r="R148" s="838">
        <v>302.83</v>
      </c>
      <c r="S148" s="838">
        <v>297.08999999999997</v>
      </c>
    </row>
    <row r="149" spans="1:19" x14ac:dyDescent="0.25">
      <c r="A149" s="952">
        <v>44</v>
      </c>
      <c r="B149" s="952" t="s">
        <v>191</v>
      </c>
      <c r="C149" s="952">
        <v>44</v>
      </c>
      <c r="D149" s="838">
        <v>245.23</v>
      </c>
      <c r="E149" s="838">
        <v>207.78</v>
      </c>
      <c r="F149" s="838">
        <v>255.12</v>
      </c>
      <c r="G149" s="838">
        <v>255.12</v>
      </c>
      <c r="H149" s="838">
        <v>255.12</v>
      </c>
      <c r="I149" s="838">
        <v>255.12</v>
      </c>
      <c r="J149" s="838">
        <v>255.12</v>
      </c>
      <c r="K149" s="838">
        <v>306.02999999999997</v>
      </c>
      <c r="L149" s="838">
        <v>306.02999999999997</v>
      </c>
      <c r="M149" s="838">
        <v>245.23</v>
      </c>
      <c r="N149" s="838">
        <v>245.23</v>
      </c>
      <c r="O149" s="838">
        <v>245.23</v>
      </c>
      <c r="P149" s="838">
        <v>306.02999999999997</v>
      </c>
      <c r="Q149" s="838">
        <v>245.23</v>
      </c>
      <c r="R149" s="838">
        <v>306.02999999999997</v>
      </c>
      <c r="S149" s="838">
        <v>302.55</v>
      </c>
    </row>
    <row r="150" spans="1:19" x14ac:dyDescent="0.25">
      <c r="A150" s="952">
        <v>45</v>
      </c>
      <c r="B150" s="952" t="s">
        <v>191</v>
      </c>
      <c r="C150" s="952">
        <v>45</v>
      </c>
      <c r="D150" s="838">
        <v>248.17</v>
      </c>
      <c r="E150" s="838">
        <v>210.79</v>
      </c>
      <c r="F150" s="838">
        <v>259.23</v>
      </c>
      <c r="G150" s="838">
        <v>259.23</v>
      </c>
      <c r="H150" s="838">
        <v>259.23</v>
      </c>
      <c r="I150" s="838">
        <v>259.23</v>
      </c>
      <c r="J150" s="838">
        <v>259.23</v>
      </c>
      <c r="K150" s="838">
        <v>309.41000000000003</v>
      </c>
      <c r="L150" s="838">
        <v>309.41000000000003</v>
      </c>
      <c r="M150" s="838">
        <v>248.17</v>
      </c>
      <c r="N150" s="838">
        <v>248.17</v>
      </c>
      <c r="O150" s="838">
        <v>248.17</v>
      </c>
      <c r="P150" s="838">
        <v>309.41000000000003</v>
      </c>
      <c r="Q150" s="838">
        <v>248.17</v>
      </c>
      <c r="R150" s="838">
        <v>309.41000000000003</v>
      </c>
      <c r="S150" s="838">
        <v>308.19</v>
      </c>
    </row>
    <row r="151" spans="1:19" x14ac:dyDescent="0.25">
      <c r="A151" s="952">
        <v>46</v>
      </c>
      <c r="B151" s="952" t="s">
        <v>191</v>
      </c>
      <c r="C151" s="952">
        <v>46</v>
      </c>
      <c r="D151" s="838">
        <v>251.54</v>
      </c>
      <c r="E151" s="838">
        <v>215.22</v>
      </c>
      <c r="F151" s="838">
        <v>263.49</v>
      </c>
      <c r="G151" s="838">
        <v>263.49</v>
      </c>
      <c r="H151" s="838">
        <v>263.49</v>
      </c>
      <c r="I151" s="838">
        <v>263.49</v>
      </c>
      <c r="J151" s="838">
        <v>263.49</v>
      </c>
      <c r="K151" s="838">
        <v>312.57</v>
      </c>
      <c r="L151" s="838">
        <v>312.57</v>
      </c>
      <c r="M151" s="838">
        <v>251.54</v>
      </c>
      <c r="N151" s="838">
        <v>251.54</v>
      </c>
      <c r="O151" s="838">
        <v>251.54</v>
      </c>
      <c r="P151" s="838">
        <v>312.57</v>
      </c>
      <c r="Q151" s="838">
        <v>251.54</v>
      </c>
      <c r="R151" s="838">
        <v>312.57</v>
      </c>
      <c r="S151" s="838">
        <v>313.67</v>
      </c>
    </row>
    <row r="152" spans="1:19" x14ac:dyDescent="0.25">
      <c r="A152" s="952">
        <v>47</v>
      </c>
      <c r="B152" s="952" t="s">
        <v>191</v>
      </c>
      <c r="C152" s="952">
        <v>47</v>
      </c>
      <c r="D152" s="838">
        <v>254.59</v>
      </c>
      <c r="E152" s="838">
        <v>219.52</v>
      </c>
      <c r="F152" s="838">
        <v>267.82</v>
      </c>
      <c r="G152" s="838">
        <v>267.82</v>
      </c>
      <c r="H152" s="838">
        <v>267.82</v>
      </c>
      <c r="I152" s="838">
        <v>267.82</v>
      </c>
      <c r="J152" s="838">
        <v>267.82</v>
      </c>
      <c r="K152" s="838">
        <v>316.26</v>
      </c>
      <c r="L152" s="838">
        <v>316.26</v>
      </c>
      <c r="M152" s="838">
        <v>254.59</v>
      </c>
      <c r="N152" s="838">
        <v>254.59</v>
      </c>
      <c r="O152" s="838">
        <v>254.59</v>
      </c>
      <c r="P152" s="838">
        <v>316.26</v>
      </c>
      <c r="Q152" s="838">
        <v>254.59</v>
      </c>
      <c r="R152" s="838">
        <v>316.26</v>
      </c>
      <c r="S152" s="838">
        <v>319.37</v>
      </c>
    </row>
    <row r="153" spans="1:19" x14ac:dyDescent="0.25">
      <c r="A153" s="952">
        <v>48</v>
      </c>
      <c r="B153" s="952" t="s">
        <v>191</v>
      </c>
      <c r="C153" s="952">
        <v>48</v>
      </c>
      <c r="D153" s="838">
        <v>257.48</v>
      </c>
      <c r="E153" s="838">
        <v>221.75</v>
      </c>
      <c r="F153" s="838">
        <v>272.19</v>
      </c>
      <c r="G153" s="838">
        <v>272.19</v>
      </c>
      <c r="H153" s="838">
        <v>272.19</v>
      </c>
      <c r="I153" s="838">
        <v>272.19</v>
      </c>
      <c r="J153" s="838">
        <v>272.19</v>
      </c>
      <c r="K153" s="838">
        <v>319.48</v>
      </c>
      <c r="L153" s="838">
        <v>319.48</v>
      </c>
      <c r="M153" s="838">
        <v>257.48</v>
      </c>
      <c r="N153" s="838">
        <v>257.48</v>
      </c>
      <c r="O153" s="838">
        <v>257.48</v>
      </c>
      <c r="P153" s="838">
        <v>319.48</v>
      </c>
      <c r="Q153" s="838">
        <v>257.48</v>
      </c>
      <c r="R153" s="838">
        <v>319.48</v>
      </c>
      <c r="S153" s="838">
        <v>324.73</v>
      </c>
    </row>
    <row r="154" spans="1:19" x14ac:dyDescent="0.25">
      <c r="A154" s="952">
        <v>49</v>
      </c>
      <c r="B154" s="952" t="s">
        <v>191</v>
      </c>
      <c r="C154" s="952">
        <v>49</v>
      </c>
      <c r="D154" s="838">
        <v>260.55</v>
      </c>
      <c r="E154" s="838">
        <v>224.39</v>
      </c>
      <c r="F154" s="838">
        <v>276.36</v>
      </c>
      <c r="G154" s="838">
        <v>276.36</v>
      </c>
      <c r="H154" s="838">
        <v>276.36</v>
      </c>
      <c r="I154" s="838">
        <v>276.36</v>
      </c>
      <c r="J154" s="838">
        <v>276.36</v>
      </c>
      <c r="K154" s="838">
        <v>322.52999999999997</v>
      </c>
      <c r="L154" s="838">
        <v>322.52999999999997</v>
      </c>
      <c r="M154" s="838">
        <v>260.55</v>
      </c>
      <c r="N154" s="838">
        <v>260.55</v>
      </c>
      <c r="O154" s="838">
        <v>260.55</v>
      </c>
      <c r="P154" s="838">
        <v>322.52999999999997</v>
      </c>
      <c r="Q154" s="838">
        <v>260.55</v>
      </c>
      <c r="R154" s="838">
        <v>322.52999999999997</v>
      </c>
      <c r="S154" s="838">
        <v>330.55</v>
      </c>
    </row>
    <row r="155" spans="1:19" x14ac:dyDescent="0.25">
      <c r="A155" s="952">
        <v>50</v>
      </c>
      <c r="B155" s="952" t="s">
        <v>191</v>
      </c>
      <c r="C155" s="952">
        <v>50</v>
      </c>
      <c r="D155" s="838">
        <v>264.14999999999998</v>
      </c>
      <c r="E155" s="838">
        <v>227.5</v>
      </c>
      <c r="F155" s="838">
        <v>280.14999999999998</v>
      </c>
      <c r="G155" s="838">
        <v>280.14999999999998</v>
      </c>
      <c r="H155" s="838">
        <v>280.14999999999998</v>
      </c>
      <c r="I155" s="838">
        <v>280.14999999999998</v>
      </c>
      <c r="J155" s="838">
        <v>280.14999999999998</v>
      </c>
      <c r="K155" s="838">
        <v>325.86</v>
      </c>
      <c r="L155" s="838">
        <v>325.86</v>
      </c>
      <c r="M155" s="838">
        <v>264.14999999999998</v>
      </c>
      <c r="N155" s="838">
        <v>264.14999999999998</v>
      </c>
      <c r="O155" s="838">
        <v>264.14999999999998</v>
      </c>
      <c r="P155" s="838">
        <v>325.86</v>
      </c>
      <c r="Q155" s="838">
        <v>264.14999999999998</v>
      </c>
      <c r="R155" s="838">
        <v>325.86</v>
      </c>
      <c r="S155" s="838">
        <v>335.96</v>
      </c>
    </row>
    <row r="156" spans="1:19" x14ac:dyDescent="0.25">
      <c r="A156" s="952">
        <v>51</v>
      </c>
      <c r="B156" s="952" t="s">
        <v>191</v>
      </c>
      <c r="C156" s="952">
        <v>52</v>
      </c>
      <c r="D156" s="838">
        <v>274.43</v>
      </c>
      <c r="E156" s="838">
        <v>241.72</v>
      </c>
      <c r="F156" s="838">
        <v>288.52999999999997</v>
      </c>
      <c r="G156" s="838">
        <v>288.52999999999997</v>
      </c>
      <c r="H156" s="838">
        <v>288.52999999999997</v>
      </c>
      <c r="I156" s="838">
        <v>288.52999999999997</v>
      </c>
      <c r="J156" s="838">
        <v>288.52999999999997</v>
      </c>
      <c r="K156" s="838">
        <v>333.18</v>
      </c>
      <c r="L156" s="838">
        <v>333.18</v>
      </c>
      <c r="M156" s="838">
        <v>274.43</v>
      </c>
      <c r="N156" s="838">
        <v>274.43</v>
      </c>
      <c r="O156" s="838">
        <v>274.43</v>
      </c>
      <c r="P156" s="838">
        <v>333.18</v>
      </c>
      <c r="Q156" s="838">
        <v>274.43</v>
      </c>
      <c r="R156" s="838">
        <v>333.18</v>
      </c>
      <c r="S156" s="838">
        <v>347.08</v>
      </c>
    </row>
    <row r="157" spans="1:19" x14ac:dyDescent="0.25">
      <c r="A157" s="952">
        <v>53</v>
      </c>
      <c r="B157" s="952" t="s">
        <v>191</v>
      </c>
      <c r="C157" s="952">
        <v>54</v>
      </c>
      <c r="D157" s="838">
        <v>281.87</v>
      </c>
      <c r="E157" s="838">
        <v>246.37</v>
      </c>
      <c r="F157" s="838">
        <v>296.76</v>
      </c>
      <c r="G157" s="838">
        <v>296.76</v>
      </c>
      <c r="H157" s="838">
        <v>296.76</v>
      </c>
      <c r="I157" s="838">
        <v>296.76</v>
      </c>
      <c r="J157" s="838">
        <v>296.76</v>
      </c>
      <c r="K157" s="838">
        <v>341.93</v>
      </c>
      <c r="L157" s="838">
        <v>341.93</v>
      </c>
      <c r="M157" s="838">
        <v>281.87</v>
      </c>
      <c r="N157" s="838">
        <v>281.87</v>
      </c>
      <c r="O157" s="838">
        <v>281.87</v>
      </c>
      <c r="P157" s="838">
        <v>341.93</v>
      </c>
      <c r="Q157" s="838">
        <v>281.87</v>
      </c>
      <c r="R157" s="838">
        <v>341.93</v>
      </c>
      <c r="S157" s="838">
        <v>358.31</v>
      </c>
    </row>
    <row r="158" spans="1:19" x14ac:dyDescent="0.25">
      <c r="A158" s="952">
        <v>55</v>
      </c>
      <c r="B158" s="952" t="s">
        <v>191</v>
      </c>
      <c r="C158" s="952">
        <v>56</v>
      </c>
      <c r="D158" s="838">
        <v>289.51</v>
      </c>
      <c r="E158" s="838">
        <v>253.91</v>
      </c>
      <c r="F158" s="838">
        <v>304.57</v>
      </c>
      <c r="G158" s="838">
        <v>304.57</v>
      </c>
      <c r="H158" s="838">
        <v>304.57</v>
      </c>
      <c r="I158" s="838">
        <v>304.57</v>
      </c>
      <c r="J158" s="838">
        <v>304.57</v>
      </c>
      <c r="K158" s="838">
        <v>349.74</v>
      </c>
      <c r="L158" s="838">
        <v>349.74</v>
      </c>
      <c r="M158" s="838">
        <v>289.51</v>
      </c>
      <c r="N158" s="838">
        <v>289.51</v>
      </c>
      <c r="O158" s="838">
        <v>289.51</v>
      </c>
      <c r="P158" s="838">
        <v>349.74</v>
      </c>
      <c r="Q158" s="838">
        <v>289.51</v>
      </c>
      <c r="R158" s="838">
        <v>349.74</v>
      </c>
      <c r="S158" s="838">
        <v>369.01</v>
      </c>
    </row>
    <row r="159" spans="1:19" x14ac:dyDescent="0.25">
      <c r="A159" s="952">
        <v>57</v>
      </c>
      <c r="B159" s="952" t="s">
        <v>191</v>
      </c>
      <c r="C159" s="952">
        <v>58</v>
      </c>
      <c r="D159" s="838">
        <v>297.2</v>
      </c>
      <c r="E159" s="838">
        <v>260.39</v>
      </c>
      <c r="F159" s="838">
        <v>312.70999999999998</v>
      </c>
      <c r="G159" s="838">
        <v>312.70999999999998</v>
      </c>
      <c r="H159" s="838">
        <v>312.70999999999998</v>
      </c>
      <c r="I159" s="838">
        <v>312.70999999999998</v>
      </c>
      <c r="J159" s="838">
        <v>312.70999999999998</v>
      </c>
      <c r="K159" s="838">
        <v>357.16</v>
      </c>
      <c r="L159" s="838">
        <v>357.16</v>
      </c>
      <c r="M159" s="838">
        <v>297.2</v>
      </c>
      <c r="N159" s="838">
        <v>297.2</v>
      </c>
      <c r="O159" s="838">
        <v>297.2</v>
      </c>
      <c r="P159" s="838">
        <v>357.16</v>
      </c>
      <c r="Q159" s="838">
        <v>297.2</v>
      </c>
      <c r="R159" s="838">
        <v>357.16</v>
      </c>
      <c r="S159" s="838">
        <v>379.59</v>
      </c>
    </row>
    <row r="160" spans="1:19" x14ac:dyDescent="0.25">
      <c r="A160" s="952">
        <v>59</v>
      </c>
      <c r="B160" s="952" t="s">
        <v>191</v>
      </c>
      <c r="C160" s="952">
        <v>60</v>
      </c>
      <c r="D160" s="838">
        <v>304.89</v>
      </c>
      <c r="E160" s="838">
        <v>266.08999999999997</v>
      </c>
      <c r="F160" s="838">
        <v>321.12</v>
      </c>
      <c r="G160" s="838">
        <v>321.12</v>
      </c>
      <c r="H160" s="838">
        <v>321.12</v>
      </c>
      <c r="I160" s="838">
        <v>321.12</v>
      </c>
      <c r="J160" s="838">
        <v>321.12</v>
      </c>
      <c r="K160" s="838">
        <v>363.65</v>
      </c>
      <c r="L160" s="838">
        <v>363.65</v>
      </c>
      <c r="M160" s="838">
        <v>304.89</v>
      </c>
      <c r="N160" s="838">
        <v>304.89</v>
      </c>
      <c r="O160" s="838">
        <v>304.89</v>
      </c>
      <c r="P160" s="838">
        <v>363.65</v>
      </c>
      <c r="Q160" s="838">
        <v>304.89</v>
      </c>
      <c r="R160" s="838">
        <v>363.65</v>
      </c>
      <c r="S160" s="838">
        <v>390.23</v>
      </c>
    </row>
    <row r="161" spans="1:19" x14ac:dyDescent="0.25">
      <c r="A161" s="952">
        <v>61</v>
      </c>
      <c r="B161" s="952" t="s">
        <v>191</v>
      </c>
      <c r="C161" s="952">
        <v>62</v>
      </c>
      <c r="D161" s="838">
        <v>311.56</v>
      </c>
      <c r="E161" s="838">
        <v>272.3</v>
      </c>
      <c r="F161" s="838">
        <v>330.44</v>
      </c>
      <c r="G161" s="838">
        <v>330.44</v>
      </c>
      <c r="H161" s="838">
        <v>330.44</v>
      </c>
      <c r="I161" s="838">
        <v>330.44</v>
      </c>
      <c r="J161" s="838">
        <v>330.44</v>
      </c>
      <c r="K161" s="838">
        <v>371.29</v>
      </c>
      <c r="L161" s="838">
        <v>371.29</v>
      </c>
      <c r="M161" s="838">
        <v>311.56</v>
      </c>
      <c r="N161" s="838">
        <v>311.56</v>
      </c>
      <c r="O161" s="838">
        <v>311.56</v>
      </c>
      <c r="P161" s="838">
        <v>371.29</v>
      </c>
      <c r="Q161" s="838">
        <v>311.56</v>
      </c>
      <c r="R161" s="838">
        <v>371.29</v>
      </c>
      <c r="S161" s="838">
        <v>400.79</v>
      </c>
    </row>
    <row r="162" spans="1:19" x14ac:dyDescent="0.25">
      <c r="A162" s="952">
        <v>63</v>
      </c>
      <c r="B162" s="952" t="s">
        <v>191</v>
      </c>
      <c r="C162" s="952">
        <v>64</v>
      </c>
      <c r="D162" s="838">
        <v>319.07</v>
      </c>
      <c r="E162" s="838">
        <v>278.16000000000003</v>
      </c>
      <c r="F162" s="838">
        <v>340.09</v>
      </c>
      <c r="G162" s="838">
        <v>340.09</v>
      </c>
      <c r="H162" s="838">
        <v>340.09</v>
      </c>
      <c r="I162" s="838">
        <v>340.09</v>
      </c>
      <c r="J162" s="838">
        <v>340.09</v>
      </c>
      <c r="K162" s="838">
        <v>379.04</v>
      </c>
      <c r="L162" s="838">
        <v>379.04</v>
      </c>
      <c r="M162" s="838">
        <v>319.07</v>
      </c>
      <c r="N162" s="838">
        <v>319.07</v>
      </c>
      <c r="O162" s="838">
        <v>319.07</v>
      </c>
      <c r="P162" s="838">
        <v>379.04</v>
      </c>
      <c r="Q162" s="838">
        <v>319.07</v>
      </c>
      <c r="R162" s="838">
        <v>379.04</v>
      </c>
      <c r="S162" s="838">
        <v>411.31</v>
      </c>
    </row>
    <row r="163" spans="1:19" x14ac:dyDescent="0.25">
      <c r="A163" s="952">
        <v>65</v>
      </c>
      <c r="B163" s="952" t="s">
        <v>191</v>
      </c>
      <c r="C163" s="952">
        <v>66</v>
      </c>
      <c r="D163" s="838">
        <v>326.52</v>
      </c>
      <c r="E163" s="838">
        <v>284.74</v>
      </c>
      <c r="F163" s="838">
        <v>349.42</v>
      </c>
      <c r="G163" s="838">
        <v>349.42</v>
      </c>
      <c r="H163" s="838">
        <v>349.42</v>
      </c>
      <c r="I163" s="838">
        <v>349.42</v>
      </c>
      <c r="J163" s="838">
        <v>349.42</v>
      </c>
      <c r="K163" s="838">
        <v>386.47</v>
      </c>
      <c r="L163" s="838">
        <v>386.47</v>
      </c>
      <c r="M163" s="838">
        <v>326.52</v>
      </c>
      <c r="N163" s="838">
        <v>326.52</v>
      </c>
      <c r="O163" s="838">
        <v>326.52</v>
      </c>
      <c r="P163" s="838">
        <v>386.47</v>
      </c>
      <c r="Q163" s="838">
        <v>326.52</v>
      </c>
      <c r="R163" s="838">
        <v>386.47</v>
      </c>
      <c r="S163" s="838">
        <v>420.92</v>
      </c>
    </row>
    <row r="164" spans="1:19" x14ac:dyDescent="0.25">
      <c r="A164" s="952">
        <v>67</v>
      </c>
      <c r="B164" s="952" t="s">
        <v>191</v>
      </c>
      <c r="C164" s="952">
        <v>68</v>
      </c>
      <c r="D164" s="838">
        <v>333.67</v>
      </c>
      <c r="E164" s="838">
        <v>292.92</v>
      </c>
      <c r="F164" s="838">
        <v>358.21</v>
      </c>
      <c r="G164" s="838">
        <v>358.21</v>
      </c>
      <c r="H164" s="838">
        <v>358.21</v>
      </c>
      <c r="I164" s="838">
        <v>358.21</v>
      </c>
      <c r="J164" s="838">
        <v>358.21</v>
      </c>
      <c r="K164" s="838">
        <v>392.69</v>
      </c>
      <c r="L164" s="838">
        <v>392.69</v>
      </c>
      <c r="M164" s="838">
        <v>333.67</v>
      </c>
      <c r="N164" s="838">
        <v>333.67</v>
      </c>
      <c r="O164" s="838">
        <v>333.67</v>
      </c>
      <c r="P164" s="838">
        <v>392.69</v>
      </c>
      <c r="Q164" s="838">
        <v>333.67</v>
      </c>
      <c r="R164" s="838">
        <v>392.69</v>
      </c>
      <c r="S164" s="838">
        <v>430.36</v>
      </c>
    </row>
    <row r="165" spans="1:19" x14ac:dyDescent="0.25">
      <c r="A165" s="952">
        <v>69</v>
      </c>
      <c r="B165" s="952" t="s">
        <v>191</v>
      </c>
      <c r="C165" s="952">
        <v>70</v>
      </c>
      <c r="D165" s="838">
        <v>341.06</v>
      </c>
      <c r="E165" s="838">
        <v>300.04000000000002</v>
      </c>
      <c r="F165" s="838">
        <v>366.55</v>
      </c>
      <c r="G165" s="838">
        <v>366.55</v>
      </c>
      <c r="H165" s="838">
        <v>366.55</v>
      </c>
      <c r="I165" s="838">
        <v>366.55</v>
      </c>
      <c r="J165" s="838">
        <v>366.55</v>
      </c>
      <c r="K165" s="838">
        <v>400.17</v>
      </c>
      <c r="L165" s="838">
        <v>400.17</v>
      </c>
      <c r="M165" s="838">
        <v>341.06</v>
      </c>
      <c r="N165" s="838">
        <v>341.06</v>
      </c>
      <c r="O165" s="838">
        <v>341.06</v>
      </c>
      <c r="P165" s="838">
        <v>400.17</v>
      </c>
      <c r="Q165" s="838">
        <v>341.06</v>
      </c>
      <c r="R165" s="838">
        <v>400.17</v>
      </c>
      <c r="S165" s="838">
        <v>440.16</v>
      </c>
    </row>
    <row r="166" spans="1:19" x14ac:dyDescent="0.25">
      <c r="A166" s="952">
        <v>71</v>
      </c>
      <c r="B166" s="952" t="s">
        <v>191</v>
      </c>
      <c r="C166" s="952">
        <v>72</v>
      </c>
      <c r="D166" s="838">
        <v>347.31</v>
      </c>
      <c r="E166" s="838">
        <v>305.08999999999997</v>
      </c>
      <c r="F166" s="838">
        <v>374.72</v>
      </c>
      <c r="G166" s="838">
        <v>374.72</v>
      </c>
      <c r="H166" s="838">
        <v>374.72</v>
      </c>
      <c r="I166" s="838">
        <v>374.72</v>
      </c>
      <c r="J166" s="838">
        <v>374.72</v>
      </c>
      <c r="K166" s="838">
        <v>407.92</v>
      </c>
      <c r="L166" s="838">
        <v>407.92</v>
      </c>
      <c r="M166" s="838">
        <v>347.31</v>
      </c>
      <c r="N166" s="838">
        <v>347.31</v>
      </c>
      <c r="O166" s="838">
        <v>347.31</v>
      </c>
      <c r="P166" s="838">
        <v>407.92</v>
      </c>
      <c r="Q166" s="838">
        <v>347.31</v>
      </c>
      <c r="R166" s="838">
        <v>407.92</v>
      </c>
      <c r="S166" s="838">
        <v>451.57</v>
      </c>
    </row>
    <row r="167" spans="1:19" x14ac:dyDescent="0.25">
      <c r="A167" s="952">
        <v>73</v>
      </c>
      <c r="B167" s="952" t="s">
        <v>191</v>
      </c>
      <c r="C167" s="952">
        <v>74</v>
      </c>
      <c r="D167" s="838">
        <v>353.2</v>
      </c>
      <c r="E167" s="838">
        <v>312.62</v>
      </c>
      <c r="F167" s="838">
        <v>383.16</v>
      </c>
      <c r="G167" s="838">
        <v>383.16</v>
      </c>
      <c r="H167" s="838">
        <v>383.16</v>
      </c>
      <c r="I167" s="838">
        <v>383.16</v>
      </c>
      <c r="J167" s="838">
        <v>383.16</v>
      </c>
      <c r="K167" s="838">
        <v>415.25</v>
      </c>
      <c r="L167" s="838">
        <v>415.25</v>
      </c>
      <c r="M167" s="838">
        <v>353.2</v>
      </c>
      <c r="N167" s="838">
        <v>353.2</v>
      </c>
      <c r="O167" s="838">
        <v>353.2</v>
      </c>
      <c r="P167" s="838">
        <v>415.25</v>
      </c>
      <c r="Q167" s="838">
        <v>353.2</v>
      </c>
      <c r="R167" s="838">
        <v>415.25</v>
      </c>
      <c r="S167" s="838">
        <v>462.75</v>
      </c>
    </row>
    <row r="168" spans="1:19" x14ac:dyDescent="0.25">
      <c r="A168" s="952">
        <v>75</v>
      </c>
      <c r="B168" s="952" t="s">
        <v>191</v>
      </c>
      <c r="C168" s="952">
        <v>76</v>
      </c>
      <c r="D168" s="838">
        <v>360.53</v>
      </c>
      <c r="E168" s="838">
        <v>318.20999999999998</v>
      </c>
      <c r="F168" s="838">
        <v>391.21</v>
      </c>
      <c r="G168" s="838">
        <v>391.21</v>
      </c>
      <c r="H168" s="838">
        <v>391.21</v>
      </c>
      <c r="I168" s="838">
        <v>391.21</v>
      </c>
      <c r="J168" s="838">
        <v>391.21</v>
      </c>
      <c r="K168" s="838">
        <v>422.62</v>
      </c>
      <c r="L168" s="838">
        <v>422.62</v>
      </c>
      <c r="M168" s="838">
        <v>360.53</v>
      </c>
      <c r="N168" s="838">
        <v>360.53</v>
      </c>
      <c r="O168" s="838">
        <v>360.53</v>
      </c>
      <c r="P168" s="838">
        <v>422.62</v>
      </c>
      <c r="Q168" s="838">
        <v>360.53</v>
      </c>
      <c r="R168" s="838">
        <v>422.62</v>
      </c>
      <c r="S168" s="838">
        <v>473.51</v>
      </c>
    </row>
    <row r="169" spans="1:19" x14ac:dyDescent="0.25">
      <c r="A169" s="952">
        <v>77</v>
      </c>
      <c r="B169" s="952" t="s">
        <v>191</v>
      </c>
      <c r="C169" s="952">
        <v>78</v>
      </c>
      <c r="D169" s="838">
        <v>368.65</v>
      </c>
      <c r="E169" s="838">
        <v>325.7</v>
      </c>
      <c r="F169" s="838">
        <v>399.33</v>
      </c>
      <c r="G169" s="838">
        <v>399.33</v>
      </c>
      <c r="H169" s="838">
        <v>399.33</v>
      </c>
      <c r="I169" s="838">
        <v>399.33</v>
      </c>
      <c r="J169" s="838">
        <v>399.33</v>
      </c>
      <c r="K169" s="838">
        <v>428.11</v>
      </c>
      <c r="L169" s="838">
        <v>428.11</v>
      </c>
      <c r="M169" s="838">
        <v>368.65</v>
      </c>
      <c r="N169" s="838">
        <v>368.65</v>
      </c>
      <c r="O169" s="838">
        <v>368.65</v>
      </c>
      <c r="P169" s="838">
        <v>428.11</v>
      </c>
      <c r="Q169" s="838">
        <v>368.65</v>
      </c>
      <c r="R169" s="838">
        <v>428.11</v>
      </c>
      <c r="S169" s="838">
        <v>484.27</v>
      </c>
    </row>
    <row r="170" spans="1:19" x14ac:dyDescent="0.25">
      <c r="A170" s="952">
        <v>79</v>
      </c>
      <c r="B170" s="952" t="s">
        <v>191</v>
      </c>
      <c r="C170" s="952">
        <v>80</v>
      </c>
      <c r="D170" s="838">
        <v>375.67</v>
      </c>
      <c r="E170" s="838">
        <v>331.81</v>
      </c>
      <c r="F170" s="838">
        <v>407.55</v>
      </c>
      <c r="G170" s="838">
        <v>407.55</v>
      </c>
      <c r="H170" s="838">
        <v>407.55</v>
      </c>
      <c r="I170" s="838">
        <v>407.55</v>
      </c>
      <c r="J170" s="838">
        <v>407.55</v>
      </c>
      <c r="K170" s="838">
        <v>435.65</v>
      </c>
      <c r="L170" s="838">
        <v>435.65</v>
      </c>
      <c r="M170" s="838">
        <v>375.67</v>
      </c>
      <c r="N170" s="838">
        <v>375.67</v>
      </c>
      <c r="O170" s="838">
        <v>375.67</v>
      </c>
      <c r="P170" s="838">
        <v>435.65</v>
      </c>
      <c r="Q170" s="838">
        <v>375.67</v>
      </c>
      <c r="R170" s="838">
        <v>435.65</v>
      </c>
      <c r="S170" s="838">
        <v>495.07</v>
      </c>
    </row>
    <row r="171" spans="1:19" x14ac:dyDescent="0.25">
      <c r="A171" s="952">
        <v>81</v>
      </c>
      <c r="B171" s="952" t="s">
        <v>191</v>
      </c>
      <c r="C171" s="952">
        <v>82</v>
      </c>
      <c r="D171" s="838">
        <v>383</v>
      </c>
      <c r="E171" s="838">
        <v>338.57</v>
      </c>
      <c r="F171" s="838">
        <v>413.89</v>
      </c>
      <c r="G171" s="838">
        <v>413.89</v>
      </c>
      <c r="H171" s="838">
        <v>413.89</v>
      </c>
      <c r="I171" s="838">
        <v>413.89</v>
      </c>
      <c r="J171" s="838">
        <v>413.89</v>
      </c>
      <c r="K171" s="838">
        <v>441.77</v>
      </c>
      <c r="L171" s="838">
        <v>441.77</v>
      </c>
      <c r="M171" s="838">
        <v>383</v>
      </c>
      <c r="N171" s="838">
        <v>383</v>
      </c>
      <c r="O171" s="838">
        <v>383</v>
      </c>
      <c r="P171" s="838">
        <v>441.77</v>
      </c>
      <c r="Q171" s="838">
        <v>383</v>
      </c>
      <c r="R171" s="838">
        <v>441.77</v>
      </c>
      <c r="S171" s="838">
        <v>506.07</v>
      </c>
    </row>
    <row r="172" spans="1:19" x14ac:dyDescent="0.25">
      <c r="A172" s="952">
        <v>83</v>
      </c>
      <c r="B172" s="952" t="s">
        <v>191</v>
      </c>
      <c r="C172" s="952">
        <v>84</v>
      </c>
      <c r="D172" s="838">
        <v>390.4</v>
      </c>
      <c r="E172" s="838">
        <v>341.25</v>
      </c>
      <c r="F172" s="838">
        <v>422.32</v>
      </c>
      <c r="G172" s="838">
        <v>422.32</v>
      </c>
      <c r="H172" s="838">
        <v>422.32</v>
      </c>
      <c r="I172" s="838">
        <v>422.32</v>
      </c>
      <c r="J172" s="838">
        <v>422.32</v>
      </c>
      <c r="K172" s="838">
        <v>448.67</v>
      </c>
      <c r="L172" s="838">
        <v>448.67</v>
      </c>
      <c r="M172" s="838">
        <v>390.4</v>
      </c>
      <c r="N172" s="838">
        <v>390.4</v>
      </c>
      <c r="O172" s="838">
        <v>390.4</v>
      </c>
      <c r="P172" s="838">
        <v>448.67</v>
      </c>
      <c r="Q172" s="838">
        <v>390.4</v>
      </c>
      <c r="R172" s="838">
        <v>448.67</v>
      </c>
      <c r="S172" s="838">
        <v>516.17999999999995</v>
      </c>
    </row>
    <row r="173" spans="1:19" x14ac:dyDescent="0.25">
      <c r="A173" s="952">
        <v>85</v>
      </c>
      <c r="B173" s="952" t="s">
        <v>191</v>
      </c>
      <c r="C173" s="952">
        <v>86</v>
      </c>
      <c r="D173" s="838">
        <v>397.62</v>
      </c>
      <c r="E173" s="838">
        <v>346.41</v>
      </c>
      <c r="F173" s="838">
        <v>429.16</v>
      </c>
      <c r="G173" s="838">
        <v>429.16</v>
      </c>
      <c r="H173" s="838">
        <v>429.16</v>
      </c>
      <c r="I173" s="838">
        <v>429.16</v>
      </c>
      <c r="J173" s="838">
        <v>429.16</v>
      </c>
      <c r="K173" s="838">
        <v>455.32</v>
      </c>
      <c r="L173" s="838">
        <v>455.32</v>
      </c>
      <c r="M173" s="838">
        <v>397.62</v>
      </c>
      <c r="N173" s="838">
        <v>397.62</v>
      </c>
      <c r="O173" s="838">
        <v>397.62</v>
      </c>
      <c r="P173" s="838">
        <v>455.32</v>
      </c>
      <c r="Q173" s="838">
        <v>397.62</v>
      </c>
      <c r="R173" s="838">
        <v>455.32</v>
      </c>
      <c r="S173" s="838">
        <v>526.14</v>
      </c>
    </row>
    <row r="174" spans="1:19" x14ac:dyDescent="0.25">
      <c r="A174" s="952">
        <v>87</v>
      </c>
      <c r="B174" s="952" t="s">
        <v>191</v>
      </c>
      <c r="C174" s="952">
        <v>88</v>
      </c>
      <c r="D174" s="838">
        <v>405.13</v>
      </c>
      <c r="E174" s="838">
        <v>353.27</v>
      </c>
      <c r="F174" s="838">
        <v>437.34</v>
      </c>
      <c r="G174" s="838">
        <v>437.34</v>
      </c>
      <c r="H174" s="838">
        <v>437.34</v>
      </c>
      <c r="I174" s="838">
        <v>437.34</v>
      </c>
      <c r="J174" s="838">
        <v>437.34</v>
      </c>
      <c r="K174" s="838">
        <v>461.64</v>
      </c>
      <c r="L174" s="838">
        <v>461.64</v>
      </c>
      <c r="M174" s="838">
        <v>405.13</v>
      </c>
      <c r="N174" s="838">
        <v>405.13</v>
      </c>
      <c r="O174" s="838">
        <v>405.13</v>
      </c>
      <c r="P174" s="838">
        <v>461.64</v>
      </c>
      <c r="Q174" s="838">
        <v>405.13</v>
      </c>
      <c r="R174" s="838">
        <v>461.64</v>
      </c>
      <c r="S174" s="838">
        <v>537.74</v>
      </c>
    </row>
    <row r="175" spans="1:19" x14ac:dyDescent="0.25">
      <c r="A175" s="952">
        <v>89</v>
      </c>
      <c r="B175" s="952" t="s">
        <v>191</v>
      </c>
      <c r="C175" s="952">
        <v>90</v>
      </c>
      <c r="D175" s="838">
        <v>412.81</v>
      </c>
      <c r="E175" s="838">
        <v>360</v>
      </c>
      <c r="F175" s="838">
        <v>443.28</v>
      </c>
      <c r="G175" s="838">
        <v>443.28</v>
      </c>
      <c r="H175" s="838">
        <v>443.28</v>
      </c>
      <c r="I175" s="838">
        <v>443.28</v>
      </c>
      <c r="J175" s="838">
        <v>443.28</v>
      </c>
      <c r="K175" s="838">
        <v>468.75</v>
      </c>
      <c r="L175" s="838">
        <v>468.75</v>
      </c>
      <c r="M175" s="838">
        <v>412.81</v>
      </c>
      <c r="N175" s="838">
        <v>412.81</v>
      </c>
      <c r="O175" s="838">
        <v>412.81</v>
      </c>
      <c r="P175" s="838">
        <v>468.75</v>
      </c>
      <c r="Q175" s="838">
        <v>412.81</v>
      </c>
      <c r="R175" s="838">
        <v>468.75</v>
      </c>
      <c r="S175" s="838">
        <v>548.91999999999996</v>
      </c>
    </row>
    <row r="176" spans="1:19" x14ac:dyDescent="0.25">
      <c r="A176" s="952">
        <v>91</v>
      </c>
      <c r="B176" s="952" t="s">
        <v>191</v>
      </c>
      <c r="C176" s="952">
        <v>92</v>
      </c>
      <c r="D176" s="838">
        <v>420.09</v>
      </c>
      <c r="E176" s="838">
        <v>368.55</v>
      </c>
      <c r="F176" s="838">
        <v>449.57</v>
      </c>
      <c r="G176" s="838">
        <v>449.57</v>
      </c>
      <c r="H176" s="838">
        <v>449.57</v>
      </c>
      <c r="I176" s="838">
        <v>449.57</v>
      </c>
      <c r="J176" s="838">
        <v>449.57</v>
      </c>
      <c r="K176" s="838">
        <v>476.61</v>
      </c>
      <c r="L176" s="838">
        <v>476.61</v>
      </c>
      <c r="M176" s="838">
        <v>420.09</v>
      </c>
      <c r="N176" s="838">
        <v>420.09</v>
      </c>
      <c r="O176" s="838">
        <v>420.09</v>
      </c>
      <c r="P176" s="838">
        <v>476.61</v>
      </c>
      <c r="Q176" s="838">
        <v>420.09</v>
      </c>
      <c r="R176" s="838">
        <v>476.61</v>
      </c>
      <c r="S176" s="838">
        <v>559.01</v>
      </c>
    </row>
    <row r="177" spans="1:19" x14ac:dyDescent="0.25">
      <c r="A177" s="952">
        <v>93</v>
      </c>
      <c r="B177" s="952" t="s">
        <v>191</v>
      </c>
      <c r="C177" s="952">
        <v>94</v>
      </c>
      <c r="D177" s="838">
        <v>427.11</v>
      </c>
      <c r="E177" s="838">
        <v>374.77</v>
      </c>
      <c r="F177" s="838">
        <v>454.05</v>
      </c>
      <c r="G177" s="838">
        <v>454.05</v>
      </c>
      <c r="H177" s="838">
        <v>454.05</v>
      </c>
      <c r="I177" s="838">
        <v>454.05</v>
      </c>
      <c r="J177" s="838">
        <v>454.05</v>
      </c>
      <c r="K177" s="838">
        <v>484.1</v>
      </c>
      <c r="L177" s="838">
        <v>484.1</v>
      </c>
      <c r="M177" s="838">
        <v>427.11</v>
      </c>
      <c r="N177" s="838">
        <v>427.11</v>
      </c>
      <c r="O177" s="838">
        <v>427.11</v>
      </c>
      <c r="P177" s="838">
        <v>484.1</v>
      </c>
      <c r="Q177" s="838">
        <v>427.11</v>
      </c>
      <c r="R177" s="838">
        <v>484.1</v>
      </c>
      <c r="S177" s="838">
        <v>565.03</v>
      </c>
    </row>
    <row r="178" spans="1:19" x14ac:dyDescent="0.25">
      <c r="A178" s="952">
        <v>95</v>
      </c>
      <c r="B178" s="952" t="s">
        <v>191</v>
      </c>
      <c r="C178" s="952">
        <v>96</v>
      </c>
      <c r="D178" s="838">
        <v>434.87</v>
      </c>
      <c r="E178" s="838">
        <v>381.73</v>
      </c>
      <c r="F178" s="838">
        <v>457.84</v>
      </c>
      <c r="G178" s="838">
        <v>457.84</v>
      </c>
      <c r="H178" s="838">
        <v>457.84</v>
      </c>
      <c r="I178" s="838">
        <v>457.84</v>
      </c>
      <c r="J178" s="838">
        <v>457.84</v>
      </c>
      <c r="K178" s="838">
        <v>491.68</v>
      </c>
      <c r="L178" s="838">
        <v>491.68</v>
      </c>
      <c r="M178" s="838">
        <v>434.87</v>
      </c>
      <c r="N178" s="838">
        <v>434.87</v>
      </c>
      <c r="O178" s="838">
        <v>434.87</v>
      </c>
      <c r="P178" s="838">
        <v>491.68</v>
      </c>
      <c r="Q178" s="838">
        <v>434.87</v>
      </c>
      <c r="R178" s="838">
        <v>491.68</v>
      </c>
      <c r="S178" s="838">
        <v>572.16999999999996</v>
      </c>
    </row>
    <row r="179" spans="1:19" x14ac:dyDescent="0.25">
      <c r="A179" s="952">
        <v>97</v>
      </c>
      <c r="B179" s="952" t="s">
        <v>191</v>
      </c>
      <c r="C179" s="952">
        <v>98</v>
      </c>
      <c r="D179" s="838">
        <v>442.32</v>
      </c>
      <c r="E179" s="838">
        <v>387.47</v>
      </c>
      <c r="F179" s="838">
        <v>465.38</v>
      </c>
      <c r="G179" s="838">
        <v>465.38</v>
      </c>
      <c r="H179" s="838">
        <v>465.38</v>
      </c>
      <c r="I179" s="838">
        <v>465.38</v>
      </c>
      <c r="J179" s="838">
        <v>465.38</v>
      </c>
      <c r="K179" s="838">
        <v>499.01</v>
      </c>
      <c r="L179" s="838">
        <v>499.01</v>
      </c>
      <c r="M179" s="838">
        <v>442.32</v>
      </c>
      <c r="N179" s="838">
        <v>442.32</v>
      </c>
      <c r="O179" s="838">
        <v>442.32</v>
      </c>
      <c r="P179" s="838">
        <v>499.01</v>
      </c>
      <c r="Q179" s="838">
        <v>442.32</v>
      </c>
      <c r="R179" s="838">
        <v>499.01</v>
      </c>
      <c r="S179" s="838">
        <v>576.55999999999995</v>
      </c>
    </row>
    <row r="180" spans="1:19" x14ac:dyDescent="0.25">
      <c r="A180" s="952">
        <v>99</v>
      </c>
      <c r="B180" s="952" t="s">
        <v>191</v>
      </c>
      <c r="C180" s="952">
        <v>100</v>
      </c>
      <c r="D180" s="838">
        <v>449.17</v>
      </c>
      <c r="E180" s="838">
        <v>395.85</v>
      </c>
      <c r="F180" s="838">
        <v>473.13</v>
      </c>
      <c r="G180" s="838">
        <v>473.13</v>
      </c>
      <c r="H180" s="838">
        <v>473.13</v>
      </c>
      <c r="I180" s="838">
        <v>473.13</v>
      </c>
      <c r="J180" s="838">
        <v>473.13</v>
      </c>
      <c r="K180" s="838">
        <v>506.23</v>
      </c>
      <c r="L180" s="838">
        <v>506.23</v>
      </c>
      <c r="M180" s="838">
        <v>449.17</v>
      </c>
      <c r="N180" s="838">
        <v>449.17</v>
      </c>
      <c r="O180" s="838">
        <v>449.17</v>
      </c>
      <c r="P180" s="838">
        <v>506.23</v>
      </c>
      <c r="Q180" s="838">
        <v>449.17</v>
      </c>
      <c r="R180" s="838">
        <v>506.23</v>
      </c>
      <c r="S180" s="838">
        <v>587.51</v>
      </c>
    </row>
    <row r="181" spans="1:19" x14ac:dyDescent="0.25">
      <c r="A181" s="952">
        <v>101</v>
      </c>
      <c r="B181" s="952" t="s">
        <v>191</v>
      </c>
      <c r="C181" s="952">
        <v>105</v>
      </c>
      <c r="D181" s="838">
        <v>468.21</v>
      </c>
      <c r="E181" s="838">
        <v>409.98</v>
      </c>
      <c r="F181" s="838">
        <v>496.63</v>
      </c>
      <c r="G181" s="838">
        <v>496.63</v>
      </c>
      <c r="H181" s="838">
        <v>496.63</v>
      </c>
      <c r="I181" s="838">
        <v>496.63</v>
      </c>
      <c r="J181" s="838">
        <v>496.63</v>
      </c>
      <c r="K181" s="838">
        <v>525.20000000000005</v>
      </c>
      <c r="L181" s="838">
        <v>525.20000000000005</v>
      </c>
      <c r="M181" s="838">
        <v>468.21</v>
      </c>
      <c r="N181" s="838">
        <v>468.21</v>
      </c>
      <c r="O181" s="838">
        <v>468.21</v>
      </c>
      <c r="P181" s="838">
        <v>525.20000000000005</v>
      </c>
      <c r="Q181" s="838">
        <v>468.21</v>
      </c>
      <c r="R181" s="838">
        <v>525.20000000000005</v>
      </c>
      <c r="S181" s="838">
        <v>611.65</v>
      </c>
    </row>
    <row r="182" spans="1:19" x14ac:dyDescent="0.25">
      <c r="A182" s="952">
        <v>106</v>
      </c>
      <c r="B182" s="952" t="s">
        <v>191</v>
      </c>
      <c r="C182" s="952">
        <v>110</v>
      </c>
      <c r="D182" s="838">
        <v>486.44</v>
      </c>
      <c r="E182" s="838">
        <v>423.89</v>
      </c>
      <c r="F182" s="838">
        <v>519.25</v>
      </c>
      <c r="G182" s="838">
        <v>519.25</v>
      </c>
      <c r="H182" s="838">
        <v>519.25</v>
      </c>
      <c r="I182" s="838">
        <v>519.25</v>
      </c>
      <c r="J182" s="838">
        <v>519.25</v>
      </c>
      <c r="K182" s="838">
        <v>543.91999999999996</v>
      </c>
      <c r="L182" s="838">
        <v>543.91999999999996</v>
      </c>
      <c r="M182" s="838">
        <v>486.44</v>
      </c>
      <c r="N182" s="838">
        <v>486.44</v>
      </c>
      <c r="O182" s="838">
        <v>486.44</v>
      </c>
      <c r="P182" s="838">
        <v>543.91999999999996</v>
      </c>
      <c r="Q182" s="838">
        <v>486.44</v>
      </c>
      <c r="R182" s="838">
        <v>543.91999999999996</v>
      </c>
      <c r="S182" s="838">
        <v>638.57000000000005</v>
      </c>
    </row>
    <row r="183" spans="1:19" x14ac:dyDescent="0.25">
      <c r="A183" s="952">
        <v>111</v>
      </c>
      <c r="B183" s="952" t="s">
        <v>191</v>
      </c>
      <c r="C183" s="952">
        <v>115</v>
      </c>
      <c r="D183" s="838">
        <v>507.65</v>
      </c>
      <c r="E183" s="838">
        <v>438.13</v>
      </c>
      <c r="F183" s="838">
        <v>540.33000000000004</v>
      </c>
      <c r="G183" s="838">
        <v>540.33000000000004</v>
      </c>
      <c r="H183" s="838">
        <v>540.33000000000004</v>
      </c>
      <c r="I183" s="838">
        <v>540.33000000000004</v>
      </c>
      <c r="J183" s="838">
        <v>540.33000000000004</v>
      </c>
      <c r="K183" s="838">
        <v>562.67999999999995</v>
      </c>
      <c r="L183" s="838">
        <v>562.67999999999995</v>
      </c>
      <c r="M183" s="838">
        <v>507.65</v>
      </c>
      <c r="N183" s="838">
        <v>507.65</v>
      </c>
      <c r="O183" s="838">
        <v>507.65</v>
      </c>
      <c r="P183" s="838">
        <v>562.67999999999995</v>
      </c>
      <c r="Q183" s="838">
        <v>507.65</v>
      </c>
      <c r="R183" s="838">
        <v>562.67999999999995</v>
      </c>
      <c r="S183" s="838">
        <v>663.22</v>
      </c>
    </row>
    <row r="184" spans="1:19" x14ac:dyDescent="0.25">
      <c r="A184" s="952">
        <v>116</v>
      </c>
      <c r="B184" s="952" t="s">
        <v>191</v>
      </c>
      <c r="C184" s="952">
        <v>120</v>
      </c>
      <c r="D184" s="838">
        <v>525.66999999999996</v>
      </c>
      <c r="E184" s="838">
        <v>452.26</v>
      </c>
      <c r="F184" s="838">
        <v>563</v>
      </c>
      <c r="G184" s="838">
        <v>563</v>
      </c>
      <c r="H184" s="838">
        <v>563</v>
      </c>
      <c r="I184" s="838">
        <v>563</v>
      </c>
      <c r="J184" s="838">
        <v>563</v>
      </c>
      <c r="K184" s="838">
        <v>581.44000000000005</v>
      </c>
      <c r="L184" s="838">
        <v>581.44000000000005</v>
      </c>
      <c r="M184" s="838">
        <v>525.66999999999996</v>
      </c>
      <c r="N184" s="838">
        <v>525.66999999999996</v>
      </c>
      <c r="O184" s="838">
        <v>525.66999999999996</v>
      </c>
      <c r="P184" s="838">
        <v>581.44000000000005</v>
      </c>
      <c r="Q184" s="838">
        <v>525.66999999999996</v>
      </c>
      <c r="R184" s="838">
        <v>581.44000000000005</v>
      </c>
      <c r="S184" s="838">
        <v>686.6</v>
      </c>
    </row>
    <row r="185" spans="1:19" x14ac:dyDescent="0.25">
      <c r="A185" s="952">
        <v>121</v>
      </c>
      <c r="B185" s="952" t="s">
        <v>191</v>
      </c>
      <c r="C185" s="952">
        <v>125</v>
      </c>
      <c r="D185" s="838">
        <v>547</v>
      </c>
      <c r="E185" s="838">
        <v>466.24</v>
      </c>
      <c r="F185" s="838">
        <v>581.14</v>
      </c>
      <c r="G185" s="838">
        <v>581.14</v>
      </c>
      <c r="H185" s="838">
        <v>581.14</v>
      </c>
      <c r="I185" s="838">
        <v>581.14</v>
      </c>
      <c r="J185" s="838">
        <v>581.14</v>
      </c>
      <c r="K185" s="838">
        <v>600.37</v>
      </c>
      <c r="L185" s="838">
        <v>600.37</v>
      </c>
      <c r="M185" s="838">
        <v>547</v>
      </c>
      <c r="N185" s="838">
        <v>547</v>
      </c>
      <c r="O185" s="838">
        <v>547</v>
      </c>
      <c r="P185" s="838">
        <v>600.37</v>
      </c>
      <c r="Q185" s="838">
        <v>547</v>
      </c>
      <c r="R185" s="838">
        <v>600.37</v>
      </c>
      <c r="S185" s="838">
        <v>708.35</v>
      </c>
    </row>
    <row r="186" spans="1:19" x14ac:dyDescent="0.25">
      <c r="A186" s="952">
        <v>126</v>
      </c>
      <c r="B186" s="952" t="s">
        <v>191</v>
      </c>
      <c r="C186" s="952">
        <v>130</v>
      </c>
      <c r="D186" s="838">
        <v>565.63</v>
      </c>
      <c r="E186" s="838">
        <v>484.88</v>
      </c>
      <c r="F186" s="838">
        <v>600.69000000000005</v>
      </c>
      <c r="G186" s="838">
        <v>600.69000000000005</v>
      </c>
      <c r="H186" s="838">
        <v>600.69000000000005</v>
      </c>
      <c r="I186" s="838">
        <v>600.69000000000005</v>
      </c>
      <c r="J186" s="838">
        <v>600.69000000000005</v>
      </c>
      <c r="K186" s="838">
        <v>619.1</v>
      </c>
      <c r="L186" s="838">
        <v>619.1</v>
      </c>
      <c r="M186" s="838">
        <v>565.63</v>
      </c>
      <c r="N186" s="838">
        <v>565.63</v>
      </c>
      <c r="O186" s="838">
        <v>565.63</v>
      </c>
      <c r="P186" s="838">
        <v>619.1</v>
      </c>
      <c r="Q186" s="838">
        <v>565.63</v>
      </c>
      <c r="R186" s="838">
        <v>619.1</v>
      </c>
      <c r="S186" s="838">
        <v>736.46</v>
      </c>
    </row>
    <row r="187" spans="1:19" x14ac:dyDescent="0.25">
      <c r="A187" s="952">
        <v>131</v>
      </c>
      <c r="B187" s="952" t="s">
        <v>191</v>
      </c>
      <c r="C187" s="952">
        <v>135</v>
      </c>
      <c r="D187" s="838">
        <v>584.08000000000004</v>
      </c>
      <c r="E187" s="838">
        <v>499.12</v>
      </c>
      <c r="F187" s="838">
        <v>617.51</v>
      </c>
      <c r="G187" s="838">
        <v>617.51</v>
      </c>
      <c r="H187" s="838">
        <v>617.51</v>
      </c>
      <c r="I187" s="838">
        <v>617.51</v>
      </c>
      <c r="J187" s="838">
        <v>617.51</v>
      </c>
      <c r="K187" s="838">
        <v>637.64</v>
      </c>
      <c r="L187" s="838">
        <v>637.64</v>
      </c>
      <c r="M187" s="838">
        <v>584.08000000000004</v>
      </c>
      <c r="N187" s="838">
        <v>584.08000000000004</v>
      </c>
      <c r="O187" s="838">
        <v>584.08000000000004</v>
      </c>
      <c r="P187" s="838">
        <v>637.64</v>
      </c>
      <c r="Q187" s="838">
        <v>584.08000000000004</v>
      </c>
      <c r="R187" s="838">
        <v>637.64</v>
      </c>
      <c r="S187" s="838">
        <v>758.46</v>
      </c>
    </row>
    <row r="188" spans="1:19" x14ac:dyDescent="0.25">
      <c r="A188" s="952">
        <v>136</v>
      </c>
      <c r="B188" s="952" t="s">
        <v>191</v>
      </c>
      <c r="C188" s="952">
        <v>140</v>
      </c>
      <c r="D188" s="838">
        <v>603.01</v>
      </c>
      <c r="E188" s="838">
        <v>518.29999999999995</v>
      </c>
      <c r="F188" s="838">
        <v>634.32000000000005</v>
      </c>
      <c r="G188" s="838">
        <v>634.32000000000005</v>
      </c>
      <c r="H188" s="838">
        <v>634.32000000000005</v>
      </c>
      <c r="I188" s="838">
        <v>634.32000000000005</v>
      </c>
      <c r="J188" s="838">
        <v>634.32000000000005</v>
      </c>
      <c r="K188" s="838">
        <v>656.35</v>
      </c>
      <c r="L188" s="838">
        <v>656.35</v>
      </c>
      <c r="M188" s="838">
        <v>603.01</v>
      </c>
      <c r="N188" s="838">
        <v>603.01</v>
      </c>
      <c r="O188" s="838">
        <v>603.01</v>
      </c>
      <c r="P188" s="838">
        <v>656.35</v>
      </c>
      <c r="Q188" s="838">
        <v>603.01</v>
      </c>
      <c r="R188" s="838">
        <v>656.35</v>
      </c>
      <c r="S188" s="838">
        <v>780.57</v>
      </c>
    </row>
    <row r="189" spans="1:19" x14ac:dyDescent="0.25">
      <c r="A189" s="952">
        <v>141</v>
      </c>
      <c r="B189" s="952" t="s">
        <v>191</v>
      </c>
      <c r="C189" s="952">
        <v>145</v>
      </c>
      <c r="D189" s="838">
        <v>621.58000000000004</v>
      </c>
      <c r="E189" s="838">
        <v>532.75</v>
      </c>
      <c r="F189" s="838">
        <v>651.51</v>
      </c>
      <c r="G189" s="838">
        <v>651.51</v>
      </c>
      <c r="H189" s="838">
        <v>651.51</v>
      </c>
      <c r="I189" s="838">
        <v>651.51</v>
      </c>
      <c r="J189" s="838">
        <v>651.51</v>
      </c>
      <c r="K189" s="838">
        <v>674.85</v>
      </c>
      <c r="L189" s="838">
        <v>674.85</v>
      </c>
      <c r="M189" s="838">
        <v>621.58000000000004</v>
      </c>
      <c r="N189" s="838">
        <v>621.58000000000004</v>
      </c>
      <c r="O189" s="838">
        <v>621.58000000000004</v>
      </c>
      <c r="P189" s="838">
        <v>674.85</v>
      </c>
      <c r="Q189" s="838">
        <v>621.58000000000004</v>
      </c>
      <c r="R189" s="838">
        <v>674.85</v>
      </c>
      <c r="S189" s="838">
        <v>804.06</v>
      </c>
    </row>
    <row r="190" spans="1:19" x14ac:dyDescent="0.25">
      <c r="A190" s="952">
        <v>146</v>
      </c>
      <c r="B190" s="952" t="s">
        <v>191</v>
      </c>
      <c r="C190" s="952">
        <v>150</v>
      </c>
      <c r="D190" s="838">
        <v>639.9</v>
      </c>
      <c r="E190" s="838">
        <v>552.30999999999995</v>
      </c>
      <c r="F190" s="838">
        <v>667.95</v>
      </c>
      <c r="G190" s="838">
        <v>667.95</v>
      </c>
      <c r="H190" s="838">
        <v>667.95</v>
      </c>
      <c r="I190" s="838">
        <v>667.95</v>
      </c>
      <c r="J190" s="838">
        <v>667.95</v>
      </c>
      <c r="K190" s="838">
        <v>693.41</v>
      </c>
      <c r="L190" s="838">
        <v>693.41</v>
      </c>
      <c r="M190" s="838">
        <v>639.9</v>
      </c>
      <c r="N190" s="838">
        <v>639.9</v>
      </c>
      <c r="O190" s="838">
        <v>639.9</v>
      </c>
      <c r="P190" s="838">
        <v>693.41</v>
      </c>
      <c r="Q190" s="838">
        <v>639.9</v>
      </c>
      <c r="R190" s="838">
        <v>693.41</v>
      </c>
      <c r="S190" s="838">
        <v>829</v>
      </c>
    </row>
    <row r="191" spans="1:19" x14ac:dyDescent="0.25">
      <c r="A191" s="952">
        <v>151</v>
      </c>
      <c r="B191" s="952"/>
      <c r="C191" s="952" t="s">
        <v>170</v>
      </c>
      <c r="D191" s="838">
        <v>4.2605000000000004</v>
      </c>
      <c r="E191" s="838">
        <v>3.6804999999999999</v>
      </c>
      <c r="F191" s="838">
        <v>4.4503000000000004</v>
      </c>
      <c r="G191" s="838">
        <v>4.4503000000000004</v>
      </c>
      <c r="H191" s="838">
        <v>4.4503000000000004</v>
      </c>
      <c r="I191" s="838">
        <v>4.4503000000000004</v>
      </c>
      <c r="J191" s="838">
        <v>4.4503000000000004</v>
      </c>
      <c r="K191" s="838">
        <v>4.6189999999999998</v>
      </c>
      <c r="L191" s="838">
        <v>4.6189999999999998</v>
      </c>
      <c r="M191" s="838">
        <v>4.2605000000000004</v>
      </c>
      <c r="N191" s="838">
        <v>4.2605000000000004</v>
      </c>
      <c r="O191" s="838">
        <v>4.2605000000000004</v>
      </c>
      <c r="P191" s="838">
        <v>4.6189999999999998</v>
      </c>
      <c r="Q191" s="838">
        <v>4.2605000000000004</v>
      </c>
      <c r="R191" s="838">
        <v>4.6189999999999998</v>
      </c>
      <c r="S191" s="838">
        <v>5.5152999999999999</v>
      </c>
    </row>
  </sheetData>
  <mergeCells count="6">
    <mergeCell ref="A1:C1"/>
    <mergeCell ref="A2:Q2"/>
    <mergeCell ref="A3:Q3"/>
    <mergeCell ref="A4:Q4"/>
    <mergeCell ref="E98:S100"/>
    <mergeCell ref="A99:C99"/>
  </mergeCells>
  <phoneticPr fontId="0" type="noConversion"/>
  <printOptions horizontalCentered="1"/>
  <pageMargins left="0" right="0" top="0.5" bottom="0.5" header="0" footer="0"/>
  <pageSetup scale="80" fitToHeight="2" orientation="portrait" r:id="rId1"/>
  <headerFooter alignWithMargins="0">
    <oddHeader>&amp;CMulti MBG</oddHeader>
    <oddFooter>&amp;CMulti MBG</oddFooter>
  </headerFooter>
  <rowBreaks count="1" manualBreakCount="1">
    <brk id="96" max="18"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Q98"/>
  <sheetViews>
    <sheetView workbookViewId="0">
      <selection sqref="A1:XFD1048576"/>
    </sheetView>
  </sheetViews>
  <sheetFormatPr defaultColWidth="9.109375" defaultRowHeight="13.2" x14ac:dyDescent="0.25"/>
  <cols>
    <col min="1" max="1" width="9.109375" style="889"/>
    <col min="2" max="2" width="5.6640625" style="859" bestFit="1" customWidth="1"/>
    <col min="3" max="5" width="8.33203125" style="859" customWidth="1"/>
    <col min="6" max="6" width="8.109375" style="859" bestFit="1" customWidth="1"/>
    <col min="7" max="7" width="7.6640625" style="859" bestFit="1" customWidth="1"/>
    <col min="8" max="8" width="8.44140625" style="859" bestFit="1" customWidth="1"/>
    <col min="9" max="9" width="7.33203125" style="859" bestFit="1" customWidth="1"/>
    <col min="10" max="11" width="6.88671875" style="859" bestFit="1" customWidth="1"/>
    <col min="12" max="12" width="7.33203125" style="859" bestFit="1" customWidth="1"/>
    <col min="13" max="16" width="6.88671875" style="859" bestFit="1" customWidth="1"/>
    <col min="17" max="16384" width="9.109375" style="889"/>
  </cols>
  <sheetData>
    <row r="1" spans="2:17" s="889" customFormat="1" x14ac:dyDescent="0.25">
      <c r="C1" s="859"/>
      <c r="D1" s="859"/>
      <c r="E1" s="859"/>
      <c r="F1" s="859"/>
      <c r="G1" s="859"/>
      <c r="H1" s="859"/>
      <c r="I1" s="859"/>
      <c r="J1" s="859"/>
      <c r="K1" s="859"/>
      <c r="L1" s="859"/>
      <c r="M1" s="859"/>
      <c r="N1" s="859"/>
      <c r="O1" s="859"/>
      <c r="P1" s="859"/>
    </row>
    <row r="2" spans="2:17" s="889" customFormat="1" ht="15.6" x14ac:dyDescent="0.3">
      <c r="B2" s="860" t="s">
        <v>156</v>
      </c>
      <c r="C2" s="860"/>
      <c r="D2" s="860"/>
      <c r="E2" s="860"/>
      <c r="F2" s="860"/>
      <c r="G2" s="860"/>
      <c r="H2" s="860"/>
      <c r="I2" s="860"/>
      <c r="J2" s="860"/>
      <c r="K2" s="860"/>
      <c r="L2" s="860"/>
      <c r="M2" s="860"/>
      <c r="N2" s="860"/>
      <c r="O2" s="860"/>
      <c r="P2" s="860"/>
    </row>
    <row r="3" spans="2:17" s="889" customFormat="1" ht="13.8" x14ac:dyDescent="0.2">
      <c r="B3" s="861" t="s">
        <v>1369</v>
      </c>
      <c r="C3" s="861"/>
      <c r="D3" s="861"/>
      <c r="E3" s="861"/>
      <c r="F3" s="861"/>
      <c r="G3" s="861"/>
      <c r="H3" s="861"/>
      <c r="I3" s="861"/>
      <c r="J3" s="861"/>
      <c r="K3" s="861"/>
      <c r="L3" s="861"/>
      <c r="M3" s="861"/>
      <c r="N3" s="861"/>
      <c r="O3" s="861"/>
      <c r="P3" s="861"/>
    </row>
    <row r="4" spans="2:17" s="889" customFormat="1" ht="13.8" x14ac:dyDescent="0.3">
      <c r="B4" s="862"/>
      <c r="C4" s="862"/>
      <c r="D4" s="862"/>
      <c r="E4" s="862"/>
      <c r="F4" s="862"/>
      <c r="G4" s="862"/>
      <c r="H4" s="862"/>
      <c r="I4" s="862"/>
      <c r="J4" s="862"/>
      <c r="K4" s="862"/>
      <c r="L4" s="862"/>
      <c r="M4" s="862"/>
      <c r="N4" s="862"/>
      <c r="O4" s="862"/>
      <c r="P4" s="862"/>
    </row>
    <row r="5" spans="2:17" s="889" customFormat="1" ht="10.199999999999999" x14ac:dyDescent="0.2">
      <c r="B5" s="863" t="s">
        <v>12</v>
      </c>
      <c r="C5" s="864" t="s">
        <v>46</v>
      </c>
      <c r="D5" s="864" t="s">
        <v>45</v>
      </c>
      <c r="E5" s="864" t="s">
        <v>44</v>
      </c>
      <c r="F5" s="864" t="s">
        <v>43</v>
      </c>
      <c r="G5" s="864" t="s">
        <v>42</v>
      </c>
      <c r="H5" s="864" t="s">
        <v>41</v>
      </c>
      <c r="I5" s="864" t="s">
        <v>40</v>
      </c>
      <c r="J5" s="864" t="s">
        <v>39</v>
      </c>
      <c r="K5" s="864" t="s">
        <v>38</v>
      </c>
      <c r="L5" s="864" t="s">
        <v>37</v>
      </c>
      <c r="M5" s="864" t="s">
        <v>36</v>
      </c>
      <c r="N5" s="864" t="s">
        <v>157</v>
      </c>
      <c r="O5" s="864" t="s">
        <v>35</v>
      </c>
      <c r="P5" s="864" t="s">
        <v>158</v>
      </c>
    </row>
    <row r="6" spans="2:17" s="889" customFormat="1" ht="10.199999999999999" x14ac:dyDescent="0.2">
      <c r="B6" s="865" t="s">
        <v>32</v>
      </c>
      <c r="C6" s="866">
        <v>12.16</v>
      </c>
      <c r="D6" s="866">
        <v>11.55</v>
      </c>
      <c r="E6" s="866">
        <v>20.12</v>
      </c>
      <c r="F6" s="866">
        <v>16.09</v>
      </c>
      <c r="G6" s="866">
        <v>22.81</v>
      </c>
      <c r="H6" s="866">
        <v>16.66</v>
      </c>
      <c r="I6" s="866">
        <v>27.11</v>
      </c>
      <c r="J6" s="866">
        <v>16.02</v>
      </c>
      <c r="K6" s="866">
        <v>23.88</v>
      </c>
      <c r="L6" s="866">
        <v>28.21</v>
      </c>
      <c r="M6" s="866">
        <v>16.72</v>
      </c>
      <c r="N6" s="866">
        <v>28.9377</v>
      </c>
      <c r="O6" s="866">
        <v>15.35</v>
      </c>
      <c r="P6" s="866">
        <v>34.412399999999998</v>
      </c>
    </row>
    <row r="7" spans="2:17" s="889" customFormat="1" ht="10.199999999999999" x14ac:dyDescent="0.2">
      <c r="B7" s="961"/>
      <c r="C7" s="962" t="s">
        <v>47</v>
      </c>
      <c r="D7" s="963"/>
      <c r="E7" s="963"/>
      <c r="F7" s="963"/>
      <c r="G7" s="963"/>
      <c r="H7" s="963"/>
      <c r="I7" s="963"/>
      <c r="J7" s="963"/>
      <c r="K7" s="963"/>
      <c r="L7" s="963"/>
      <c r="M7" s="963"/>
      <c r="N7" s="963"/>
      <c r="O7" s="963"/>
      <c r="P7" s="963"/>
    </row>
    <row r="8" spans="2:17" s="889" customFormat="1" ht="10.199999999999999" x14ac:dyDescent="0.2">
      <c r="B8" s="863" t="s">
        <v>12</v>
      </c>
      <c r="C8" s="864" t="s">
        <v>46</v>
      </c>
      <c r="D8" s="864" t="s">
        <v>45</v>
      </c>
      <c r="E8" s="864" t="s">
        <v>44</v>
      </c>
      <c r="F8" s="864" t="s">
        <v>43</v>
      </c>
      <c r="G8" s="864" t="s">
        <v>42</v>
      </c>
      <c r="H8" s="864" t="s">
        <v>41</v>
      </c>
      <c r="I8" s="864" t="s">
        <v>40</v>
      </c>
      <c r="J8" s="864" t="s">
        <v>39</v>
      </c>
      <c r="K8" s="864" t="s">
        <v>38</v>
      </c>
      <c r="L8" s="864" t="s">
        <v>37</v>
      </c>
      <c r="M8" s="864" t="s">
        <v>36</v>
      </c>
      <c r="N8" s="864" t="s">
        <v>157</v>
      </c>
      <c r="O8" s="864" t="s">
        <v>35</v>
      </c>
      <c r="P8" s="864" t="s">
        <v>158</v>
      </c>
    </row>
    <row r="9" spans="2:17" s="889" customFormat="1" ht="10.199999999999999" x14ac:dyDescent="0.2">
      <c r="B9" s="865"/>
      <c r="C9" s="893"/>
      <c r="D9" s="893"/>
      <c r="E9" s="893"/>
      <c r="F9" s="893"/>
      <c r="G9" s="893"/>
      <c r="H9" s="893"/>
      <c r="I9" s="893"/>
      <c r="J9" s="893"/>
      <c r="K9" s="893"/>
      <c r="L9" s="893"/>
      <c r="M9" s="893"/>
      <c r="N9" s="893"/>
      <c r="O9" s="893"/>
      <c r="P9" s="893"/>
    </row>
    <row r="10" spans="2:17" s="889" customFormat="1" ht="10.199999999999999" x14ac:dyDescent="0.2">
      <c r="B10" s="870">
        <v>1</v>
      </c>
      <c r="C10" s="893">
        <v>53.39</v>
      </c>
      <c r="D10" s="893">
        <v>49.31</v>
      </c>
      <c r="E10" s="893">
        <v>86.36</v>
      </c>
      <c r="F10" s="893">
        <v>69.22</v>
      </c>
      <c r="G10" s="893">
        <v>95.740000000000009</v>
      </c>
      <c r="H10" s="893">
        <v>71.67</v>
      </c>
      <c r="I10" s="893">
        <v>97.06</v>
      </c>
      <c r="J10" s="893">
        <v>66.22</v>
      </c>
      <c r="K10" s="893">
        <v>92.09</v>
      </c>
      <c r="L10" s="893">
        <v>97.29</v>
      </c>
      <c r="M10" s="893">
        <v>68.16</v>
      </c>
      <c r="N10" s="893">
        <v>76.09</v>
      </c>
      <c r="O10" s="893">
        <v>62.02</v>
      </c>
      <c r="P10" s="893">
        <v>75.5</v>
      </c>
      <c r="Q10" s="964"/>
    </row>
    <row r="11" spans="2:17" s="889" customFormat="1" ht="10.199999999999999" x14ac:dyDescent="0.2">
      <c r="B11" s="871">
        <v>2</v>
      </c>
      <c r="C11" s="896">
        <v>77.22</v>
      </c>
      <c r="D11" s="896">
        <v>57.04</v>
      </c>
      <c r="E11" s="896">
        <v>106.68</v>
      </c>
      <c r="F11" s="896">
        <v>86.100000000000009</v>
      </c>
      <c r="G11" s="896">
        <v>127.05</v>
      </c>
      <c r="H11" s="896">
        <v>93.36</v>
      </c>
      <c r="I11" s="896">
        <v>125.35000000000001</v>
      </c>
      <c r="J11" s="896">
        <v>85.03</v>
      </c>
      <c r="K11" s="896">
        <v>115.31</v>
      </c>
      <c r="L11" s="896">
        <v>125.89</v>
      </c>
      <c r="M11" s="896">
        <v>96.75</v>
      </c>
      <c r="N11" s="896">
        <v>93.18</v>
      </c>
      <c r="O11" s="896">
        <v>81.06</v>
      </c>
      <c r="P11" s="896">
        <v>98.600000000000009</v>
      </c>
      <c r="Q11" s="965"/>
    </row>
    <row r="12" spans="2:17" s="889" customFormat="1" ht="10.199999999999999" x14ac:dyDescent="0.2">
      <c r="B12" s="871">
        <v>3</v>
      </c>
      <c r="C12" s="896">
        <v>77.88</v>
      </c>
      <c r="D12" s="896">
        <v>57.410000000000004</v>
      </c>
      <c r="E12" s="896">
        <v>108.27</v>
      </c>
      <c r="F12" s="896">
        <v>87.92</v>
      </c>
      <c r="G12" s="896">
        <v>127.97</v>
      </c>
      <c r="H12" s="896">
        <v>98.05</v>
      </c>
      <c r="I12" s="896">
        <v>158.58000000000001</v>
      </c>
      <c r="J12" s="896">
        <v>106.2</v>
      </c>
      <c r="K12" s="896">
        <v>136.54</v>
      </c>
      <c r="L12" s="896">
        <v>157.52000000000001</v>
      </c>
      <c r="M12" s="896">
        <v>100.39</v>
      </c>
      <c r="N12" s="896">
        <v>112.19</v>
      </c>
      <c r="O12" s="896">
        <v>88.100000000000009</v>
      </c>
      <c r="P12" s="896">
        <v>114.10000000000001</v>
      </c>
      <c r="Q12" s="965"/>
    </row>
    <row r="13" spans="2:17" s="889" customFormat="1" ht="10.199999999999999" x14ac:dyDescent="0.2">
      <c r="B13" s="871">
        <v>4</v>
      </c>
      <c r="C13" s="896">
        <v>105</v>
      </c>
      <c r="D13" s="896">
        <v>74.150000000000006</v>
      </c>
      <c r="E13" s="896">
        <v>150.57</v>
      </c>
      <c r="F13" s="896">
        <v>122.48</v>
      </c>
      <c r="G13" s="896">
        <v>178.64000000000001</v>
      </c>
      <c r="H13" s="896">
        <v>138.27000000000001</v>
      </c>
      <c r="I13" s="896">
        <v>242.05</v>
      </c>
      <c r="J13" s="896">
        <v>141.69</v>
      </c>
      <c r="K13" s="896">
        <v>195.69</v>
      </c>
      <c r="L13" s="896">
        <v>230.31</v>
      </c>
      <c r="M13" s="896">
        <v>142.94</v>
      </c>
      <c r="N13" s="896">
        <v>144.64000000000001</v>
      </c>
      <c r="O13" s="896">
        <v>135.37</v>
      </c>
      <c r="P13" s="896">
        <v>150</v>
      </c>
      <c r="Q13" s="965"/>
    </row>
    <row r="14" spans="2:17" s="889" customFormat="1" ht="10.199999999999999" x14ac:dyDescent="0.2">
      <c r="B14" s="872">
        <v>5</v>
      </c>
      <c r="C14" s="895">
        <v>114.54</v>
      </c>
      <c r="D14" s="895">
        <v>81.2</v>
      </c>
      <c r="E14" s="895">
        <v>169.84</v>
      </c>
      <c r="F14" s="895">
        <v>136.02000000000001</v>
      </c>
      <c r="G14" s="895">
        <v>198.14000000000001</v>
      </c>
      <c r="H14" s="895">
        <v>156.09</v>
      </c>
      <c r="I14" s="895">
        <v>276.89</v>
      </c>
      <c r="J14" s="895">
        <v>162.59</v>
      </c>
      <c r="K14" s="895">
        <v>216.95000000000002</v>
      </c>
      <c r="L14" s="895">
        <v>277.06</v>
      </c>
      <c r="M14" s="895">
        <v>161.93</v>
      </c>
      <c r="N14" s="895">
        <v>162.63</v>
      </c>
      <c r="O14" s="895">
        <v>155.66</v>
      </c>
      <c r="P14" s="895">
        <v>166</v>
      </c>
      <c r="Q14" s="965"/>
    </row>
    <row r="15" spans="2:17" s="889" customFormat="1" ht="10.199999999999999" x14ac:dyDescent="0.2">
      <c r="B15" s="870">
        <v>6</v>
      </c>
      <c r="C15" s="893">
        <v>126.10000000000001</v>
      </c>
      <c r="D15" s="893">
        <v>88</v>
      </c>
      <c r="E15" s="893">
        <v>190.43</v>
      </c>
      <c r="F15" s="893">
        <v>148.44</v>
      </c>
      <c r="G15" s="893">
        <v>217.71</v>
      </c>
      <c r="H15" s="893">
        <v>174.39000000000001</v>
      </c>
      <c r="I15" s="893">
        <v>313.72000000000003</v>
      </c>
      <c r="J15" s="893">
        <v>185.81</v>
      </c>
      <c r="K15" s="893">
        <v>247.08</v>
      </c>
      <c r="L15" s="893">
        <v>313.27</v>
      </c>
      <c r="M15" s="893">
        <v>176.75</v>
      </c>
      <c r="N15" s="893">
        <v>188.91</v>
      </c>
      <c r="O15" s="893">
        <v>171.12</v>
      </c>
      <c r="P15" s="893">
        <v>182.6</v>
      </c>
      <c r="Q15" s="965"/>
    </row>
    <row r="16" spans="2:17" s="889" customFormat="1" ht="10.199999999999999" x14ac:dyDescent="0.2">
      <c r="B16" s="871">
        <v>7</v>
      </c>
      <c r="C16" s="896">
        <v>140.4</v>
      </c>
      <c r="D16" s="896">
        <v>94.58</v>
      </c>
      <c r="E16" s="896">
        <v>206.16</v>
      </c>
      <c r="F16" s="896">
        <v>162.46</v>
      </c>
      <c r="G16" s="896">
        <v>239.14000000000001</v>
      </c>
      <c r="H16" s="896">
        <v>190.68</v>
      </c>
      <c r="I16" s="896">
        <v>354.52</v>
      </c>
      <c r="J16" s="896">
        <v>206.34</v>
      </c>
      <c r="K16" s="896">
        <v>269.60000000000002</v>
      </c>
      <c r="L16" s="896">
        <v>349.87</v>
      </c>
      <c r="M16" s="896">
        <v>191.4</v>
      </c>
      <c r="N16" s="896">
        <v>204.61</v>
      </c>
      <c r="O16" s="896">
        <v>190.02</v>
      </c>
      <c r="P16" s="896">
        <v>200.4</v>
      </c>
      <c r="Q16" s="965"/>
    </row>
    <row r="17" spans="2:17" s="889" customFormat="1" ht="10.199999999999999" x14ac:dyDescent="0.2">
      <c r="B17" s="871">
        <v>8</v>
      </c>
      <c r="C17" s="896">
        <v>146.01</v>
      </c>
      <c r="D17" s="896">
        <v>99.72</v>
      </c>
      <c r="E17" s="896">
        <v>217.87</v>
      </c>
      <c r="F17" s="896">
        <v>175.66</v>
      </c>
      <c r="G17" s="896">
        <v>257.84000000000003</v>
      </c>
      <c r="H17" s="896">
        <v>207.20000000000002</v>
      </c>
      <c r="I17" s="896">
        <v>391.7</v>
      </c>
      <c r="J17" s="896">
        <v>224.15</v>
      </c>
      <c r="K17" s="896">
        <v>293.60000000000002</v>
      </c>
      <c r="L17" s="896">
        <v>387.32</v>
      </c>
      <c r="M17" s="896">
        <v>207.64000000000001</v>
      </c>
      <c r="N17" s="896">
        <v>220.84</v>
      </c>
      <c r="O17" s="896">
        <v>207.99</v>
      </c>
      <c r="P17" s="896">
        <v>218.6</v>
      </c>
      <c r="Q17" s="965"/>
    </row>
    <row r="18" spans="2:17" s="889" customFormat="1" ht="10.199999999999999" x14ac:dyDescent="0.2">
      <c r="B18" s="871">
        <v>9</v>
      </c>
      <c r="C18" s="896">
        <v>157.41</v>
      </c>
      <c r="D18" s="896">
        <v>103.75</v>
      </c>
      <c r="E18" s="896">
        <v>231.82</v>
      </c>
      <c r="F18" s="896">
        <v>188.87</v>
      </c>
      <c r="G18" s="896">
        <v>274.43</v>
      </c>
      <c r="H18" s="896">
        <v>224.45000000000002</v>
      </c>
      <c r="I18" s="896">
        <v>428.94</v>
      </c>
      <c r="J18" s="896">
        <v>245.62</v>
      </c>
      <c r="K18" s="896">
        <v>317.04000000000002</v>
      </c>
      <c r="L18" s="896">
        <v>419.42</v>
      </c>
      <c r="M18" s="896">
        <v>224.31</v>
      </c>
      <c r="N18" s="896">
        <v>239.62</v>
      </c>
      <c r="O18" s="896">
        <v>224.69</v>
      </c>
      <c r="P18" s="896">
        <v>236</v>
      </c>
      <c r="Q18" s="965"/>
    </row>
    <row r="19" spans="2:17" s="889" customFormat="1" ht="10.199999999999999" x14ac:dyDescent="0.2">
      <c r="B19" s="872">
        <v>10</v>
      </c>
      <c r="C19" s="895">
        <v>165.31</v>
      </c>
      <c r="D19" s="895">
        <v>110.18</v>
      </c>
      <c r="E19" s="895">
        <v>244.8</v>
      </c>
      <c r="F19" s="895">
        <v>200.22</v>
      </c>
      <c r="G19" s="895">
        <v>293.44</v>
      </c>
      <c r="H19" s="895">
        <v>241.96</v>
      </c>
      <c r="I19" s="895">
        <v>464.09000000000003</v>
      </c>
      <c r="J19" s="895">
        <v>266.16000000000003</v>
      </c>
      <c r="K19" s="895">
        <v>333.61</v>
      </c>
      <c r="L19" s="895">
        <v>456.54</v>
      </c>
      <c r="M19" s="895">
        <v>241.70000000000002</v>
      </c>
      <c r="N19" s="895">
        <v>258.5</v>
      </c>
      <c r="O19" s="895">
        <v>241.74</v>
      </c>
      <c r="P19" s="895">
        <v>251.3</v>
      </c>
      <c r="Q19" s="965"/>
    </row>
    <row r="20" spans="2:17" s="889" customFormat="1" ht="10.199999999999999" x14ac:dyDescent="0.2">
      <c r="B20" s="870">
        <v>11</v>
      </c>
      <c r="C20" s="893">
        <v>190.97</v>
      </c>
      <c r="D20" s="893">
        <v>123.64</v>
      </c>
      <c r="E20" s="893">
        <v>287.13</v>
      </c>
      <c r="F20" s="893">
        <v>225.43</v>
      </c>
      <c r="G20" s="893">
        <v>358.32</v>
      </c>
      <c r="H20" s="893">
        <v>307.79000000000002</v>
      </c>
      <c r="I20" s="893">
        <v>529.32000000000005</v>
      </c>
      <c r="J20" s="893">
        <v>301.11</v>
      </c>
      <c r="K20" s="893">
        <v>399.06</v>
      </c>
      <c r="L20" s="893">
        <v>531.11</v>
      </c>
      <c r="M20" s="893">
        <v>277.63</v>
      </c>
      <c r="N20" s="893">
        <v>300.7</v>
      </c>
      <c r="O20" s="893">
        <v>279.07</v>
      </c>
      <c r="P20" s="893">
        <v>285.60000000000002</v>
      </c>
      <c r="Q20" s="966" t="s">
        <v>1927</v>
      </c>
    </row>
    <row r="21" spans="2:17" s="889" customFormat="1" ht="10.199999999999999" x14ac:dyDescent="0.2">
      <c r="B21" s="871">
        <v>12</v>
      </c>
      <c r="C21" s="896">
        <v>195.87</v>
      </c>
      <c r="D21" s="896">
        <v>127.26</v>
      </c>
      <c r="E21" s="896">
        <v>297.2</v>
      </c>
      <c r="F21" s="896">
        <v>232.55</v>
      </c>
      <c r="G21" s="896">
        <v>371.41</v>
      </c>
      <c r="H21" s="896">
        <v>315.58</v>
      </c>
      <c r="I21" s="896">
        <v>550.05000000000007</v>
      </c>
      <c r="J21" s="896">
        <v>312.86</v>
      </c>
      <c r="K21" s="896">
        <v>420.34000000000003</v>
      </c>
      <c r="L21" s="896">
        <v>544.73</v>
      </c>
      <c r="M21" s="896">
        <v>286.35000000000002</v>
      </c>
      <c r="N21" s="896">
        <v>307.64</v>
      </c>
      <c r="O21" s="896">
        <v>293.18</v>
      </c>
      <c r="P21" s="896">
        <v>299.8</v>
      </c>
    </row>
    <row r="22" spans="2:17" s="889" customFormat="1" ht="10.199999999999999" x14ac:dyDescent="0.2">
      <c r="B22" s="871">
        <v>13</v>
      </c>
      <c r="C22" s="896">
        <v>205.68</v>
      </c>
      <c r="D22" s="896">
        <v>135.72</v>
      </c>
      <c r="E22" s="896">
        <v>310.24</v>
      </c>
      <c r="F22" s="896">
        <v>248.93</v>
      </c>
      <c r="G22" s="896">
        <v>402.11</v>
      </c>
      <c r="H22" s="896">
        <v>340.74</v>
      </c>
      <c r="I22" s="896">
        <v>588.18000000000006</v>
      </c>
      <c r="J22" s="896">
        <v>329.54</v>
      </c>
      <c r="K22" s="896">
        <v>443.49</v>
      </c>
      <c r="L22" s="896">
        <v>587.87</v>
      </c>
      <c r="M22" s="896">
        <v>305.70999999999998</v>
      </c>
      <c r="N22" s="896">
        <v>322.81</v>
      </c>
      <c r="O22" s="896">
        <v>313.18</v>
      </c>
      <c r="P22" s="896">
        <v>313.90000000000003</v>
      </c>
    </row>
    <row r="23" spans="2:17" s="889" customFormat="1" ht="10.199999999999999" x14ac:dyDescent="0.2">
      <c r="B23" s="871">
        <v>14</v>
      </c>
      <c r="C23" s="896">
        <v>217.06</v>
      </c>
      <c r="D23" s="896">
        <v>139.89000000000001</v>
      </c>
      <c r="E23" s="896">
        <v>321.62</v>
      </c>
      <c r="F23" s="896">
        <v>260.09000000000003</v>
      </c>
      <c r="G23" s="896">
        <v>412.2</v>
      </c>
      <c r="H23" s="896">
        <v>356.79</v>
      </c>
      <c r="I23" s="896">
        <v>616.34</v>
      </c>
      <c r="J23" s="896">
        <v>343.75</v>
      </c>
      <c r="K23" s="896">
        <v>464.64</v>
      </c>
      <c r="L23" s="896">
        <v>614.24</v>
      </c>
      <c r="M23" s="896">
        <v>320.52</v>
      </c>
      <c r="N23" s="896">
        <v>339.95</v>
      </c>
      <c r="O23" s="896">
        <v>330.07</v>
      </c>
      <c r="P23" s="896">
        <v>328.2</v>
      </c>
    </row>
    <row r="24" spans="2:17" s="889" customFormat="1" ht="10.199999999999999" x14ac:dyDescent="0.2">
      <c r="B24" s="872">
        <v>15</v>
      </c>
      <c r="C24" s="895">
        <v>224.54</v>
      </c>
      <c r="D24" s="895">
        <v>145.11000000000001</v>
      </c>
      <c r="E24" s="895">
        <v>332.2</v>
      </c>
      <c r="F24" s="895">
        <v>271.60000000000002</v>
      </c>
      <c r="G24" s="895">
        <v>428.82</v>
      </c>
      <c r="H24" s="895">
        <v>376.34000000000003</v>
      </c>
      <c r="I24" s="895">
        <v>643.9</v>
      </c>
      <c r="J24" s="895">
        <v>364.43</v>
      </c>
      <c r="K24" s="895">
        <v>485.33</v>
      </c>
      <c r="L24" s="895">
        <v>644.09</v>
      </c>
      <c r="M24" s="895">
        <v>331.91</v>
      </c>
      <c r="N24" s="895">
        <v>352.79</v>
      </c>
      <c r="O24" s="895">
        <v>347.07</v>
      </c>
      <c r="P24" s="895">
        <v>343.3</v>
      </c>
    </row>
    <row r="25" spans="2:17" s="889" customFormat="1" ht="10.199999999999999" x14ac:dyDescent="0.2">
      <c r="B25" s="870">
        <v>16</v>
      </c>
      <c r="C25" s="893">
        <v>230.95000000000002</v>
      </c>
      <c r="D25" s="893">
        <v>151.97</v>
      </c>
      <c r="E25" s="893">
        <v>342.43</v>
      </c>
      <c r="F25" s="893">
        <v>282.65000000000003</v>
      </c>
      <c r="G25" s="893">
        <v>447.46000000000004</v>
      </c>
      <c r="H25" s="893">
        <v>388.40000000000003</v>
      </c>
      <c r="I25" s="893">
        <v>671</v>
      </c>
      <c r="J25" s="893">
        <v>376.68</v>
      </c>
      <c r="K25" s="893">
        <v>508.83</v>
      </c>
      <c r="L25" s="893">
        <v>668.24</v>
      </c>
      <c r="M25" s="893">
        <v>343.43</v>
      </c>
      <c r="N25" s="893">
        <v>365.28000000000003</v>
      </c>
      <c r="O25" s="893">
        <v>364.53000000000003</v>
      </c>
      <c r="P25" s="893">
        <v>357.8</v>
      </c>
    </row>
    <row r="26" spans="2:17" s="889" customFormat="1" ht="10.199999999999999" x14ac:dyDescent="0.2">
      <c r="B26" s="871">
        <v>17</v>
      </c>
      <c r="C26" s="896">
        <v>239.12</v>
      </c>
      <c r="D26" s="896">
        <v>156.84</v>
      </c>
      <c r="E26" s="896">
        <v>353.93</v>
      </c>
      <c r="F26" s="896">
        <v>293.82</v>
      </c>
      <c r="G26" s="896">
        <v>464.53000000000003</v>
      </c>
      <c r="H26" s="896">
        <v>405.73</v>
      </c>
      <c r="I26" s="896">
        <v>699.14</v>
      </c>
      <c r="J26" s="896">
        <v>385.37</v>
      </c>
      <c r="K26" s="896">
        <v>529.51</v>
      </c>
      <c r="L26" s="896">
        <v>694.77</v>
      </c>
      <c r="M26" s="896">
        <v>354.36</v>
      </c>
      <c r="N26" s="896">
        <v>378.71</v>
      </c>
      <c r="O26" s="896">
        <v>380.95</v>
      </c>
      <c r="P26" s="896">
        <v>372.3</v>
      </c>
    </row>
    <row r="27" spans="2:17" s="889" customFormat="1" ht="10.199999999999999" x14ac:dyDescent="0.2">
      <c r="B27" s="871">
        <v>18</v>
      </c>
      <c r="C27" s="896">
        <v>246</v>
      </c>
      <c r="D27" s="896">
        <v>161.72</v>
      </c>
      <c r="E27" s="896">
        <v>364.40000000000003</v>
      </c>
      <c r="F27" s="896">
        <v>304.87</v>
      </c>
      <c r="G27" s="896">
        <v>482.17</v>
      </c>
      <c r="H27" s="896">
        <v>420.13</v>
      </c>
      <c r="I27" s="896">
        <v>719.61</v>
      </c>
      <c r="J27" s="896">
        <v>397.48</v>
      </c>
      <c r="K27" s="896">
        <v>549.24</v>
      </c>
      <c r="L27" s="896">
        <v>716.98</v>
      </c>
      <c r="M27" s="896">
        <v>361.90000000000003</v>
      </c>
      <c r="N27" s="896">
        <v>387.74</v>
      </c>
      <c r="O27" s="896">
        <v>397.72</v>
      </c>
      <c r="P27" s="896">
        <v>386.3</v>
      </c>
    </row>
    <row r="28" spans="2:17" s="889" customFormat="1" ht="10.199999999999999" x14ac:dyDescent="0.2">
      <c r="B28" s="871">
        <v>19</v>
      </c>
      <c r="C28" s="896">
        <v>252.88</v>
      </c>
      <c r="D28" s="896">
        <v>164.39000000000001</v>
      </c>
      <c r="E28" s="896">
        <v>374.75</v>
      </c>
      <c r="F28" s="896">
        <v>315.79000000000002</v>
      </c>
      <c r="G28" s="896">
        <v>510.19</v>
      </c>
      <c r="H28" s="896">
        <v>435.83</v>
      </c>
      <c r="I28" s="896">
        <v>746.48</v>
      </c>
      <c r="J28" s="896">
        <v>407.72</v>
      </c>
      <c r="K28" s="896">
        <v>570.41</v>
      </c>
      <c r="L28" s="896">
        <v>743.63</v>
      </c>
      <c r="M28" s="896">
        <v>374.12</v>
      </c>
      <c r="N28" s="896">
        <v>399.85</v>
      </c>
      <c r="O28" s="896">
        <v>414.49</v>
      </c>
      <c r="P28" s="896">
        <v>401.1</v>
      </c>
    </row>
    <row r="29" spans="2:17" s="889" customFormat="1" ht="10.199999999999999" x14ac:dyDescent="0.2">
      <c r="B29" s="872">
        <v>20</v>
      </c>
      <c r="C29" s="895">
        <v>260.70999999999998</v>
      </c>
      <c r="D29" s="895">
        <v>169.04</v>
      </c>
      <c r="E29" s="895">
        <v>383.71000000000004</v>
      </c>
      <c r="F29" s="895">
        <v>326.95999999999998</v>
      </c>
      <c r="G29" s="895">
        <v>518.54999999999995</v>
      </c>
      <c r="H29" s="895">
        <v>455.62</v>
      </c>
      <c r="I29" s="895">
        <v>772.66</v>
      </c>
      <c r="J29" s="895">
        <v>420.19</v>
      </c>
      <c r="K29" s="895">
        <v>585.53</v>
      </c>
      <c r="L29" s="895">
        <v>765.6</v>
      </c>
      <c r="M29" s="895">
        <v>384.58</v>
      </c>
      <c r="N29" s="895">
        <v>414.08</v>
      </c>
      <c r="O29" s="895">
        <v>432.89</v>
      </c>
      <c r="P29" s="895">
        <v>413.1</v>
      </c>
    </row>
    <row r="30" spans="2:17" s="889" customFormat="1" ht="10.199999999999999" x14ac:dyDescent="0.2">
      <c r="B30" s="870">
        <v>21</v>
      </c>
      <c r="C30" s="893">
        <v>265.69</v>
      </c>
      <c r="D30" s="893">
        <v>174.02</v>
      </c>
      <c r="E30" s="893">
        <v>395.45</v>
      </c>
      <c r="F30" s="893">
        <v>337.66</v>
      </c>
      <c r="G30" s="893">
        <v>547.04</v>
      </c>
      <c r="H30" s="893">
        <v>467.2</v>
      </c>
      <c r="I30" s="893">
        <v>797.31000000000006</v>
      </c>
      <c r="J30" s="893">
        <v>432.63</v>
      </c>
      <c r="K30" s="893">
        <v>610.81000000000006</v>
      </c>
      <c r="L30" s="893">
        <v>789.99</v>
      </c>
      <c r="M30" s="893">
        <v>393.74</v>
      </c>
      <c r="N30" s="893">
        <v>425.61</v>
      </c>
      <c r="O30" s="893">
        <v>447.33</v>
      </c>
      <c r="P30" s="893">
        <v>427.40000000000003</v>
      </c>
    </row>
    <row r="31" spans="2:17" s="889" customFormat="1" ht="10.199999999999999" x14ac:dyDescent="0.2">
      <c r="B31" s="871">
        <v>22</v>
      </c>
      <c r="C31" s="896">
        <v>272.20999999999998</v>
      </c>
      <c r="D31" s="896">
        <v>178.79</v>
      </c>
      <c r="E31" s="896">
        <v>404.29</v>
      </c>
      <c r="F31" s="896">
        <v>348.95</v>
      </c>
      <c r="G31" s="896">
        <v>554.31000000000006</v>
      </c>
      <c r="H31" s="896">
        <v>483.1</v>
      </c>
      <c r="I31" s="896">
        <v>818.83</v>
      </c>
      <c r="J31" s="896">
        <v>444.28000000000003</v>
      </c>
      <c r="K31" s="896">
        <v>631.26</v>
      </c>
      <c r="L31" s="896">
        <v>825.98</v>
      </c>
      <c r="M31" s="896">
        <v>402.2</v>
      </c>
      <c r="N31" s="896">
        <v>437.5</v>
      </c>
      <c r="O31" s="896">
        <v>461.67</v>
      </c>
      <c r="P31" s="896">
        <v>441.5</v>
      </c>
    </row>
    <row r="32" spans="2:17" s="889" customFormat="1" ht="10.199999999999999" x14ac:dyDescent="0.2">
      <c r="B32" s="871">
        <v>23</v>
      </c>
      <c r="C32" s="896">
        <v>278.62</v>
      </c>
      <c r="D32" s="896">
        <v>184.36</v>
      </c>
      <c r="E32" s="896">
        <v>414.42</v>
      </c>
      <c r="F32" s="896">
        <v>359.07</v>
      </c>
      <c r="G32" s="896">
        <v>570.86</v>
      </c>
      <c r="H32" s="896">
        <v>495.16</v>
      </c>
      <c r="I32" s="896">
        <v>837.43000000000006</v>
      </c>
      <c r="J32" s="896">
        <v>458.94</v>
      </c>
      <c r="K32" s="896">
        <v>646.73</v>
      </c>
      <c r="L32" s="896">
        <v>833.72</v>
      </c>
      <c r="M32" s="896">
        <v>411.83</v>
      </c>
      <c r="N32" s="896">
        <v>447.97</v>
      </c>
      <c r="O32" s="896">
        <v>476.48</v>
      </c>
      <c r="P32" s="896">
        <v>455.5</v>
      </c>
    </row>
    <row r="33" spans="2:16" s="889" customFormat="1" ht="10.199999999999999" x14ac:dyDescent="0.2">
      <c r="B33" s="871">
        <v>24</v>
      </c>
      <c r="C33" s="896">
        <v>283.48</v>
      </c>
      <c r="D33" s="896">
        <v>190.78</v>
      </c>
      <c r="E33" s="896">
        <v>426.03000000000003</v>
      </c>
      <c r="F33" s="896">
        <v>369.89</v>
      </c>
      <c r="G33" s="896">
        <v>588.97</v>
      </c>
      <c r="H33" s="896">
        <v>504.01</v>
      </c>
      <c r="I33" s="896">
        <v>853.27</v>
      </c>
      <c r="J33" s="896">
        <v>469.65000000000003</v>
      </c>
      <c r="K33" s="896">
        <v>666.82</v>
      </c>
      <c r="L33" s="896">
        <v>845.6</v>
      </c>
      <c r="M33" s="896">
        <v>415.85</v>
      </c>
      <c r="N33" s="896">
        <v>453.15000000000003</v>
      </c>
      <c r="O33" s="896">
        <v>493.48</v>
      </c>
      <c r="P33" s="896">
        <v>466</v>
      </c>
    </row>
    <row r="34" spans="2:16" s="889" customFormat="1" ht="10.199999999999999" x14ac:dyDescent="0.2">
      <c r="B34" s="872">
        <v>25</v>
      </c>
      <c r="C34" s="895">
        <v>289.06</v>
      </c>
      <c r="D34" s="895">
        <v>192.39000000000001</v>
      </c>
      <c r="E34" s="895">
        <v>434.05</v>
      </c>
      <c r="F34" s="895">
        <v>372.88</v>
      </c>
      <c r="G34" s="895">
        <v>600.23</v>
      </c>
      <c r="H34" s="895">
        <v>515.59</v>
      </c>
      <c r="I34" s="895">
        <v>856.87</v>
      </c>
      <c r="J34" s="895">
        <v>475.40000000000003</v>
      </c>
      <c r="K34" s="895">
        <v>682.18000000000006</v>
      </c>
      <c r="L34" s="895">
        <v>864.4</v>
      </c>
      <c r="M34" s="895">
        <v>422.09000000000003</v>
      </c>
      <c r="N34" s="895">
        <v>458.98</v>
      </c>
      <c r="O34" s="895">
        <v>503.46000000000004</v>
      </c>
      <c r="P34" s="895">
        <v>478.2</v>
      </c>
    </row>
    <row r="35" spans="2:16" s="889" customFormat="1" ht="10.199999999999999" x14ac:dyDescent="0.2">
      <c r="B35" s="870">
        <v>26</v>
      </c>
      <c r="C35" s="893">
        <v>295.94</v>
      </c>
      <c r="D35" s="893">
        <v>201.88</v>
      </c>
      <c r="E35" s="893">
        <v>446.05</v>
      </c>
      <c r="F35" s="893">
        <v>391.40000000000003</v>
      </c>
      <c r="G35" s="893">
        <v>623.1</v>
      </c>
      <c r="H35" s="893">
        <v>543.98</v>
      </c>
      <c r="I35" s="893">
        <v>897.92000000000007</v>
      </c>
      <c r="J35" s="893">
        <v>498.91</v>
      </c>
      <c r="K35" s="893">
        <v>709.07</v>
      </c>
      <c r="L35" s="893">
        <v>895.65</v>
      </c>
      <c r="M35" s="893">
        <v>442</v>
      </c>
      <c r="N35" s="893">
        <v>483.93</v>
      </c>
      <c r="O35" s="893">
        <v>526.71</v>
      </c>
      <c r="P35" s="893">
        <v>493.1</v>
      </c>
    </row>
    <row r="36" spans="2:16" s="889" customFormat="1" ht="10.199999999999999" x14ac:dyDescent="0.2">
      <c r="B36" s="871">
        <v>27</v>
      </c>
      <c r="C36" s="896">
        <v>300.79000000000002</v>
      </c>
      <c r="D36" s="896">
        <v>207.36</v>
      </c>
      <c r="E36" s="896">
        <v>457.7</v>
      </c>
      <c r="F36" s="896">
        <v>402.34000000000003</v>
      </c>
      <c r="G36" s="896">
        <v>641.6</v>
      </c>
      <c r="H36" s="896">
        <v>560.27</v>
      </c>
      <c r="I36" s="896">
        <v>917.63</v>
      </c>
      <c r="J36" s="896">
        <v>508.5</v>
      </c>
      <c r="K36" s="896">
        <v>727.54</v>
      </c>
      <c r="L36" s="896">
        <v>915.33</v>
      </c>
      <c r="M36" s="896">
        <v>454.15000000000003</v>
      </c>
      <c r="N36" s="896">
        <v>498.09000000000003</v>
      </c>
      <c r="O36" s="896">
        <v>541.13</v>
      </c>
      <c r="P36" s="896">
        <v>506</v>
      </c>
    </row>
    <row r="37" spans="2:16" s="889" customFormat="1" ht="10.199999999999999" x14ac:dyDescent="0.2">
      <c r="B37" s="871">
        <v>28</v>
      </c>
      <c r="C37" s="896">
        <v>307.44</v>
      </c>
      <c r="D37" s="896">
        <v>212.97</v>
      </c>
      <c r="E37" s="896">
        <v>467.83</v>
      </c>
      <c r="F37" s="896">
        <v>412.92</v>
      </c>
      <c r="G37" s="896">
        <v>670.02</v>
      </c>
      <c r="H37" s="896">
        <v>574.44000000000005</v>
      </c>
      <c r="I37" s="896">
        <v>936.88</v>
      </c>
      <c r="J37" s="896">
        <v>518.78</v>
      </c>
      <c r="K37" s="896">
        <v>745.78</v>
      </c>
      <c r="L37" s="896">
        <v>934.76</v>
      </c>
      <c r="M37" s="896">
        <v>463.46000000000004</v>
      </c>
      <c r="N37" s="896">
        <v>508.54</v>
      </c>
      <c r="O37" s="896">
        <v>554.84</v>
      </c>
      <c r="P37" s="896">
        <v>518.6</v>
      </c>
    </row>
    <row r="38" spans="2:16" s="889" customFormat="1" ht="10.199999999999999" x14ac:dyDescent="0.2">
      <c r="B38" s="871">
        <v>29</v>
      </c>
      <c r="C38" s="896">
        <v>313.26</v>
      </c>
      <c r="D38" s="896">
        <v>218.45000000000002</v>
      </c>
      <c r="E38" s="896">
        <v>476.39</v>
      </c>
      <c r="F38" s="896">
        <v>423.40000000000003</v>
      </c>
      <c r="G38" s="896">
        <v>686.44</v>
      </c>
      <c r="H38" s="896">
        <v>589.78</v>
      </c>
      <c r="I38" s="896">
        <v>958.4</v>
      </c>
      <c r="J38" s="896">
        <v>531.51</v>
      </c>
      <c r="K38" s="896">
        <v>762.23</v>
      </c>
      <c r="L38" s="896">
        <v>954.32</v>
      </c>
      <c r="M38" s="896">
        <v>473.95</v>
      </c>
      <c r="N38" s="896">
        <v>519.98</v>
      </c>
      <c r="O38" s="896">
        <v>574.24</v>
      </c>
      <c r="P38" s="896">
        <v>530</v>
      </c>
    </row>
    <row r="39" spans="2:16" s="889" customFormat="1" ht="10.199999999999999" x14ac:dyDescent="0.2">
      <c r="B39" s="872">
        <v>30</v>
      </c>
      <c r="C39" s="895">
        <v>319.3</v>
      </c>
      <c r="D39" s="895">
        <v>223.83</v>
      </c>
      <c r="E39" s="895">
        <v>486.41</v>
      </c>
      <c r="F39" s="895">
        <v>433.97</v>
      </c>
      <c r="G39" s="895">
        <v>690.25</v>
      </c>
      <c r="H39" s="895">
        <v>604.99</v>
      </c>
      <c r="I39" s="895">
        <v>976.76</v>
      </c>
      <c r="J39" s="895">
        <v>542.62</v>
      </c>
      <c r="K39" s="895">
        <v>778.33</v>
      </c>
      <c r="L39" s="895">
        <v>976.61</v>
      </c>
      <c r="M39" s="895">
        <v>483.73</v>
      </c>
      <c r="N39" s="895">
        <v>530.79999999999995</v>
      </c>
      <c r="O39" s="895">
        <v>584.23</v>
      </c>
      <c r="P39" s="895">
        <v>541.20000000000005</v>
      </c>
    </row>
    <row r="40" spans="2:16" s="889" customFormat="1" ht="10.199999999999999" x14ac:dyDescent="0.2">
      <c r="B40" s="870">
        <v>31</v>
      </c>
      <c r="C40" s="893">
        <v>325.23</v>
      </c>
      <c r="D40" s="893">
        <v>224.99</v>
      </c>
      <c r="E40" s="893">
        <v>496.55</v>
      </c>
      <c r="F40" s="893">
        <v>443.74</v>
      </c>
      <c r="G40" s="893">
        <v>702.53</v>
      </c>
      <c r="H40" s="893">
        <v>622.46</v>
      </c>
      <c r="I40" s="893">
        <v>996.19</v>
      </c>
      <c r="J40" s="893">
        <v>554.95000000000005</v>
      </c>
      <c r="K40" s="893">
        <v>792.54</v>
      </c>
      <c r="L40" s="893">
        <v>996.39</v>
      </c>
      <c r="M40" s="893">
        <v>495.99</v>
      </c>
      <c r="N40" s="893">
        <v>542.58000000000004</v>
      </c>
      <c r="O40" s="893">
        <v>597.83000000000004</v>
      </c>
      <c r="P40" s="893">
        <v>551</v>
      </c>
    </row>
    <row r="41" spans="2:16" s="889" customFormat="1" ht="10.199999999999999" x14ac:dyDescent="0.2">
      <c r="B41" s="871">
        <v>32</v>
      </c>
      <c r="C41" s="896">
        <v>331.09000000000003</v>
      </c>
      <c r="D41" s="896">
        <v>229.79</v>
      </c>
      <c r="E41" s="896">
        <v>504.74</v>
      </c>
      <c r="F41" s="896">
        <v>453.40000000000003</v>
      </c>
      <c r="G41" s="896">
        <v>725.39</v>
      </c>
      <c r="H41" s="896">
        <v>637.65</v>
      </c>
      <c r="I41" s="896">
        <v>1015.49</v>
      </c>
      <c r="J41" s="896">
        <v>567.12</v>
      </c>
      <c r="K41" s="896">
        <v>804.73</v>
      </c>
      <c r="L41" s="896">
        <v>1015.84</v>
      </c>
      <c r="M41" s="896">
        <v>511.55</v>
      </c>
      <c r="N41" s="896">
        <v>556.14</v>
      </c>
      <c r="O41" s="896">
        <v>609.22</v>
      </c>
      <c r="P41" s="896">
        <v>559.6</v>
      </c>
    </row>
    <row r="42" spans="2:16" s="889" customFormat="1" ht="10.199999999999999" x14ac:dyDescent="0.2">
      <c r="B42" s="871">
        <v>33</v>
      </c>
      <c r="C42" s="896">
        <v>336.89</v>
      </c>
      <c r="D42" s="896">
        <v>235.16</v>
      </c>
      <c r="E42" s="896">
        <v>511.31</v>
      </c>
      <c r="F42" s="896">
        <v>463.06</v>
      </c>
      <c r="G42" s="896">
        <v>736.63</v>
      </c>
      <c r="H42" s="896">
        <v>654.29</v>
      </c>
      <c r="I42" s="896">
        <v>1049.98</v>
      </c>
      <c r="J42" s="896">
        <v>580.91999999999996</v>
      </c>
      <c r="K42" s="896">
        <v>816.68000000000006</v>
      </c>
      <c r="L42" s="896">
        <v>1032.6300000000001</v>
      </c>
      <c r="M42" s="896">
        <v>520.97</v>
      </c>
      <c r="N42" s="896">
        <v>565.19000000000005</v>
      </c>
      <c r="O42" s="896">
        <v>624.21</v>
      </c>
      <c r="P42" s="896">
        <v>567.80000000000007</v>
      </c>
    </row>
    <row r="43" spans="2:16" s="889" customFormat="1" ht="10.199999999999999" x14ac:dyDescent="0.2">
      <c r="B43" s="871">
        <v>34</v>
      </c>
      <c r="C43" s="896">
        <v>346.37</v>
      </c>
      <c r="D43" s="896">
        <v>240.41</v>
      </c>
      <c r="E43" s="896">
        <v>519.5</v>
      </c>
      <c r="F43" s="896">
        <v>472.7</v>
      </c>
      <c r="G43" s="896">
        <v>743.86</v>
      </c>
      <c r="H43" s="896">
        <v>664.26</v>
      </c>
      <c r="I43" s="896">
        <v>1051.55</v>
      </c>
      <c r="J43" s="896">
        <v>589.81000000000006</v>
      </c>
      <c r="K43" s="896">
        <v>827.7</v>
      </c>
      <c r="L43" s="896">
        <v>1052.18</v>
      </c>
      <c r="M43" s="896">
        <v>531.58000000000004</v>
      </c>
      <c r="N43" s="896">
        <v>574.12</v>
      </c>
      <c r="O43" s="896">
        <v>637.86</v>
      </c>
      <c r="P43" s="896">
        <v>576.5</v>
      </c>
    </row>
    <row r="44" spans="2:16" s="889" customFormat="1" ht="10.199999999999999" x14ac:dyDescent="0.2">
      <c r="B44" s="872">
        <v>35</v>
      </c>
      <c r="C44" s="895">
        <v>350.39</v>
      </c>
      <c r="D44" s="895">
        <v>243.20000000000002</v>
      </c>
      <c r="E44" s="895">
        <v>529.07000000000005</v>
      </c>
      <c r="F44" s="895">
        <v>482.24</v>
      </c>
      <c r="G44" s="895">
        <v>758.69</v>
      </c>
      <c r="H44" s="895">
        <v>680.76</v>
      </c>
      <c r="I44" s="895">
        <v>1070.3499999999999</v>
      </c>
      <c r="J44" s="895">
        <v>601.04</v>
      </c>
      <c r="K44" s="895">
        <v>837.41</v>
      </c>
      <c r="L44" s="895">
        <v>1071.5</v>
      </c>
      <c r="M44" s="895">
        <v>531.94000000000005</v>
      </c>
      <c r="N44" s="895">
        <v>581.38</v>
      </c>
      <c r="O44" s="895">
        <v>662.06000000000006</v>
      </c>
      <c r="P44" s="895">
        <v>585.30000000000007</v>
      </c>
    </row>
    <row r="45" spans="2:16" s="889" customFormat="1" ht="10.199999999999999" x14ac:dyDescent="0.2">
      <c r="B45" s="870">
        <v>36</v>
      </c>
      <c r="C45" s="893">
        <v>354.43</v>
      </c>
      <c r="D45" s="893">
        <v>248.94</v>
      </c>
      <c r="E45" s="893">
        <v>537.84</v>
      </c>
      <c r="F45" s="893">
        <v>492.02</v>
      </c>
      <c r="G45" s="893">
        <v>770.17000000000007</v>
      </c>
      <c r="H45" s="893">
        <v>693.31000000000006</v>
      </c>
      <c r="I45" s="893">
        <v>1089.6300000000001</v>
      </c>
      <c r="J45" s="893">
        <v>612.38</v>
      </c>
      <c r="K45" s="893">
        <v>847.23</v>
      </c>
      <c r="L45" s="893">
        <v>1091.17</v>
      </c>
      <c r="M45" s="893">
        <v>545.49</v>
      </c>
      <c r="N45" s="893">
        <v>596.24</v>
      </c>
      <c r="O45" s="893">
        <v>670.46</v>
      </c>
      <c r="P45" s="893">
        <v>591.80000000000007</v>
      </c>
    </row>
    <row r="46" spans="2:16" s="889" customFormat="1" ht="10.199999999999999" x14ac:dyDescent="0.2">
      <c r="B46" s="871">
        <v>37</v>
      </c>
      <c r="C46" s="896">
        <v>358.22</v>
      </c>
      <c r="D46" s="896">
        <v>253.48000000000002</v>
      </c>
      <c r="E46" s="896">
        <v>546.25</v>
      </c>
      <c r="F46" s="896">
        <v>501.67</v>
      </c>
      <c r="G46" s="896">
        <v>775.9</v>
      </c>
      <c r="H46" s="896">
        <v>706.47</v>
      </c>
      <c r="I46" s="896">
        <v>1108.43</v>
      </c>
      <c r="J46" s="896">
        <v>624.43000000000006</v>
      </c>
      <c r="K46" s="896">
        <v>856.7</v>
      </c>
      <c r="L46" s="896">
        <v>1110.71</v>
      </c>
      <c r="M46" s="896">
        <v>558.11</v>
      </c>
      <c r="N46" s="896">
        <v>606.71</v>
      </c>
      <c r="O46" s="896">
        <v>671.85</v>
      </c>
      <c r="P46" s="896">
        <v>600.5</v>
      </c>
    </row>
    <row r="47" spans="2:16" s="889" customFormat="1" ht="10.199999999999999" x14ac:dyDescent="0.2">
      <c r="B47" s="871">
        <v>38</v>
      </c>
      <c r="C47" s="896">
        <v>362.62</v>
      </c>
      <c r="D47" s="896">
        <v>258.03000000000003</v>
      </c>
      <c r="E47" s="896">
        <v>554.66999999999996</v>
      </c>
      <c r="F47" s="896">
        <v>511.2</v>
      </c>
      <c r="G47" s="896">
        <v>789.93000000000006</v>
      </c>
      <c r="H47" s="896">
        <v>722.12</v>
      </c>
      <c r="I47" s="896">
        <v>1127.7</v>
      </c>
      <c r="J47" s="896">
        <v>636.02</v>
      </c>
      <c r="K47" s="896">
        <v>867.23</v>
      </c>
      <c r="L47" s="896">
        <v>1140.22</v>
      </c>
      <c r="M47" s="896">
        <v>565.18000000000006</v>
      </c>
      <c r="N47" s="896">
        <v>618.26</v>
      </c>
      <c r="O47" s="896">
        <v>684.39</v>
      </c>
      <c r="P47" s="896">
        <v>611.70000000000005</v>
      </c>
    </row>
    <row r="48" spans="2:16" s="889" customFormat="1" ht="10.199999999999999" x14ac:dyDescent="0.2">
      <c r="B48" s="871">
        <v>39</v>
      </c>
      <c r="C48" s="896">
        <v>367.7</v>
      </c>
      <c r="D48" s="896">
        <v>262.82</v>
      </c>
      <c r="E48" s="896">
        <v>562.86</v>
      </c>
      <c r="F48" s="896">
        <v>520.98</v>
      </c>
      <c r="G48" s="896">
        <v>798.55000000000007</v>
      </c>
      <c r="H48" s="896">
        <v>736.1</v>
      </c>
      <c r="I48" s="896">
        <v>1149.72</v>
      </c>
      <c r="J48" s="896">
        <v>648.07000000000005</v>
      </c>
      <c r="K48" s="896">
        <v>877.19</v>
      </c>
      <c r="L48" s="896">
        <v>1149.94</v>
      </c>
      <c r="M48" s="896">
        <v>579.32000000000005</v>
      </c>
      <c r="N48" s="896">
        <v>634.32000000000005</v>
      </c>
      <c r="O48" s="896">
        <v>702.63</v>
      </c>
      <c r="P48" s="896">
        <v>620.30000000000007</v>
      </c>
    </row>
    <row r="49" spans="2:16" s="889" customFormat="1" ht="10.199999999999999" x14ac:dyDescent="0.2">
      <c r="B49" s="872">
        <v>40</v>
      </c>
      <c r="C49" s="895">
        <v>371.15000000000003</v>
      </c>
      <c r="D49" s="895">
        <v>267.38</v>
      </c>
      <c r="E49" s="895">
        <v>571.16</v>
      </c>
      <c r="F49" s="895">
        <v>530.63</v>
      </c>
      <c r="G49" s="895">
        <v>809.98</v>
      </c>
      <c r="H49" s="895">
        <v>750.92</v>
      </c>
      <c r="I49" s="895">
        <v>1168.33</v>
      </c>
      <c r="J49" s="895">
        <v>658.71</v>
      </c>
      <c r="K49" s="895">
        <v>886.78</v>
      </c>
      <c r="L49" s="895">
        <v>1169.49</v>
      </c>
      <c r="M49" s="895">
        <v>587.21</v>
      </c>
      <c r="N49" s="895">
        <v>645.97</v>
      </c>
      <c r="O49" s="895">
        <v>709.5</v>
      </c>
      <c r="P49" s="895">
        <v>626.80000000000007</v>
      </c>
    </row>
    <row r="50" spans="2:16" s="889" customFormat="1" ht="10.199999999999999" x14ac:dyDescent="0.2">
      <c r="B50" s="870">
        <v>41</v>
      </c>
      <c r="C50" s="893">
        <v>376.83</v>
      </c>
      <c r="D50" s="893">
        <v>271.81</v>
      </c>
      <c r="E50" s="893">
        <v>579.23</v>
      </c>
      <c r="F50" s="893">
        <v>539.93000000000006</v>
      </c>
      <c r="G50" s="893">
        <v>830.43000000000006</v>
      </c>
      <c r="H50" s="893">
        <v>764.79</v>
      </c>
      <c r="I50" s="893">
        <v>1185.45</v>
      </c>
      <c r="J50" s="893">
        <v>669.94</v>
      </c>
      <c r="K50" s="893">
        <v>905.6</v>
      </c>
      <c r="L50" s="893">
        <v>1188.9100000000001</v>
      </c>
      <c r="M50" s="893">
        <v>600.41999999999996</v>
      </c>
      <c r="N50" s="893">
        <v>657.04</v>
      </c>
      <c r="O50" s="893">
        <v>724.82</v>
      </c>
      <c r="P50" s="893">
        <v>635.4</v>
      </c>
    </row>
    <row r="51" spans="2:16" s="889" customFormat="1" ht="10.199999999999999" x14ac:dyDescent="0.2">
      <c r="B51" s="871">
        <v>42</v>
      </c>
      <c r="C51" s="896">
        <v>379.91</v>
      </c>
      <c r="D51" s="896">
        <v>276.59000000000003</v>
      </c>
      <c r="E51" s="896">
        <v>587.43000000000006</v>
      </c>
      <c r="F51" s="896">
        <v>549.47</v>
      </c>
      <c r="G51" s="896">
        <v>840.87</v>
      </c>
      <c r="H51" s="896">
        <v>779.13</v>
      </c>
      <c r="I51" s="896">
        <v>1204.0899999999999</v>
      </c>
      <c r="J51" s="896">
        <v>681.4</v>
      </c>
      <c r="K51" s="896">
        <v>915.31000000000006</v>
      </c>
      <c r="L51" s="896">
        <v>1211.9000000000001</v>
      </c>
      <c r="M51" s="896">
        <v>607.84</v>
      </c>
      <c r="N51" s="896">
        <v>666.80000000000007</v>
      </c>
      <c r="O51" s="896">
        <v>734.59</v>
      </c>
      <c r="P51" s="896">
        <v>644</v>
      </c>
    </row>
    <row r="52" spans="2:16" s="889" customFormat="1" ht="10.199999999999999" x14ac:dyDescent="0.2">
      <c r="B52" s="871">
        <v>43</v>
      </c>
      <c r="C52" s="896">
        <v>385.23</v>
      </c>
      <c r="D52" s="896">
        <v>281.15000000000003</v>
      </c>
      <c r="E52" s="896">
        <v>595.37</v>
      </c>
      <c r="F52" s="896">
        <v>558.31000000000006</v>
      </c>
      <c r="G52" s="896">
        <v>848.14</v>
      </c>
      <c r="H52" s="896">
        <v>804.38</v>
      </c>
      <c r="I52" s="896">
        <v>1223.3600000000001</v>
      </c>
      <c r="J52" s="896">
        <v>692.75</v>
      </c>
      <c r="K52" s="896">
        <v>926.2</v>
      </c>
      <c r="L52" s="896">
        <v>1228.1300000000001</v>
      </c>
      <c r="M52" s="896">
        <v>619.39</v>
      </c>
      <c r="N52" s="896">
        <v>677.87</v>
      </c>
      <c r="O52" s="896">
        <v>747.14</v>
      </c>
      <c r="P52" s="896">
        <v>652.80000000000007</v>
      </c>
    </row>
    <row r="53" spans="2:16" s="889" customFormat="1" ht="10.199999999999999" x14ac:dyDescent="0.2">
      <c r="B53" s="871">
        <v>44</v>
      </c>
      <c r="C53" s="896">
        <v>388.69</v>
      </c>
      <c r="D53" s="896">
        <v>284.41000000000003</v>
      </c>
      <c r="E53" s="896">
        <v>603.57000000000005</v>
      </c>
      <c r="F53" s="896">
        <v>568.66</v>
      </c>
      <c r="G53" s="896">
        <v>854.26</v>
      </c>
      <c r="H53" s="896">
        <v>814.1</v>
      </c>
      <c r="I53" s="896">
        <v>1255.03</v>
      </c>
      <c r="J53" s="896">
        <v>705.14</v>
      </c>
      <c r="K53" s="896">
        <v>935.55000000000007</v>
      </c>
      <c r="L53" s="896">
        <v>1251.23</v>
      </c>
      <c r="M53" s="896">
        <v>643.91</v>
      </c>
      <c r="N53" s="896">
        <v>688.7</v>
      </c>
      <c r="O53" s="896">
        <v>759.57</v>
      </c>
      <c r="P53" s="896">
        <v>663.80000000000007</v>
      </c>
    </row>
    <row r="54" spans="2:16" s="889" customFormat="1" ht="10.199999999999999" x14ac:dyDescent="0.2">
      <c r="B54" s="872">
        <v>45</v>
      </c>
      <c r="C54" s="895">
        <v>392.95</v>
      </c>
      <c r="D54" s="895">
        <v>290.72000000000003</v>
      </c>
      <c r="E54" s="895">
        <v>611.63</v>
      </c>
      <c r="F54" s="895">
        <v>576.91999999999996</v>
      </c>
      <c r="G54" s="895">
        <v>864.64</v>
      </c>
      <c r="H54" s="895">
        <v>829.03</v>
      </c>
      <c r="I54" s="895">
        <v>1260.73</v>
      </c>
      <c r="J54" s="895">
        <v>716.61</v>
      </c>
      <c r="K54" s="895">
        <v>946.2</v>
      </c>
      <c r="L54" s="895">
        <v>1267.1300000000001</v>
      </c>
      <c r="M54" s="895">
        <v>653.58000000000004</v>
      </c>
      <c r="N54" s="895">
        <v>699.05000000000007</v>
      </c>
      <c r="O54" s="895">
        <v>792.96</v>
      </c>
      <c r="P54" s="895">
        <v>672.6</v>
      </c>
    </row>
    <row r="55" spans="2:16" s="889" customFormat="1" ht="10.199999999999999" x14ac:dyDescent="0.2">
      <c r="B55" s="870">
        <v>46</v>
      </c>
      <c r="C55" s="893">
        <v>398.52</v>
      </c>
      <c r="D55" s="893">
        <v>293.82</v>
      </c>
      <c r="E55" s="893">
        <v>619.71</v>
      </c>
      <c r="F55" s="893">
        <v>589.14</v>
      </c>
      <c r="G55" s="893">
        <v>875.09</v>
      </c>
      <c r="H55" s="893">
        <v>842.27</v>
      </c>
      <c r="I55" s="893">
        <v>1286.2</v>
      </c>
      <c r="J55" s="893">
        <v>728.32</v>
      </c>
      <c r="K55" s="893">
        <v>964.44</v>
      </c>
      <c r="L55" s="893">
        <v>1298.79</v>
      </c>
      <c r="M55" s="893">
        <v>657.58</v>
      </c>
      <c r="N55" s="893">
        <v>710</v>
      </c>
      <c r="O55" s="893">
        <v>801.7</v>
      </c>
      <c r="P55" s="893">
        <v>681.30000000000007</v>
      </c>
    </row>
    <row r="56" spans="2:16" s="889" customFormat="1" ht="10.199999999999999" x14ac:dyDescent="0.2">
      <c r="B56" s="871">
        <v>47</v>
      </c>
      <c r="C56" s="896">
        <v>402.90000000000003</v>
      </c>
      <c r="D56" s="896">
        <v>299.94</v>
      </c>
      <c r="E56" s="896">
        <v>625.47</v>
      </c>
      <c r="F56" s="896">
        <v>600.6</v>
      </c>
      <c r="G56" s="896">
        <v>884.87</v>
      </c>
      <c r="H56" s="896">
        <v>857.54</v>
      </c>
      <c r="I56" s="896">
        <v>1310.6500000000001</v>
      </c>
      <c r="J56" s="896">
        <v>738.85</v>
      </c>
      <c r="K56" s="896">
        <v>975.34</v>
      </c>
      <c r="L56" s="896">
        <v>1306.23</v>
      </c>
      <c r="M56" s="896">
        <v>661.12</v>
      </c>
      <c r="N56" s="896">
        <v>721.30000000000007</v>
      </c>
      <c r="O56" s="896">
        <v>802.76</v>
      </c>
      <c r="P56" s="896">
        <v>687.30000000000007</v>
      </c>
    </row>
    <row r="57" spans="2:16" s="889" customFormat="1" ht="10.199999999999999" x14ac:dyDescent="0.2">
      <c r="B57" s="871">
        <v>48</v>
      </c>
      <c r="C57" s="896">
        <v>406.32</v>
      </c>
      <c r="D57" s="896">
        <v>304.39</v>
      </c>
      <c r="E57" s="896">
        <v>636.08000000000004</v>
      </c>
      <c r="F57" s="896">
        <v>606.70000000000005</v>
      </c>
      <c r="G57" s="896">
        <v>898.84</v>
      </c>
      <c r="H57" s="896">
        <v>870.09</v>
      </c>
      <c r="I57" s="896">
        <v>1329.46</v>
      </c>
      <c r="J57" s="896">
        <v>750.76</v>
      </c>
      <c r="K57" s="896">
        <v>985.63</v>
      </c>
      <c r="L57" s="896">
        <v>1325.88</v>
      </c>
      <c r="M57" s="896">
        <v>666.42</v>
      </c>
      <c r="N57" s="896">
        <v>735.46</v>
      </c>
      <c r="O57" s="896">
        <v>822.92000000000007</v>
      </c>
      <c r="P57" s="896">
        <v>698.6</v>
      </c>
    </row>
    <row r="58" spans="2:16" s="889" customFormat="1" ht="10.199999999999999" x14ac:dyDescent="0.2">
      <c r="B58" s="871">
        <v>49</v>
      </c>
      <c r="C58" s="896">
        <v>410.48</v>
      </c>
      <c r="D58" s="896">
        <v>306.65000000000003</v>
      </c>
      <c r="E58" s="896">
        <v>641.5</v>
      </c>
      <c r="F58" s="896">
        <v>613.79</v>
      </c>
      <c r="G58" s="896">
        <v>909.2</v>
      </c>
      <c r="H58" s="896">
        <v>885.66</v>
      </c>
      <c r="I58" s="896">
        <v>1349.09</v>
      </c>
      <c r="J58" s="896">
        <v>762.36</v>
      </c>
      <c r="K58" s="896">
        <v>995.22</v>
      </c>
      <c r="L58" s="896">
        <v>1345.44</v>
      </c>
      <c r="M58" s="896">
        <v>673.96</v>
      </c>
      <c r="N58" s="896">
        <v>745.92</v>
      </c>
      <c r="O58" s="896">
        <v>828.75</v>
      </c>
      <c r="P58" s="896">
        <v>704.6</v>
      </c>
    </row>
    <row r="59" spans="2:16" s="889" customFormat="1" ht="10.199999999999999" x14ac:dyDescent="0.2">
      <c r="B59" s="872">
        <v>50</v>
      </c>
      <c r="C59" s="895">
        <v>415.34000000000003</v>
      </c>
      <c r="D59" s="895">
        <v>310.7</v>
      </c>
      <c r="E59" s="895">
        <v>652.11</v>
      </c>
      <c r="F59" s="895">
        <v>623.68000000000006</v>
      </c>
      <c r="G59" s="895">
        <v>916.25</v>
      </c>
      <c r="H59" s="895">
        <v>900.19</v>
      </c>
      <c r="I59" s="895">
        <v>1366.77</v>
      </c>
      <c r="J59" s="895">
        <v>772.76</v>
      </c>
      <c r="K59" s="895">
        <v>1006.12</v>
      </c>
      <c r="L59" s="895">
        <v>1397.22</v>
      </c>
      <c r="M59" s="895">
        <v>685.63</v>
      </c>
      <c r="N59" s="895">
        <v>760.2</v>
      </c>
      <c r="O59" s="895">
        <v>836.91</v>
      </c>
      <c r="P59" s="895">
        <v>716</v>
      </c>
    </row>
    <row r="60" spans="2:16" s="889" customFormat="1" ht="10.199999999999999" x14ac:dyDescent="0.2">
      <c r="B60" s="863" t="s">
        <v>12</v>
      </c>
      <c r="C60" s="864"/>
      <c r="D60" s="864"/>
      <c r="E60" s="864"/>
      <c r="F60" s="864"/>
      <c r="G60" s="864"/>
      <c r="H60" s="864"/>
      <c r="I60" s="864"/>
      <c r="J60" s="864"/>
      <c r="K60" s="864"/>
      <c r="L60" s="864"/>
      <c r="M60" s="864"/>
      <c r="N60" s="864"/>
      <c r="O60" s="864"/>
      <c r="P60" s="864"/>
    </row>
    <row r="61" spans="2:16" s="889" customFormat="1" ht="10.199999999999999" x14ac:dyDescent="0.2">
      <c r="B61" s="870">
        <v>52</v>
      </c>
      <c r="C61" s="893">
        <v>427.19</v>
      </c>
      <c r="D61" s="893">
        <v>324.24</v>
      </c>
      <c r="E61" s="893">
        <v>668.25</v>
      </c>
      <c r="F61" s="893">
        <v>641.36</v>
      </c>
      <c r="G61" s="893">
        <v>936.82</v>
      </c>
      <c r="H61" s="893">
        <v>930.07</v>
      </c>
      <c r="I61" s="893">
        <v>1405.95</v>
      </c>
      <c r="J61" s="893">
        <v>791.94</v>
      </c>
      <c r="K61" s="893">
        <v>1034.3</v>
      </c>
      <c r="L61" s="893">
        <v>1436.43</v>
      </c>
      <c r="M61" s="893">
        <v>709.08</v>
      </c>
      <c r="N61" s="893">
        <v>778.76</v>
      </c>
      <c r="O61" s="893">
        <v>885.74</v>
      </c>
      <c r="P61" s="893">
        <v>730.7</v>
      </c>
    </row>
    <row r="62" spans="2:16" s="889" customFormat="1" ht="10.199999999999999" x14ac:dyDescent="0.2">
      <c r="B62" s="871">
        <v>54</v>
      </c>
      <c r="C62" s="896">
        <v>437.5</v>
      </c>
      <c r="D62" s="896">
        <v>336.36</v>
      </c>
      <c r="E62" s="896">
        <v>681.84</v>
      </c>
      <c r="F62" s="896">
        <v>661.13</v>
      </c>
      <c r="G62" s="896">
        <v>956.48</v>
      </c>
      <c r="H62" s="896">
        <v>960.07</v>
      </c>
      <c r="I62" s="896">
        <v>1449.68</v>
      </c>
      <c r="J62" s="896">
        <v>812.76</v>
      </c>
      <c r="K62" s="896">
        <v>1058.8</v>
      </c>
      <c r="L62" s="896">
        <v>1479.66</v>
      </c>
      <c r="M62" s="896">
        <v>735.85</v>
      </c>
      <c r="N62" s="896">
        <v>801.84</v>
      </c>
      <c r="O62" s="896">
        <v>914.21</v>
      </c>
      <c r="P62" s="896">
        <v>747.9</v>
      </c>
    </row>
    <row r="63" spans="2:16" s="889" customFormat="1" ht="10.199999999999999" x14ac:dyDescent="0.2">
      <c r="B63" s="871">
        <v>56</v>
      </c>
      <c r="C63" s="896">
        <v>447.8</v>
      </c>
      <c r="D63" s="896">
        <v>346.64</v>
      </c>
      <c r="E63" s="896">
        <v>698.11</v>
      </c>
      <c r="F63" s="896">
        <v>679.38</v>
      </c>
      <c r="G63" s="896">
        <v>977.03</v>
      </c>
      <c r="H63" s="896">
        <v>988.89</v>
      </c>
      <c r="I63" s="896">
        <v>1487.72</v>
      </c>
      <c r="J63" s="896">
        <v>835.69</v>
      </c>
      <c r="K63" s="896">
        <v>1083.07</v>
      </c>
      <c r="L63" s="896">
        <v>1500.3600000000001</v>
      </c>
      <c r="M63" s="896">
        <v>756.6</v>
      </c>
      <c r="N63" s="896">
        <v>823.74</v>
      </c>
      <c r="O63" s="896">
        <v>936.36</v>
      </c>
      <c r="P63" s="896">
        <v>765.87</v>
      </c>
    </row>
    <row r="64" spans="2:16" s="889" customFormat="1" ht="10.199999999999999" x14ac:dyDescent="0.2">
      <c r="B64" s="871">
        <v>58</v>
      </c>
      <c r="C64" s="896">
        <v>458.33</v>
      </c>
      <c r="D64" s="896">
        <v>359.03000000000003</v>
      </c>
      <c r="E64" s="896">
        <v>714.84</v>
      </c>
      <c r="F64" s="896">
        <v>697.17</v>
      </c>
      <c r="G64" s="896">
        <v>997.7</v>
      </c>
      <c r="H64" s="896">
        <v>1017.22</v>
      </c>
      <c r="I64" s="896">
        <v>1526.44</v>
      </c>
      <c r="J64" s="896">
        <v>858.27</v>
      </c>
      <c r="K64" s="896">
        <v>1106.27</v>
      </c>
      <c r="L64" s="896">
        <v>1521.38</v>
      </c>
      <c r="M64" s="896">
        <v>777.58</v>
      </c>
      <c r="N64" s="896">
        <v>845.76</v>
      </c>
      <c r="O64" s="896">
        <v>955.26</v>
      </c>
      <c r="P64" s="896">
        <v>783.29</v>
      </c>
    </row>
    <row r="65" spans="2:16" s="889" customFormat="1" ht="10.199999999999999" x14ac:dyDescent="0.2">
      <c r="B65" s="872">
        <v>60</v>
      </c>
      <c r="C65" s="895">
        <v>468.54</v>
      </c>
      <c r="D65" s="895">
        <v>371.40000000000003</v>
      </c>
      <c r="E65" s="895">
        <v>730.98</v>
      </c>
      <c r="F65" s="895">
        <v>715.11</v>
      </c>
      <c r="G65" s="895">
        <v>1018.37</v>
      </c>
      <c r="H65" s="895">
        <v>1045.68</v>
      </c>
      <c r="I65" s="895">
        <v>1560.28</v>
      </c>
      <c r="J65" s="895">
        <v>879.46</v>
      </c>
      <c r="K65" s="895">
        <v>1128.8900000000001</v>
      </c>
      <c r="L65" s="895">
        <v>1560.49</v>
      </c>
      <c r="M65" s="895">
        <v>802.91</v>
      </c>
      <c r="N65" s="895">
        <v>867.77</v>
      </c>
      <c r="O65" s="895">
        <v>1007.26</v>
      </c>
      <c r="P65" s="895">
        <v>802.9</v>
      </c>
    </row>
    <row r="66" spans="2:16" s="889" customFormat="1" ht="10.199999999999999" x14ac:dyDescent="0.2">
      <c r="B66" s="870">
        <v>62</v>
      </c>
      <c r="C66" s="893">
        <v>478.01</v>
      </c>
      <c r="D66" s="893">
        <v>381.32</v>
      </c>
      <c r="E66" s="893">
        <v>753.25</v>
      </c>
      <c r="F66" s="893">
        <v>732.55000000000007</v>
      </c>
      <c r="G66" s="893">
        <v>1038.1300000000001</v>
      </c>
      <c r="H66" s="893">
        <v>1073.9100000000001</v>
      </c>
      <c r="I66" s="893">
        <v>1599.13</v>
      </c>
      <c r="J66" s="893">
        <v>899.92000000000007</v>
      </c>
      <c r="K66" s="893">
        <v>1151.75</v>
      </c>
      <c r="L66" s="893">
        <v>1599.47</v>
      </c>
      <c r="M66" s="893">
        <v>831.78</v>
      </c>
      <c r="N66" s="893">
        <v>889.79</v>
      </c>
      <c r="O66" s="893">
        <v>1028.75</v>
      </c>
      <c r="P66" s="893">
        <v>830.69</v>
      </c>
    </row>
    <row r="67" spans="2:16" s="889" customFormat="1" ht="10.199999999999999" x14ac:dyDescent="0.2">
      <c r="B67" s="871">
        <v>64</v>
      </c>
      <c r="C67" s="896">
        <v>488.92</v>
      </c>
      <c r="D67" s="896">
        <v>390</v>
      </c>
      <c r="E67" s="896">
        <v>764.2</v>
      </c>
      <c r="F67" s="896">
        <v>755.58</v>
      </c>
      <c r="G67" s="896">
        <v>1058.1100000000001</v>
      </c>
      <c r="H67" s="896">
        <v>1105.9100000000001</v>
      </c>
      <c r="I67" s="896">
        <v>1637.69</v>
      </c>
      <c r="J67" s="896">
        <v>920.4</v>
      </c>
      <c r="K67" s="896">
        <v>1176.25</v>
      </c>
      <c r="L67" s="896">
        <v>1638.7</v>
      </c>
      <c r="M67" s="896">
        <v>852.82</v>
      </c>
      <c r="N67" s="896">
        <v>911.91</v>
      </c>
      <c r="O67" s="896">
        <v>1056.75</v>
      </c>
      <c r="P67" s="896">
        <v>851.91</v>
      </c>
    </row>
    <row r="68" spans="2:16" s="889" customFormat="1" ht="10.199999999999999" x14ac:dyDescent="0.2">
      <c r="B68" s="871">
        <v>66</v>
      </c>
      <c r="C68" s="896">
        <v>498.76</v>
      </c>
      <c r="D68" s="896">
        <v>401.17</v>
      </c>
      <c r="E68" s="896">
        <v>784.15</v>
      </c>
      <c r="F68" s="896">
        <v>767.44</v>
      </c>
      <c r="G68" s="896">
        <v>1081.97</v>
      </c>
      <c r="H68" s="896">
        <v>1131.67</v>
      </c>
      <c r="I68" s="896">
        <v>1690.45</v>
      </c>
      <c r="J68" s="896">
        <v>933.49</v>
      </c>
      <c r="K68" s="896">
        <v>1198.74</v>
      </c>
      <c r="L68" s="896">
        <v>1687.8500000000001</v>
      </c>
      <c r="M68" s="896">
        <v>871.38</v>
      </c>
      <c r="N68" s="896">
        <v>933.80000000000007</v>
      </c>
      <c r="O68" s="896">
        <v>1071.17</v>
      </c>
      <c r="P68" s="896">
        <v>877.89</v>
      </c>
    </row>
    <row r="69" spans="2:16" s="889" customFormat="1" ht="10.199999999999999" x14ac:dyDescent="0.2">
      <c r="B69" s="871">
        <v>68</v>
      </c>
      <c r="C69" s="896">
        <v>510.13</v>
      </c>
      <c r="D69" s="896">
        <v>410.2</v>
      </c>
      <c r="E69" s="896">
        <v>794.74</v>
      </c>
      <c r="F69" s="896">
        <v>785</v>
      </c>
      <c r="G69" s="896">
        <v>1098.0899999999999</v>
      </c>
      <c r="H69" s="896">
        <v>1157.04</v>
      </c>
      <c r="I69" s="896">
        <v>1716.14</v>
      </c>
      <c r="J69" s="896">
        <v>961.44</v>
      </c>
      <c r="K69" s="896">
        <v>1221.71</v>
      </c>
      <c r="L69" s="896">
        <v>1716.77</v>
      </c>
      <c r="M69" s="896">
        <v>881.67000000000007</v>
      </c>
      <c r="N69" s="896">
        <v>955.94</v>
      </c>
      <c r="O69" s="896">
        <v>1117.31</v>
      </c>
      <c r="P69" s="896">
        <v>903.30000000000007</v>
      </c>
    </row>
    <row r="70" spans="2:16" s="889" customFormat="1" ht="10.199999999999999" x14ac:dyDescent="0.2">
      <c r="B70" s="872">
        <v>70</v>
      </c>
      <c r="C70" s="895">
        <v>522.82000000000005</v>
      </c>
      <c r="D70" s="895">
        <v>422.55</v>
      </c>
      <c r="E70" s="895">
        <v>810.09</v>
      </c>
      <c r="F70" s="895">
        <v>802.46</v>
      </c>
      <c r="G70" s="895">
        <v>1122.17</v>
      </c>
      <c r="H70" s="895">
        <v>1179.48</v>
      </c>
      <c r="I70" s="895">
        <v>1762.88</v>
      </c>
      <c r="J70" s="895">
        <v>986.36</v>
      </c>
      <c r="K70" s="895">
        <v>1244.56</v>
      </c>
      <c r="L70" s="895">
        <v>1756</v>
      </c>
      <c r="M70" s="895">
        <v>930.24</v>
      </c>
      <c r="N70" s="895">
        <v>977.83</v>
      </c>
      <c r="O70" s="895">
        <v>1148</v>
      </c>
      <c r="P70" s="895">
        <v>927.99</v>
      </c>
    </row>
    <row r="71" spans="2:16" s="889" customFormat="1" ht="10.199999999999999" x14ac:dyDescent="0.2">
      <c r="B71" s="870">
        <v>72</v>
      </c>
      <c r="C71" s="893">
        <v>532.69000000000005</v>
      </c>
      <c r="D71" s="893">
        <v>433.91</v>
      </c>
      <c r="E71" s="893">
        <v>833.39</v>
      </c>
      <c r="F71" s="893">
        <v>819.9</v>
      </c>
      <c r="G71" s="893">
        <v>1137.95</v>
      </c>
      <c r="H71" s="893">
        <v>1210.08</v>
      </c>
      <c r="I71" s="893">
        <v>1796.2</v>
      </c>
      <c r="J71" s="893">
        <v>1013.61</v>
      </c>
      <c r="K71" s="893">
        <v>1268.71</v>
      </c>
      <c r="L71" s="893">
        <v>1786.56</v>
      </c>
      <c r="M71" s="893">
        <v>941.47</v>
      </c>
      <c r="N71" s="893">
        <v>1005.4300000000001</v>
      </c>
      <c r="O71" s="893">
        <v>1168.03</v>
      </c>
      <c r="P71" s="893">
        <v>945.11</v>
      </c>
    </row>
    <row r="72" spans="2:16" s="889" customFormat="1" ht="10.199999999999999" x14ac:dyDescent="0.2">
      <c r="B72" s="871">
        <v>74</v>
      </c>
      <c r="C72" s="896">
        <v>543.1</v>
      </c>
      <c r="D72" s="896">
        <v>444.29</v>
      </c>
      <c r="E72" s="896">
        <v>840.64</v>
      </c>
      <c r="F72" s="896">
        <v>837.47</v>
      </c>
      <c r="G72" s="896">
        <v>1157.72</v>
      </c>
      <c r="H72" s="896">
        <v>1239.94</v>
      </c>
      <c r="I72" s="896">
        <v>1870.39</v>
      </c>
      <c r="J72" s="896">
        <v>1039</v>
      </c>
      <c r="K72" s="896">
        <v>1290.01</v>
      </c>
      <c r="L72" s="896">
        <v>1825.48</v>
      </c>
      <c r="M72" s="896">
        <v>960.14</v>
      </c>
      <c r="N72" s="896">
        <v>1020.9</v>
      </c>
      <c r="O72" s="896">
        <v>1198.8399999999999</v>
      </c>
      <c r="P72" s="896">
        <v>962.01</v>
      </c>
    </row>
    <row r="73" spans="2:16" s="889" customFormat="1" ht="10.199999999999999" x14ac:dyDescent="0.2">
      <c r="B73" s="871">
        <v>76</v>
      </c>
      <c r="C73" s="896">
        <v>553.38</v>
      </c>
      <c r="D73" s="896">
        <v>455.34000000000003</v>
      </c>
      <c r="E73" s="896">
        <v>855.87</v>
      </c>
      <c r="F73" s="896">
        <v>854.91</v>
      </c>
      <c r="G73" s="896">
        <v>1177.7</v>
      </c>
      <c r="H73" s="896">
        <v>1268.77</v>
      </c>
      <c r="I73" s="896">
        <v>1909.67</v>
      </c>
      <c r="J73" s="896">
        <v>1044.27</v>
      </c>
      <c r="K73" s="896">
        <v>1319.28</v>
      </c>
      <c r="L73" s="896">
        <v>1864.4</v>
      </c>
      <c r="M73" s="896">
        <v>983.43000000000006</v>
      </c>
      <c r="N73" s="896">
        <v>1052.79</v>
      </c>
      <c r="O73" s="896">
        <v>1234.92</v>
      </c>
      <c r="P73" s="896">
        <v>984.64</v>
      </c>
    </row>
    <row r="74" spans="2:16" s="889" customFormat="1" ht="10.199999999999999" x14ac:dyDescent="0.2">
      <c r="B74" s="871">
        <v>78</v>
      </c>
      <c r="C74" s="896">
        <v>564.14</v>
      </c>
      <c r="D74" s="896">
        <v>469.05</v>
      </c>
      <c r="E74" s="896">
        <v>871.22</v>
      </c>
      <c r="F74" s="896">
        <v>882.02</v>
      </c>
      <c r="G74" s="896">
        <v>1197.58</v>
      </c>
      <c r="H74" s="896">
        <v>1297.58</v>
      </c>
      <c r="I74" s="896">
        <v>1930.25</v>
      </c>
      <c r="J74" s="896">
        <v>1058.9000000000001</v>
      </c>
      <c r="K74" s="896">
        <v>1338.44</v>
      </c>
      <c r="L74" s="896">
        <v>1918.53</v>
      </c>
      <c r="M74" s="896">
        <v>994.65</v>
      </c>
      <c r="N74" s="896">
        <v>1089.44</v>
      </c>
      <c r="O74" s="896">
        <v>1263.27</v>
      </c>
      <c r="P74" s="896">
        <v>1008.32</v>
      </c>
    </row>
    <row r="75" spans="2:16" s="889" customFormat="1" ht="10.199999999999999" x14ac:dyDescent="0.2">
      <c r="B75" s="872">
        <v>80</v>
      </c>
      <c r="C75" s="895">
        <v>567.74</v>
      </c>
      <c r="D75" s="895">
        <v>480.52</v>
      </c>
      <c r="E75" s="895">
        <v>883.32</v>
      </c>
      <c r="F75" s="895">
        <v>889.92000000000007</v>
      </c>
      <c r="G75" s="895">
        <v>1223.25</v>
      </c>
      <c r="H75" s="895">
        <v>1326.51</v>
      </c>
      <c r="I75" s="895">
        <v>1970.45</v>
      </c>
      <c r="J75" s="895">
        <v>1085.45</v>
      </c>
      <c r="K75" s="895">
        <v>1361.77</v>
      </c>
      <c r="L75" s="895">
        <v>1938.53</v>
      </c>
      <c r="M75" s="895">
        <v>1043.5899999999999</v>
      </c>
      <c r="N75" s="895">
        <v>1106.33</v>
      </c>
      <c r="O75" s="895">
        <v>1292.9100000000001</v>
      </c>
      <c r="P75" s="895">
        <v>1033.1400000000001</v>
      </c>
    </row>
    <row r="76" spans="2:16" s="889" customFormat="1" ht="10.199999999999999" x14ac:dyDescent="0.2">
      <c r="B76" s="870">
        <v>82</v>
      </c>
      <c r="C76" s="893">
        <v>581.16</v>
      </c>
      <c r="D76" s="893">
        <v>492.46000000000004</v>
      </c>
      <c r="E76" s="893">
        <v>900.85</v>
      </c>
      <c r="F76" s="893">
        <v>905.74</v>
      </c>
      <c r="G76" s="893">
        <v>1232.55</v>
      </c>
      <c r="H76" s="893">
        <v>1355.91</v>
      </c>
      <c r="I76" s="893">
        <v>2017.63</v>
      </c>
      <c r="J76" s="893">
        <v>1096.9100000000001</v>
      </c>
      <c r="K76" s="893">
        <v>1387.73</v>
      </c>
      <c r="L76" s="893">
        <v>1970.89</v>
      </c>
      <c r="M76" s="893">
        <v>1048.9100000000001</v>
      </c>
      <c r="N76" s="893">
        <v>1124.4000000000001</v>
      </c>
      <c r="O76" s="893">
        <v>1321.53</v>
      </c>
      <c r="P76" s="893">
        <v>1044.23</v>
      </c>
    </row>
    <row r="77" spans="2:16" s="889" customFormat="1" ht="10.199999999999999" x14ac:dyDescent="0.2">
      <c r="B77" s="871">
        <v>84</v>
      </c>
      <c r="C77" s="896">
        <v>589.82000000000005</v>
      </c>
      <c r="D77" s="896">
        <v>501.47</v>
      </c>
      <c r="E77" s="896">
        <v>915.15</v>
      </c>
      <c r="F77" s="896">
        <v>912.37</v>
      </c>
      <c r="G77" s="896">
        <v>1242.77</v>
      </c>
      <c r="H77" s="896">
        <v>1382.95</v>
      </c>
      <c r="I77" s="896">
        <v>2056.1799999999998</v>
      </c>
      <c r="J77" s="896">
        <v>1108.3800000000001</v>
      </c>
      <c r="K77" s="896">
        <v>1411.09</v>
      </c>
      <c r="L77" s="896">
        <v>2057.1799999999998</v>
      </c>
      <c r="M77" s="896">
        <v>1073.8499999999999</v>
      </c>
      <c r="N77" s="896">
        <v>1138.94</v>
      </c>
      <c r="O77" s="896">
        <v>1322.38</v>
      </c>
      <c r="P77" s="896">
        <v>1066.79</v>
      </c>
    </row>
    <row r="78" spans="2:16" s="889" customFormat="1" ht="10.199999999999999" x14ac:dyDescent="0.2">
      <c r="B78" s="871">
        <v>86</v>
      </c>
      <c r="C78" s="896">
        <v>600.51</v>
      </c>
      <c r="D78" s="896">
        <v>510.85</v>
      </c>
      <c r="E78" s="896">
        <v>925.99</v>
      </c>
      <c r="F78" s="896">
        <v>928.31000000000006</v>
      </c>
      <c r="G78" s="896">
        <v>1254.25</v>
      </c>
      <c r="H78" s="896">
        <v>1411.92</v>
      </c>
      <c r="I78" s="896">
        <v>2061.19</v>
      </c>
      <c r="J78" s="896">
        <v>1119.72</v>
      </c>
      <c r="K78" s="896">
        <v>1435.88</v>
      </c>
      <c r="L78" s="896">
        <v>2059.6999999999998</v>
      </c>
      <c r="M78" s="896">
        <v>1092.1600000000001</v>
      </c>
      <c r="N78" s="896">
        <v>1157.8800000000001</v>
      </c>
      <c r="O78" s="896">
        <v>1359.18</v>
      </c>
      <c r="P78" s="896">
        <v>1089.04</v>
      </c>
    </row>
    <row r="79" spans="2:16" s="889" customFormat="1" ht="10.199999999999999" x14ac:dyDescent="0.2">
      <c r="B79" s="871">
        <v>88</v>
      </c>
      <c r="C79" s="896">
        <v>608.78</v>
      </c>
      <c r="D79" s="896">
        <v>519.98</v>
      </c>
      <c r="E79" s="896">
        <v>949.25</v>
      </c>
      <c r="F79" s="896">
        <v>944.95</v>
      </c>
      <c r="G79" s="896">
        <v>1271.4000000000001</v>
      </c>
      <c r="H79" s="896">
        <v>1429.74</v>
      </c>
      <c r="I79" s="896">
        <v>2098.12</v>
      </c>
      <c r="J79" s="896">
        <v>1132.95</v>
      </c>
      <c r="K79" s="896">
        <v>1465.91</v>
      </c>
      <c r="L79" s="896">
        <v>2096.27</v>
      </c>
      <c r="M79" s="896">
        <v>1106.1200000000001</v>
      </c>
      <c r="N79" s="896">
        <v>1171.7</v>
      </c>
      <c r="O79" s="896">
        <v>1379.53</v>
      </c>
      <c r="P79" s="896">
        <v>1102.1600000000001</v>
      </c>
    </row>
    <row r="80" spans="2:16" s="889" customFormat="1" ht="10.199999999999999" x14ac:dyDescent="0.2">
      <c r="B80" s="872">
        <v>90</v>
      </c>
      <c r="C80" s="895">
        <v>616.48</v>
      </c>
      <c r="D80" s="895">
        <v>531.69000000000005</v>
      </c>
      <c r="E80" s="895">
        <v>963.81000000000006</v>
      </c>
      <c r="F80" s="895">
        <v>946.34</v>
      </c>
      <c r="G80" s="895">
        <v>1290.02</v>
      </c>
      <c r="H80" s="895">
        <v>1440.79</v>
      </c>
      <c r="I80" s="895">
        <v>2148.8200000000002</v>
      </c>
      <c r="J80" s="895">
        <v>1155.97</v>
      </c>
      <c r="K80" s="895">
        <v>1489.3600000000001</v>
      </c>
      <c r="L80" s="895">
        <v>2154.9</v>
      </c>
      <c r="M80" s="895">
        <v>1119.48</v>
      </c>
      <c r="N80" s="895">
        <v>1194.56</v>
      </c>
      <c r="O80" s="895">
        <v>1421.46</v>
      </c>
      <c r="P80" s="895">
        <v>1121.83</v>
      </c>
    </row>
    <row r="81" spans="2:16" s="889" customFormat="1" ht="10.199999999999999" x14ac:dyDescent="0.2">
      <c r="B81" s="870">
        <v>92</v>
      </c>
      <c r="C81" s="893">
        <v>625.75</v>
      </c>
      <c r="D81" s="893">
        <v>543.63</v>
      </c>
      <c r="E81" s="893">
        <v>981.79</v>
      </c>
      <c r="F81" s="893">
        <v>955.28</v>
      </c>
      <c r="G81" s="893">
        <v>1295.1200000000001</v>
      </c>
      <c r="H81" s="893">
        <v>1453.19</v>
      </c>
      <c r="I81" s="893">
        <v>2176.12</v>
      </c>
      <c r="J81" s="893">
        <v>1175.6300000000001</v>
      </c>
      <c r="K81" s="893">
        <v>1513.32</v>
      </c>
      <c r="L81" s="893">
        <v>2165.4299999999998</v>
      </c>
      <c r="M81" s="893">
        <v>1154.48</v>
      </c>
      <c r="N81" s="893">
        <v>1229.24</v>
      </c>
      <c r="O81" s="893">
        <v>1438.5</v>
      </c>
      <c r="P81" s="893">
        <v>1140.58</v>
      </c>
    </row>
    <row r="82" spans="2:16" s="889" customFormat="1" ht="10.199999999999999" x14ac:dyDescent="0.2">
      <c r="B82" s="871">
        <v>94</v>
      </c>
      <c r="C82" s="896">
        <v>634.28</v>
      </c>
      <c r="D82" s="896">
        <v>553.81000000000006</v>
      </c>
      <c r="E82" s="896">
        <v>986.75</v>
      </c>
      <c r="F82" s="896">
        <v>972.15</v>
      </c>
      <c r="G82" s="896">
        <v>1300.94</v>
      </c>
      <c r="H82" s="896">
        <v>1460.59</v>
      </c>
      <c r="I82" s="896">
        <v>2204.69</v>
      </c>
      <c r="J82" s="896">
        <v>1186.98</v>
      </c>
      <c r="K82" s="896">
        <v>1525.48</v>
      </c>
      <c r="L82" s="896">
        <v>2177.9900000000002</v>
      </c>
      <c r="M82" s="896">
        <v>1169.3600000000001</v>
      </c>
      <c r="N82" s="896">
        <v>1234.95</v>
      </c>
      <c r="O82" s="896">
        <v>1447.29</v>
      </c>
      <c r="P82" s="896">
        <v>1160.92</v>
      </c>
    </row>
    <row r="83" spans="2:16" s="889" customFormat="1" ht="10.199999999999999" x14ac:dyDescent="0.2">
      <c r="B83" s="871">
        <v>96</v>
      </c>
      <c r="C83" s="896">
        <v>642.59</v>
      </c>
      <c r="D83" s="896">
        <v>563.78</v>
      </c>
      <c r="E83" s="896">
        <v>998.97</v>
      </c>
      <c r="F83" s="896">
        <v>979.83</v>
      </c>
      <c r="G83" s="896">
        <v>1310.8600000000001</v>
      </c>
      <c r="H83" s="896">
        <v>1469.3700000000001</v>
      </c>
      <c r="I83" s="896">
        <v>2228.66</v>
      </c>
      <c r="J83" s="896">
        <v>1201.5899999999999</v>
      </c>
      <c r="K83" s="896">
        <v>1554.91</v>
      </c>
      <c r="L83" s="896">
        <v>2231.64</v>
      </c>
      <c r="M83" s="896">
        <v>1172.19</v>
      </c>
      <c r="N83" s="896">
        <v>1248.75</v>
      </c>
      <c r="O83" s="896">
        <v>1468.38</v>
      </c>
      <c r="P83" s="896">
        <v>1174.4000000000001</v>
      </c>
    </row>
    <row r="84" spans="2:16" s="889" customFormat="1" ht="10.199999999999999" x14ac:dyDescent="0.2">
      <c r="B84" s="871">
        <v>98</v>
      </c>
      <c r="C84" s="896">
        <v>652.85</v>
      </c>
      <c r="D84" s="896">
        <v>575.36</v>
      </c>
      <c r="E84" s="896">
        <v>1017.65</v>
      </c>
      <c r="F84" s="896">
        <v>1014.98</v>
      </c>
      <c r="G84" s="896">
        <v>1315.57</v>
      </c>
      <c r="H84" s="896">
        <v>1481.9</v>
      </c>
      <c r="I84" s="896">
        <v>2271.9700000000003</v>
      </c>
      <c r="J84" s="896">
        <v>1210.6000000000001</v>
      </c>
      <c r="K84" s="896">
        <v>1582.3</v>
      </c>
      <c r="L84" s="896">
        <v>2240.0100000000002</v>
      </c>
      <c r="M84" s="896">
        <v>1210.25</v>
      </c>
      <c r="N84" s="896">
        <v>1275.53</v>
      </c>
      <c r="O84" s="896">
        <v>1485.51</v>
      </c>
      <c r="P84" s="896">
        <v>1207.33</v>
      </c>
    </row>
    <row r="85" spans="2:16" s="889" customFormat="1" ht="10.199999999999999" x14ac:dyDescent="0.2">
      <c r="B85" s="872">
        <v>100</v>
      </c>
      <c r="C85" s="895">
        <v>663.58</v>
      </c>
      <c r="D85" s="895">
        <v>589.14</v>
      </c>
      <c r="E85" s="895">
        <v>1051.3700000000001</v>
      </c>
      <c r="F85" s="895">
        <v>1071.08</v>
      </c>
      <c r="G85" s="895">
        <v>1341.31</v>
      </c>
      <c r="H85" s="895">
        <v>1498.63</v>
      </c>
      <c r="I85" s="895">
        <v>2304.8200000000002</v>
      </c>
      <c r="J85" s="895">
        <v>1224.1500000000001</v>
      </c>
      <c r="K85" s="895">
        <v>1606.8500000000001</v>
      </c>
      <c r="L85" s="895">
        <v>2242.06</v>
      </c>
      <c r="M85" s="895">
        <v>1217.96</v>
      </c>
      <c r="N85" s="895">
        <v>1297.5899999999999</v>
      </c>
      <c r="O85" s="895">
        <v>1508.15</v>
      </c>
      <c r="P85" s="895">
        <v>1215.28</v>
      </c>
    </row>
    <row r="86" spans="2:16" s="889" customFormat="1" ht="10.199999999999999" x14ac:dyDescent="0.2">
      <c r="B86" s="870">
        <v>105</v>
      </c>
      <c r="C86" s="893">
        <v>694.12</v>
      </c>
      <c r="D86" s="893">
        <v>630.07000000000005</v>
      </c>
      <c r="E86" s="893">
        <v>1101.27</v>
      </c>
      <c r="F86" s="893">
        <v>1130.1300000000001</v>
      </c>
      <c r="G86" s="893">
        <v>1408.59</v>
      </c>
      <c r="H86" s="893">
        <v>1571.5</v>
      </c>
      <c r="I86" s="893">
        <v>2424.31</v>
      </c>
      <c r="J86" s="893">
        <v>1277.6100000000001</v>
      </c>
      <c r="K86" s="893">
        <v>1691.08</v>
      </c>
      <c r="L86" s="893">
        <v>2353.5300000000002</v>
      </c>
      <c r="M86" s="893">
        <v>1284.3399999999999</v>
      </c>
      <c r="N86" s="893">
        <v>1362.79</v>
      </c>
      <c r="O86" s="893">
        <v>1584.5</v>
      </c>
      <c r="P86" s="893">
        <v>1281.49</v>
      </c>
    </row>
    <row r="87" spans="2:16" s="889" customFormat="1" ht="10.199999999999999" x14ac:dyDescent="0.2">
      <c r="B87" s="871">
        <v>110</v>
      </c>
      <c r="C87" s="896">
        <v>725.35</v>
      </c>
      <c r="D87" s="896">
        <v>659.64</v>
      </c>
      <c r="E87" s="896">
        <v>1153.81</v>
      </c>
      <c r="F87" s="896">
        <v>1183.46</v>
      </c>
      <c r="G87" s="896">
        <v>1472.42</v>
      </c>
      <c r="H87" s="896">
        <v>1643.91</v>
      </c>
      <c r="I87" s="896">
        <v>2534.9700000000003</v>
      </c>
      <c r="J87" s="896">
        <v>1338.29</v>
      </c>
      <c r="K87" s="896">
        <v>1769.03</v>
      </c>
      <c r="L87" s="896">
        <v>2463.17</v>
      </c>
      <c r="M87" s="896">
        <v>1344.8</v>
      </c>
      <c r="N87" s="896">
        <v>1424.33</v>
      </c>
      <c r="O87" s="896">
        <v>1657.41</v>
      </c>
      <c r="P87" s="896">
        <v>1341.94</v>
      </c>
    </row>
    <row r="88" spans="2:16" s="889" customFormat="1" ht="10.199999999999999" x14ac:dyDescent="0.2">
      <c r="B88" s="871">
        <v>115</v>
      </c>
      <c r="C88" s="896">
        <v>759.74</v>
      </c>
      <c r="D88" s="896">
        <v>689.33</v>
      </c>
      <c r="E88" s="896">
        <v>1205.0899999999999</v>
      </c>
      <c r="F88" s="896">
        <v>1233.79</v>
      </c>
      <c r="G88" s="896">
        <v>1539.14</v>
      </c>
      <c r="H88" s="896">
        <v>1718.19</v>
      </c>
      <c r="I88" s="896">
        <v>2647.26</v>
      </c>
      <c r="J88" s="896">
        <v>1398.25</v>
      </c>
      <c r="K88" s="896">
        <v>1829.78</v>
      </c>
      <c r="L88" s="896">
        <v>2573.04</v>
      </c>
      <c r="M88" s="896">
        <v>1401.81</v>
      </c>
      <c r="N88" s="896">
        <v>1487.63</v>
      </c>
      <c r="O88" s="896">
        <v>1721.28</v>
      </c>
      <c r="P88" s="896">
        <v>1398.29</v>
      </c>
    </row>
    <row r="89" spans="2:16" s="889" customFormat="1" ht="10.199999999999999" x14ac:dyDescent="0.2">
      <c r="B89" s="871">
        <v>120</v>
      </c>
      <c r="C89" s="896">
        <v>789.26</v>
      </c>
      <c r="D89" s="896">
        <v>712.75</v>
      </c>
      <c r="E89" s="896">
        <v>1256.3800000000001</v>
      </c>
      <c r="F89" s="896">
        <v>1287.3700000000001</v>
      </c>
      <c r="G89" s="896">
        <v>1602.07</v>
      </c>
      <c r="H89" s="896">
        <v>1780.49</v>
      </c>
      <c r="I89" s="896">
        <v>2761.64</v>
      </c>
      <c r="J89" s="896">
        <v>1458.21</v>
      </c>
      <c r="K89" s="896">
        <v>1890.88</v>
      </c>
      <c r="L89" s="896">
        <v>2682.36</v>
      </c>
      <c r="M89" s="896">
        <v>1455.38</v>
      </c>
      <c r="N89" s="896">
        <v>1560.06</v>
      </c>
      <c r="O89" s="896">
        <v>1787.14</v>
      </c>
      <c r="P89" s="896">
        <v>1452.15</v>
      </c>
    </row>
    <row r="90" spans="2:16" s="889" customFormat="1" ht="10.199999999999999" x14ac:dyDescent="0.2">
      <c r="B90" s="872">
        <v>125</v>
      </c>
      <c r="C90" s="895">
        <v>818.68000000000006</v>
      </c>
      <c r="D90" s="895">
        <v>737.2</v>
      </c>
      <c r="E90" s="895">
        <v>1308.46</v>
      </c>
      <c r="F90" s="895">
        <v>1340.71</v>
      </c>
      <c r="G90" s="895">
        <v>1666.63</v>
      </c>
      <c r="H90" s="895">
        <v>1854.26</v>
      </c>
      <c r="I90" s="895">
        <v>2879.4</v>
      </c>
      <c r="J90" s="895">
        <v>1516.89</v>
      </c>
      <c r="K90" s="895">
        <v>1952.72</v>
      </c>
      <c r="L90" s="895">
        <v>2793.36</v>
      </c>
      <c r="M90" s="895">
        <v>1514.95</v>
      </c>
      <c r="N90" s="895">
        <v>1635.93</v>
      </c>
      <c r="O90" s="895">
        <v>1860.78</v>
      </c>
      <c r="P90" s="895">
        <v>1511.22</v>
      </c>
    </row>
    <row r="91" spans="2:16" s="889" customFormat="1" ht="10.199999999999999" x14ac:dyDescent="0.2">
      <c r="B91" s="870">
        <v>130</v>
      </c>
      <c r="C91" s="893">
        <v>847.85</v>
      </c>
      <c r="D91" s="893">
        <v>763.71</v>
      </c>
      <c r="E91" s="893">
        <v>1362.17</v>
      </c>
      <c r="F91" s="893">
        <v>1394.17</v>
      </c>
      <c r="G91" s="893">
        <v>1743.92</v>
      </c>
      <c r="H91" s="893">
        <v>1924.6200000000001</v>
      </c>
      <c r="I91" s="893">
        <v>2992.4700000000003</v>
      </c>
      <c r="J91" s="893">
        <v>1577.56</v>
      </c>
      <c r="K91" s="893">
        <v>2013.47</v>
      </c>
      <c r="L91" s="893">
        <v>2903.9</v>
      </c>
      <c r="M91" s="893">
        <v>1571.1100000000001</v>
      </c>
      <c r="N91" s="893">
        <v>1695.71</v>
      </c>
      <c r="O91" s="893">
        <v>1922.89</v>
      </c>
      <c r="P91" s="893">
        <v>1566.65</v>
      </c>
    </row>
    <row r="92" spans="2:16" s="889" customFormat="1" ht="10.199999999999999" x14ac:dyDescent="0.2">
      <c r="B92" s="871">
        <v>135</v>
      </c>
      <c r="C92" s="896">
        <v>878.29</v>
      </c>
      <c r="D92" s="896">
        <v>790.55000000000007</v>
      </c>
      <c r="E92" s="896">
        <v>1413.33</v>
      </c>
      <c r="F92" s="896">
        <v>1447.63</v>
      </c>
      <c r="G92" s="896">
        <v>1809.1100000000001</v>
      </c>
      <c r="H92" s="896">
        <v>1995.68</v>
      </c>
      <c r="I92" s="896">
        <v>3106.13</v>
      </c>
      <c r="J92" s="896">
        <v>1637.06</v>
      </c>
      <c r="K92" s="896">
        <v>2073.7400000000002</v>
      </c>
      <c r="L92" s="896">
        <v>3014.91</v>
      </c>
      <c r="M92" s="896">
        <v>1624.1000000000001</v>
      </c>
      <c r="N92" s="896">
        <v>1757.9</v>
      </c>
      <c r="O92" s="896">
        <v>1976.42</v>
      </c>
      <c r="P92" s="896">
        <v>1619.68</v>
      </c>
    </row>
    <row r="93" spans="2:16" s="889" customFormat="1" ht="10.199999999999999" x14ac:dyDescent="0.2">
      <c r="B93" s="871">
        <v>140</v>
      </c>
      <c r="C93" s="896">
        <v>906.78</v>
      </c>
      <c r="D93" s="896">
        <v>819.15</v>
      </c>
      <c r="E93" s="896">
        <v>1465.65</v>
      </c>
      <c r="F93" s="896">
        <v>1500.75</v>
      </c>
      <c r="G93" s="896">
        <v>1870.69</v>
      </c>
      <c r="H93" s="896">
        <v>2067.1999999999998</v>
      </c>
      <c r="I93" s="896">
        <v>3219.6800000000003</v>
      </c>
      <c r="J93" s="896">
        <v>1697.27</v>
      </c>
      <c r="K93" s="896">
        <v>2150.9299999999998</v>
      </c>
      <c r="L93" s="896">
        <v>3125</v>
      </c>
      <c r="M93" s="896">
        <v>1681.0900000000001</v>
      </c>
      <c r="N93" s="896">
        <v>1814.17</v>
      </c>
      <c r="O93" s="896">
        <v>2035.8300000000002</v>
      </c>
      <c r="P93" s="896">
        <v>1676.18</v>
      </c>
    </row>
    <row r="94" spans="2:16" s="889" customFormat="1" ht="10.199999999999999" x14ac:dyDescent="0.2">
      <c r="B94" s="871">
        <v>145</v>
      </c>
      <c r="C94" s="896">
        <v>936.77</v>
      </c>
      <c r="D94" s="896">
        <v>848.88</v>
      </c>
      <c r="E94" s="896">
        <v>1517.75</v>
      </c>
      <c r="F94" s="896">
        <v>1554.32</v>
      </c>
      <c r="G94" s="896">
        <v>1934.24</v>
      </c>
      <c r="H94" s="896">
        <v>2139.5500000000002</v>
      </c>
      <c r="I94" s="896">
        <v>3332.3</v>
      </c>
      <c r="J94" s="896">
        <v>1758.29</v>
      </c>
      <c r="K94" s="896">
        <v>2211.56</v>
      </c>
      <c r="L94" s="896">
        <v>3235.2200000000003</v>
      </c>
      <c r="M94" s="896">
        <v>1739.63</v>
      </c>
      <c r="N94" s="896">
        <v>1870.56</v>
      </c>
      <c r="O94" s="896">
        <v>2101.09</v>
      </c>
      <c r="P94" s="896">
        <v>1735.1100000000001</v>
      </c>
    </row>
    <row r="95" spans="2:16" s="889" customFormat="1" ht="10.199999999999999" x14ac:dyDescent="0.2">
      <c r="B95" s="872">
        <v>150</v>
      </c>
      <c r="C95" s="895">
        <v>983.24</v>
      </c>
      <c r="D95" s="895">
        <v>872.96</v>
      </c>
      <c r="E95" s="895">
        <v>1569.6000000000001</v>
      </c>
      <c r="F95" s="895">
        <v>1607.44</v>
      </c>
      <c r="G95" s="895">
        <v>1996.75</v>
      </c>
      <c r="H95" s="895">
        <v>2210.2600000000002</v>
      </c>
      <c r="I95" s="895">
        <v>3445.03</v>
      </c>
      <c r="J95" s="895">
        <v>1819.19</v>
      </c>
      <c r="K95" s="895">
        <v>2272.42</v>
      </c>
      <c r="L95" s="895">
        <v>3342.61</v>
      </c>
      <c r="M95" s="895">
        <v>1798.99</v>
      </c>
      <c r="N95" s="895">
        <v>1934.32</v>
      </c>
      <c r="O95" s="895">
        <v>2166.5100000000002</v>
      </c>
      <c r="P95" s="895">
        <v>1794.14</v>
      </c>
    </row>
    <row r="96" spans="2:16" s="889" customFormat="1" ht="10.199999999999999" x14ac:dyDescent="0.2">
      <c r="B96" s="876" t="s">
        <v>16</v>
      </c>
      <c r="C96" s="967"/>
      <c r="D96" s="967"/>
      <c r="E96" s="967"/>
      <c r="F96" s="967"/>
      <c r="G96" s="967"/>
      <c r="H96" s="967"/>
      <c r="I96" s="967"/>
      <c r="J96" s="967"/>
      <c r="K96" s="967"/>
      <c r="L96" s="967"/>
      <c r="M96" s="967"/>
      <c r="N96" s="967"/>
      <c r="O96" s="967"/>
      <c r="P96" s="967"/>
    </row>
    <row r="97" spans="2:16" s="889" customFormat="1" ht="10.199999999999999" x14ac:dyDescent="0.2">
      <c r="B97" s="875" t="s">
        <v>1</v>
      </c>
      <c r="C97" s="866">
        <v>6.5600000000000005</v>
      </c>
      <c r="D97" s="866">
        <v>5.82</v>
      </c>
      <c r="E97" s="866">
        <v>10.47</v>
      </c>
      <c r="F97" s="866">
        <v>10.72</v>
      </c>
      <c r="G97" s="866">
        <v>13.32</v>
      </c>
      <c r="H97" s="866">
        <v>14.74</v>
      </c>
      <c r="I97" s="866">
        <v>22.97</v>
      </c>
      <c r="J97" s="866">
        <v>12.13</v>
      </c>
      <c r="K97" s="866">
        <v>15.15</v>
      </c>
      <c r="L97" s="866">
        <v>22.29</v>
      </c>
      <c r="M97" s="866">
        <v>12</v>
      </c>
      <c r="N97" s="866">
        <v>12.9</v>
      </c>
      <c r="O97" s="866">
        <v>14.450000000000001</v>
      </c>
      <c r="P97" s="866">
        <v>11.97</v>
      </c>
    </row>
    <row r="98" spans="2:16" s="889" customFormat="1" ht="10.199999999999999" x14ac:dyDescent="0.2">
      <c r="B98" s="875" t="s">
        <v>0</v>
      </c>
      <c r="C98" s="866">
        <v>983.24</v>
      </c>
      <c r="D98" s="866">
        <v>872.96</v>
      </c>
      <c r="E98" s="866">
        <v>1569.6000000000001</v>
      </c>
      <c r="F98" s="866">
        <v>1607.44</v>
      </c>
      <c r="G98" s="866">
        <v>1996.75</v>
      </c>
      <c r="H98" s="866">
        <v>2210.2600000000002</v>
      </c>
      <c r="I98" s="866">
        <v>3445.03</v>
      </c>
      <c r="J98" s="866">
        <v>1819.19</v>
      </c>
      <c r="K98" s="866">
        <v>2272.42</v>
      </c>
      <c r="L98" s="866">
        <v>3342.61</v>
      </c>
      <c r="M98" s="866">
        <v>1798.99</v>
      </c>
      <c r="N98" s="866">
        <v>1934.32</v>
      </c>
      <c r="O98" s="866">
        <v>2166.5100000000002</v>
      </c>
      <c r="P98" s="866">
        <v>1794.14</v>
      </c>
    </row>
  </sheetData>
  <mergeCells count="3">
    <mergeCell ref="B2:P2"/>
    <mergeCell ref="B3:P3"/>
    <mergeCell ref="B4:P4"/>
  </mergeCells>
  <pageMargins left="0.25" right="0.25" top="0.75" bottom="0.75" header="0.3" footer="0.3"/>
  <pageSetup scale="77" fitToHeight="0" orientation="portrait" r:id="rId1"/>
  <headerFooter>
    <oddHeader>&amp;CMulti MBG</oddHeader>
    <oddFooter>&amp;CMulti MBG</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188"/>
  <sheetViews>
    <sheetView view="pageBreakPreview" zoomScale="125" zoomScaleNormal="100" zoomScaleSheetLayoutView="125" workbookViewId="0">
      <selection sqref="A1:XFD1048576"/>
    </sheetView>
  </sheetViews>
  <sheetFormatPr defaultColWidth="9.109375" defaultRowHeight="13.2" x14ac:dyDescent="0.25"/>
  <cols>
    <col min="1" max="1" width="6" style="401" customWidth="1"/>
    <col min="2" max="2" width="7.21875" style="401" bestFit="1" customWidth="1"/>
    <col min="3" max="3" width="6.109375" style="401" customWidth="1"/>
    <col min="4" max="7" width="6.5546875" style="401" bestFit="1" customWidth="1"/>
    <col min="8" max="8" width="7.33203125" style="401" bestFit="1" customWidth="1"/>
    <col min="9" max="10" width="6.5546875" style="401" bestFit="1" customWidth="1"/>
    <col min="11" max="11" width="7.33203125" style="401" bestFit="1" customWidth="1"/>
    <col min="12" max="17" width="6.5546875" style="401" bestFit="1" customWidth="1"/>
    <col min="18" max="19" width="6.109375" style="401" bestFit="1" customWidth="1"/>
    <col min="20" max="16384" width="9.109375" style="401"/>
  </cols>
  <sheetData>
    <row r="1" spans="1:17" x14ac:dyDescent="0.25">
      <c r="A1" s="946"/>
      <c r="B1" s="946"/>
      <c r="C1" s="839"/>
      <c r="D1" s="839"/>
      <c r="E1" s="839"/>
      <c r="F1" s="839"/>
      <c r="G1" s="839"/>
      <c r="H1" s="839"/>
      <c r="I1" s="839"/>
      <c r="J1" s="839"/>
      <c r="K1" s="839"/>
      <c r="L1" s="839"/>
      <c r="M1" s="839"/>
      <c r="N1" s="839"/>
      <c r="O1" s="839"/>
      <c r="P1" s="903"/>
      <c r="Q1" s="881"/>
    </row>
    <row r="2" spans="1:17" ht="15.6" x14ac:dyDescent="0.3">
      <c r="A2" s="968" t="s">
        <v>159</v>
      </c>
      <c r="B2" s="968"/>
      <c r="C2" s="968"/>
      <c r="D2" s="968"/>
      <c r="E2" s="968"/>
      <c r="F2" s="968"/>
      <c r="G2" s="968"/>
      <c r="H2" s="968"/>
      <c r="I2" s="968"/>
      <c r="J2" s="968"/>
      <c r="K2" s="968"/>
      <c r="L2" s="968"/>
      <c r="M2" s="968"/>
      <c r="N2" s="968"/>
      <c r="O2" s="968"/>
      <c r="P2" s="968"/>
      <c r="Q2" s="968"/>
    </row>
    <row r="3" spans="1:17" ht="13.8" x14ac:dyDescent="0.25">
      <c r="A3" s="883" t="s">
        <v>48</v>
      </c>
      <c r="B3" s="883"/>
      <c r="C3" s="883"/>
      <c r="D3" s="883"/>
      <c r="E3" s="883"/>
      <c r="F3" s="883"/>
      <c r="G3" s="883"/>
      <c r="H3" s="883"/>
      <c r="I3" s="883"/>
      <c r="J3" s="883"/>
      <c r="K3" s="883"/>
      <c r="L3" s="883"/>
      <c r="M3" s="883"/>
      <c r="N3" s="883"/>
      <c r="O3" s="883"/>
      <c r="P3" s="883"/>
      <c r="Q3" s="883"/>
    </row>
    <row r="4" spans="1:17" ht="13.8" x14ac:dyDescent="0.3">
      <c r="A4" s="884"/>
      <c r="B4" s="884"/>
      <c r="C4" s="884"/>
      <c r="D4" s="884"/>
      <c r="E4" s="884"/>
      <c r="F4" s="884"/>
      <c r="G4" s="884"/>
      <c r="H4" s="884"/>
      <c r="I4" s="884"/>
      <c r="J4" s="884"/>
      <c r="K4" s="884"/>
      <c r="L4" s="884"/>
      <c r="M4" s="884"/>
      <c r="N4" s="884"/>
      <c r="O4" s="884"/>
      <c r="P4" s="884"/>
      <c r="Q4" s="884"/>
    </row>
    <row r="5" spans="1:17" x14ac:dyDescent="0.25">
      <c r="A5" s="835" t="s">
        <v>773</v>
      </c>
      <c r="B5" s="969" t="s">
        <v>1858</v>
      </c>
      <c r="C5" s="969" t="s">
        <v>1859</v>
      </c>
      <c r="D5" s="969" t="s">
        <v>1860</v>
      </c>
      <c r="E5" s="969" t="s">
        <v>1861</v>
      </c>
      <c r="F5" s="969" t="s">
        <v>1862</v>
      </c>
      <c r="G5" s="969" t="s">
        <v>1863</v>
      </c>
      <c r="H5" s="969" t="s">
        <v>1864</v>
      </c>
      <c r="I5" s="969" t="s">
        <v>1865</v>
      </c>
      <c r="J5" s="969" t="s">
        <v>1866</v>
      </c>
      <c r="K5" s="969" t="s">
        <v>1867</v>
      </c>
      <c r="L5" s="969" t="s">
        <v>1868</v>
      </c>
      <c r="M5" s="969" t="s">
        <v>1869</v>
      </c>
      <c r="N5" s="969" t="s">
        <v>1870</v>
      </c>
      <c r="O5" s="969" t="s">
        <v>1871</v>
      </c>
      <c r="P5" s="969" t="s">
        <v>1872</v>
      </c>
      <c r="Q5" s="969" t="s">
        <v>1873</v>
      </c>
    </row>
    <row r="6" spans="1:17" x14ac:dyDescent="0.25">
      <c r="A6" s="837" t="s">
        <v>32</v>
      </c>
      <c r="B6" s="838">
        <v>18.399999999999999</v>
      </c>
      <c r="C6" s="838">
        <v>14.48</v>
      </c>
      <c r="D6" s="838">
        <v>21.22</v>
      </c>
      <c r="E6" s="838">
        <v>15.4</v>
      </c>
      <c r="F6" s="838">
        <v>24.73</v>
      </c>
      <c r="G6" s="838">
        <v>14.51</v>
      </c>
      <c r="H6" s="838">
        <v>21.05</v>
      </c>
      <c r="I6" s="838">
        <v>25.07</v>
      </c>
      <c r="J6" s="838">
        <v>15.46</v>
      </c>
      <c r="K6" s="838">
        <v>15.4</v>
      </c>
      <c r="L6" s="838">
        <v>13.88</v>
      </c>
      <c r="M6" s="838">
        <v>21.05</v>
      </c>
      <c r="N6" s="838">
        <v>13.15</v>
      </c>
      <c r="O6" s="838">
        <v>13.53</v>
      </c>
      <c r="P6" s="838">
        <v>10.74</v>
      </c>
      <c r="Q6" s="838">
        <v>10.3</v>
      </c>
    </row>
    <row r="7" spans="1:17" x14ac:dyDescent="0.25">
      <c r="A7" s="948"/>
      <c r="B7" s="970" t="s">
        <v>129</v>
      </c>
      <c r="C7" s="970"/>
      <c r="D7" s="970"/>
      <c r="E7" s="970"/>
      <c r="F7" s="970"/>
      <c r="G7" s="970"/>
      <c r="H7" s="970"/>
      <c r="I7" s="970"/>
      <c r="J7" s="970"/>
      <c r="K7" s="970"/>
      <c r="L7" s="970"/>
      <c r="M7" s="970"/>
      <c r="N7" s="970"/>
      <c r="O7" s="970"/>
      <c r="P7" s="970"/>
      <c r="Q7" s="970"/>
    </row>
    <row r="8" spans="1:17" x14ac:dyDescent="0.25">
      <c r="A8" s="848">
        <v>1</v>
      </c>
      <c r="B8" s="908">
        <v>45.09</v>
      </c>
      <c r="C8" s="842">
        <v>35.1</v>
      </c>
      <c r="D8" s="842">
        <v>56.6</v>
      </c>
      <c r="E8" s="842">
        <v>39.729999999999997</v>
      </c>
      <c r="F8" s="842">
        <v>65.61</v>
      </c>
      <c r="G8" s="842">
        <v>39.85</v>
      </c>
      <c r="H8" s="842">
        <v>55.32</v>
      </c>
      <c r="I8" s="842">
        <v>67.33</v>
      </c>
      <c r="J8" s="842">
        <v>40.31</v>
      </c>
      <c r="K8" s="842">
        <v>39.729999999999997</v>
      </c>
      <c r="L8" s="842">
        <v>30.71</v>
      </c>
      <c r="M8" s="842">
        <v>45.84</v>
      </c>
      <c r="N8" s="842">
        <v>34.29</v>
      </c>
      <c r="O8" s="842">
        <v>36.08</v>
      </c>
      <c r="P8" s="842">
        <v>30.29</v>
      </c>
      <c r="Q8" s="842">
        <v>23.12</v>
      </c>
    </row>
    <row r="9" spans="1:17" x14ac:dyDescent="0.25">
      <c r="A9" s="849">
        <v>2</v>
      </c>
      <c r="B9" s="911">
        <v>50.9</v>
      </c>
      <c r="C9" s="851">
        <v>42.06</v>
      </c>
      <c r="D9" s="851">
        <v>63.49</v>
      </c>
      <c r="E9" s="851">
        <v>44.75</v>
      </c>
      <c r="F9" s="851">
        <v>83.02</v>
      </c>
      <c r="G9" s="851">
        <v>47.64</v>
      </c>
      <c r="H9" s="851">
        <v>62.98</v>
      </c>
      <c r="I9" s="851">
        <v>83.95</v>
      </c>
      <c r="J9" s="851">
        <v>48.19</v>
      </c>
      <c r="K9" s="851">
        <v>44.75</v>
      </c>
      <c r="L9" s="851">
        <v>36.71</v>
      </c>
      <c r="M9" s="851">
        <v>52.54</v>
      </c>
      <c r="N9" s="851">
        <v>41.57</v>
      </c>
      <c r="O9" s="851">
        <v>41.77</v>
      </c>
      <c r="P9" s="851">
        <v>30.29</v>
      </c>
      <c r="Q9" s="851">
        <v>25.92</v>
      </c>
    </row>
    <row r="10" spans="1:17" x14ac:dyDescent="0.25">
      <c r="A10" s="849">
        <v>3</v>
      </c>
      <c r="B10" s="911">
        <v>59.38</v>
      </c>
      <c r="C10" s="851">
        <v>46.97</v>
      </c>
      <c r="D10" s="851">
        <v>72.760000000000005</v>
      </c>
      <c r="E10" s="851">
        <v>52.43</v>
      </c>
      <c r="F10" s="851">
        <v>106.85</v>
      </c>
      <c r="G10" s="851">
        <v>55.58</v>
      </c>
      <c r="H10" s="851">
        <v>69.34</v>
      </c>
      <c r="I10" s="851">
        <v>99.65</v>
      </c>
      <c r="J10" s="851">
        <v>56.53</v>
      </c>
      <c r="K10" s="851">
        <v>52.43</v>
      </c>
      <c r="L10" s="851">
        <v>43.38</v>
      </c>
      <c r="M10" s="851">
        <v>59.64</v>
      </c>
      <c r="N10" s="851">
        <v>48.26</v>
      </c>
      <c r="O10" s="851">
        <v>48.53</v>
      </c>
      <c r="P10" s="851">
        <v>32.229999999999997</v>
      </c>
      <c r="Q10" s="851">
        <v>28.98</v>
      </c>
    </row>
    <row r="11" spans="1:17" x14ac:dyDescent="0.25">
      <c r="A11" s="849">
        <v>4</v>
      </c>
      <c r="B11" s="911">
        <v>67.989999999999995</v>
      </c>
      <c r="C11" s="851">
        <v>51.82</v>
      </c>
      <c r="D11" s="851">
        <v>80.37</v>
      </c>
      <c r="E11" s="851">
        <v>58.39</v>
      </c>
      <c r="F11" s="851">
        <v>129.36000000000001</v>
      </c>
      <c r="G11" s="851">
        <v>63.54</v>
      </c>
      <c r="H11" s="851">
        <v>77.63</v>
      </c>
      <c r="I11" s="851">
        <v>114.83</v>
      </c>
      <c r="J11" s="851">
        <v>62.5</v>
      </c>
      <c r="K11" s="851">
        <v>58.39</v>
      </c>
      <c r="L11" s="851">
        <v>50.16</v>
      </c>
      <c r="M11" s="851">
        <v>65.8</v>
      </c>
      <c r="N11" s="851">
        <v>54.48</v>
      </c>
      <c r="O11" s="851">
        <v>56.87</v>
      </c>
      <c r="P11" s="851">
        <v>35.14</v>
      </c>
      <c r="Q11" s="851">
        <v>31.35</v>
      </c>
    </row>
    <row r="12" spans="1:17" x14ac:dyDescent="0.25">
      <c r="A12" s="852">
        <v>5</v>
      </c>
      <c r="B12" s="912">
        <v>75.73</v>
      </c>
      <c r="C12" s="846">
        <v>56.77</v>
      </c>
      <c r="D12" s="846">
        <v>88.45</v>
      </c>
      <c r="E12" s="846">
        <v>64.87</v>
      </c>
      <c r="F12" s="846">
        <v>147.96</v>
      </c>
      <c r="G12" s="846">
        <v>71.400000000000006</v>
      </c>
      <c r="H12" s="846">
        <v>83.95</v>
      </c>
      <c r="I12" s="846">
        <v>130</v>
      </c>
      <c r="J12" s="846">
        <v>68.52</v>
      </c>
      <c r="K12" s="846">
        <v>64.87</v>
      </c>
      <c r="L12" s="846">
        <v>55.96</v>
      </c>
      <c r="M12" s="846">
        <v>72.260000000000005</v>
      </c>
      <c r="N12" s="846">
        <v>61.7</v>
      </c>
      <c r="O12" s="846">
        <v>64.34</v>
      </c>
      <c r="P12" s="846">
        <v>38.700000000000003</v>
      </c>
      <c r="Q12" s="846">
        <v>33.909999999999997</v>
      </c>
    </row>
    <row r="13" spans="1:17" x14ac:dyDescent="0.25">
      <c r="A13" s="848">
        <v>6</v>
      </c>
      <c r="B13" s="842">
        <v>81.760000000000005</v>
      </c>
      <c r="C13" s="842">
        <v>70.44</v>
      </c>
      <c r="D13" s="842">
        <v>97.65</v>
      </c>
      <c r="E13" s="842">
        <v>71.23</v>
      </c>
      <c r="F13" s="842">
        <v>166.57</v>
      </c>
      <c r="G13" s="842">
        <v>79.16</v>
      </c>
      <c r="H13" s="842">
        <v>103.08</v>
      </c>
      <c r="I13" s="842">
        <v>163.13999999999999</v>
      </c>
      <c r="J13" s="842">
        <v>76.87</v>
      </c>
      <c r="K13" s="842">
        <v>71.23</v>
      </c>
      <c r="L13" s="842">
        <v>61.78</v>
      </c>
      <c r="M13" s="842">
        <v>79.290000000000006</v>
      </c>
      <c r="N13" s="842">
        <v>66.989999999999995</v>
      </c>
      <c r="O13" s="842">
        <v>69.650000000000006</v>
      </c>
      <c r="P13" s="842">
        <v>43.04</v>
      </c>
      <c r="Q13" s="842">
        <v>36.08</v>
      </c>
    </row>
    <row r="14" spans="1:17" x14ac:dyDescent="0.25">
      <c r="A14" s="849">
        <v>7</v>
      </c>
      <c r="B14" s="851">
        <v>86.93</v>
      </c>
      <c r="C14" s="851">
        <v>76.73</v>
      </c>
      <c r="D14" s="851">
        <v>105.4</v>
      </c>
      <c r="E14" s="851">
        <v>77.930000000000007</v>
      </c>
      <c r="F14" s="851">
        <v>183.52</v>
      </c>
      <c r="G14" s="851">
        <v>87.03</v>
      </c>
      <c r="H14" s="851">
        <v>112.28</v>
      </c>
      <c r="I14" s="851">
        <v>181.4</v>
      </c>
      <c r="J14" s="851">
        <v>83.35</v>
      </c>
      <c r="K14" s="851">
        <v>77.930000000000007</v>
      </c>
      <c r="L14" s="851">
        <v>67.62</v>
      </c>
      <c r="M14" s="851">
        <v>86.37</v>
      </c>
      <c r="N14" s="851">
        <v>74.16</v>
      </c>
      <c r="O14" s="851">
        <v>76.87</v>
      </c>
      <c r="P14" s="851">
        <v>45.12</v>
      </c>
      <c r="Q14" s="851">
        <v>38.11</v>
      </c>
    </row>
    <row r="15" spans="1:17" x14ac:dyDescent="0.25">
      <c r="A15" s="849">
        <v>8</v>
      </c>
      <c r="B15" s="851">
        <v>93.41</v>
      </c>
      <c r="C15" s="851">
        <v>83.74</v>
      </c>
      <c r="D15" s="851">
        <v>112.15</v>
      </c>
      <c r="E15" s="851">
        <v>84.27</v>
      </c>
      <c r="F15" s="851">
        <v>201.72</v>
      </c>
      <c r="G15" s="851">
        <v>93.83</v>
      </c>
      <c r="H15" s="851">
        <v>121.22</v>
      </c>
      <c r="I15" s="851">
        <v>199.41</v>
      </c>
      <c r="J15" s="851">
        <v>90.5</v>
      </c>
      <c r="K15" s="851">
        <v>84.27</v>
      </c>
      <c r="L15" s="851">
        <v>72.67</v>
      </c>
      <c r="M15" s="851">
        <v>93.24</v>
      </c>
      <c r="N15" s="851">
        <v>79.900000000000006</v>
      </c>
      <c r="O15" s="851">
        <v>82.62</v>
      </c>
      <c r="P15" s="851">
        <v>48.78</v>
      </c>
      <c r="Q15" s="851">
        <v>40.090000000000003</v>
      </c>
    </row>
    <row r="16" spans="1:17" x14ac:dyDescent="0.25">
      <c r="A16" s="849">
        <v>9</v>
      </c>
      <c r="B16" s="851">
        <v>98.84</v>
      </c>
      <c r="C16" s="851">
        <v>87.12</v>
      </c>
      <c r="D16" s="851">
        <v>119.7</v>
      </c>
      <c r="E16" s="851">
        <v>90.9</v>
      </c>
      <c r="F16" s="851">
        <v>220.27</v>
      </c>
      <c r="G16" s="851">
        <v>100.84</v>
      </c>
      <c r="H16" s="851">
        <v>128.96</v>
      </c>
      <c r="I16" s="851">
        <v>216.76</v>
      </c>
      <c r="J16" s="851">
        <v>96.99</v>
      </c>
      <c r="K16" s="851">
        <v>90.9</v>
      </c>
      <c r="L16" s="851">
        <v>78.73</v>
      </c>
      <c r="M16" s="851">
        <v>99.21</v>
      </c>
      <c r="N16" s="851">
        <v>85.6</v>
      </c>
      <c r="O16" s="851">
        <v>88.98</v>
      </c>
      <c r="P16" s="851">
        <v>50.77</v>
      </c>
      <c r="Q16" s="851">
        <v>42.1</v>
      </c>
    </row>
    <row r="17" spans="1:17" x14ac:dyDescent="0.25">
      <c r="A17" s="852">
        <v>10</v>
      </c>
      <c r="B17" s="846">
        <v>103.67</v>
      </c>
      <c r="C17" s="846">
        <v>91.89</v>
      </c>
      <c r="D17" s="846">
        <v>127.44</v>
      </c>
      <c r="E17" s="846">
        <v>97.58</v>
      </c>
      <c r="F17" s="846">
        <v>238.27</v>
      </c>
      <c r="G17" s="846">
        <v>107.84</v>
      </c>
      <c r="H17" s="846">
        <v>138.30000000000001</v>
      </c>
      <c r="I17" s="846">
        <v>235.56</v>
      </c>
      <c r="J17" s="846">
        <v>103.88</v>
      </c>
      <c r="K17" s="846">
        <v>97.58</v>
      </c>
      <c r="L17" s="846">
        <v>85.2</v>
      </c>
      <c r="M17" s="846">
        <v>106.39</v>
      </c>
      <c r="N17" s="846">
        <v>87.39</v>
      </c>
      <c r="O17" s="846">
        <v>90.04</v>
      </c>
      <c r="P17" s="846">
        <v>53.52</v>
      </c>
      <c r="Q17" s="846">
        <v>44.11</v>
      </c>
    </row>
    <row r="18" spans="1:17" x14ac:dyDescent="0.25">
      <c r="A18" s="848">
        <v>11</v>
      </c>
      <c r="B18" s="842">
        <v>125.46</v>
      </c>
      <c r="C18" s="842">
        <v>101.96</v>
      </c>
      <c r="D18" s="842">
        <v>160.35</v>
      </c>
      <c r="E18" s="842">
        <v>129.1</v>
      </c>
      <c r="F18" s="842">
        <v>261.77999999999997</v>
      </c>
      <c r="G18" s="842">
        <v>139.35</v>
      </c>
      <c r="H18" s="842">
        <v>163.38999999999999</v>
      </c>
      <c r="I18" s="842">
        <v>257.02</v>
      </c>
      <c r="J18" s="842">
        <v>119.57</v>
      </c>
      <c r="K18" s="842">
        <v>129.1</v>
      </c>
      <c r="L18" s="842">
        <v>95.75</v>
      </c>
      <c r="M18" s="842">
        <v>125.69</v>
      </c>
      <c r="N18" s="842">
        <v>97.05</v>
      </c>
      <c r="O18" s="842">
        <v>100.04</v>
      </c>
      <c r="P18" s="842">
        <v>58.81</v>
      </c>
      <c r="Q18" s="842">
        <v>54.02</v>
      </c>
    </row>
    <row r="19" spans="1:17" x14ac:dyDescent="0.25">
      <c r="A19" s="849">
        <v>12</v>
      </c>
      <c r="B19" s="851">
        <v>130.49</v>
      </c>
      <c r="C19" s="851">
        <v>106.92</v>
      </c>
      <c r="D19" s="851">
        <v>168.5</v>
      </c>
      <c r="E19" s="851">
        <v>135.26</v>
      </c>
      <c r="F19" s="851">
        <v>277.26</v>
      </c>
      <c r="G19" s="851">
        <v>144.99</v>
      </c>
      <c r="H19" s="851">
        <v>172.13</v>
      </c>
      <c r="I19" s="851">
        <v>267.87</v>
      </c>
      <c r="J19" s="851">
        <v>124.79</v>
      </c>
      <c r="K19" s="851">
        <v>135.26</v>
      </c>
      <c r="L19" s="851">
        <v>99</v>
      </c>
      <c r="M19" s="851">
        <v>132.41999999999999</v>
      </c>
      <c r="N19" s="851">
        <v>101.69</v>
      </c>
      <c r="O19" s="851">
        <v>104.74</v>
      </c>
      <c r="P19" s="851">
        <v>59.74</v>
      </c>
      <c r="Q19" s="851">
        <v>56.41</v>
      </c>
    </row>
    <row r="20" spans="1:17" x14ac:dyDescent="0.25">
      <c r="A20" s="849">
        <v>13</v>
      </c>
      <c r="B20" s="851">
        <v>134.85</v>
      </c>
      <c r="C20" s="851">
        <v>112.21</v>
      </c>
      <c r="D20" s="851">
        <v>177.1</v>
      </c>
      <c r="E20" s="851">
        <v>141.81</v>
      </c>
      <c r="F20" s="851">
        <v>290.98</v>
      </c>
      <c r="G20" s="851">
        <v>150.94</v>
      </c>
      <c r="H20" s="851">
        <v>181.6</v>
      </c>
      <c r="I20" s="851">
        <v>286.55</v>
      </c>
      <c r="J20" s="851">
        <v>130.02000000000001</v>
      </c>
      <c r="K20" s="851">
        <v>141.81</v>
      </c>
      <c r="L20" s="851">
        <v>105.57</v>
      </c>
      <c r="M20" s="851">
        <v>139.69</v>
      </c>
      <c r="N20" s="851">
        <v>106.19</v>
      </c>
      <c r="O20" s="851">
        <v>109.3</v>
      </c>
      <c r="P20" s="851">
        <v>63.05</v>
      </c>
      <c r="Q20" s="851">
        <v>58.98</v>
      </c>
    </row>
    <row r="21" spans="1:17" x14ac:dyDescent="0.25">
      <c r="A21" s="849">
        <v>14</v>
      </c>
      <c r="B21" s="851">
        <v>139.1</v>
      </c>
      <c r="C21" s="851">
        <v>117.45</v>
      </c>
      <c r="D21" s="851">
        <v>185.7</v>
      </c>
      <c r="E21" s="851">
        <v>148.83000000000001</v>
      </c>
      <c r="F21" s="851">
        <v>304.81</v>
      </c>
      <c r="G21" s="851">
        <v>157.9</v>
      </c>
      <c r="H21" s="851">
        <v>190.21</v>
      </c>
      <c r="I21" s="851">
        <v>300.18</v>
      </c>
      <c r="J21" s="851">
        <v>136.32</v>
      </c>
      <c r="K21" s="851">
        <v>148.83000000000001</v>
      </c>
      <c r="L21" s="851">
        <v>110.66</v>
      </c>
      <c r="M21" s="851">
        <v>146.31</v>
      </c>
      <c r="N21" s="851">
        <v>112.28</v>
      </c>
      <c r="O21" s="851">
        <v>115.8</v>
      </c>
      <c r="P21" s="851">
        <v>66.5</v>
      </c>
      <c r="Q21" s="851">
        <v>61.1</v>
      </c>
    </row>
    <row r="22" spans="1:17" x14ac:dyDescent="0.25">
      <c r="A22" s="852">
        <v>15</v>
      </c>
      <c r="B22" s="846">
        <v>143.93</v>
      </c>
      <c r="C22" s="846">
        <v>124.66</v>
      </c>
      <c r="D22" s="846">
        <v>194.25</v>
      </c>
      <c r="E22" s="846">
        <v>156.11000000000001</v>
      </c>
      <c r="F22" s="846">
        <v>318.45</v>
      </c>
      <c r="G22" s="846">
        <v>164.2</v>
      </c>
      <c r="H22" s="846">
        <v>198.69</v>
      </c>
      <c r="I22" s="846">
        <v>314.47000000000003</v>
      </c>
      <c r="J22" s="846">
        <v>140.94</v>
      </c>
      <c r="K22" s="846">
        <v>156.11000000000001</v>
      </c>
      <c r="L22" s="846">
        <v>116.37</v>
      </c>
      <c r="M22" s="846">
        <v>152.84</v>
      </c>
      <c r="N22" s="846">
        <v>117.91</v>
      </c>
      <c r="O22" s="846">
        <v>121.54</v>
      </c>
      <c r="P22" s="846">
        <v>68.849999999999994</v>
      </c>
      <c r="Q22" s="846">
        <v>63.68</v>
      </c>
    </row>
    <row r="23" spans="1:17" x14ac:dyDescent="0.25">
      <c r="A23" s="848">
        <v>16</v>
      </c>
      <c r="B23" s="842">
        <v>147.83000000000001</v>
      </c>
      <c r="C23" s="842">
        <v>128.63999999999999</v>
      </c>
      <c r="D23" s="842">
        <v>202.72</v>
      </c>
      <c r="E23" s="842">
        <v>163.33000000000001</v>
      </c>
      <c r="F23" s="842">
        <v>331.9</v>
      </c>
      <c r="G23" s="842">
        <v>169.28</v>
      </c>
      <c r="H23" s="842">
        <v>207.36</v>
      </c>
      <c r="I23" s="842">
        <v>328.38</v>
      </c>
      <c r="J23" s="842">
        <v>146.05000000000001</v>
      </c>
      <c r="K23" s="842">
        <v>163.33000000000001</v>
      </c>
      <c r="L23" s="842">
        <v>122.06</v>
      </c>
      <c r="M23" s="842">
        <v>159.5</v>
      </c>
      <c r="N23" s="842">
        <v>122.88</v>
      </c>
      <c r="O23" s="842">
        <v>126.65</v>
      </c>
      <c r="P23" s="842">
        <v>70.790000000000006</v>
      </c>
      <c r="Q23" s="842">
        <v>66.14</v>
      </c>
    </row>
    <row r="24" spans="1:17" x14ac:dyDescent="0.25">
      <c r="A24" s="849">
        <v>17</v>
      </c>
      <c r="B24" s="851">
        <v>153.26</v>
      </c>
      <c r="C24" s="851">
        <v>133.72999999999999</v>
      </c>
      <c r="D24" s="851">
        <v>210.87</v>
      </c>
      <c r="E24" s="851">
        <v>170.08</v>
      </c>
      <c r="F24" s="851">
        <v>345.79</v>
      </c>
      <c r="G24" s="851">
        <v>174.72</v>
      </c>
      <c r="H24" s="851">
        <v>215.76</v>
      </c>
      <c r="I24" s="851">
        <v>342.15</v>
      </c>
      <c r="J24" s="851">
        <v>149.76</v>
      </c>
      <c r="K24" s="851">
        <v>170.08</v>
      </c>
      <c r="L24" s="851">
        <v>127.26</v>
      </c>
      <c r="M24" s="851">
        <v>165.97</v>
      </c>
      <c r="N24" s="851">
        <v>127.52</v>
      </c>
      <c r="O24" s="851">
        <v>131.36000000000001</v>
      </c>
      <c r="P24" s="851">
        <v>73.03</v>
      </c>
      <c r="Q24" s="851">
        <v>68.180000000000007</v>
      </c>
    </row>
    <row r="25" spans="1:17" x14ac:dyDescent="0.25">
      <c r="A25" s="849">
        <v>18</v>
      </c>
      <c r="B25" s="851">
        <v>158.36000000000001</v>
      </c>
      <c r="C25" s="851">
        <v>136.51</v>
      </c>
      <c r="D25" s="851">
        <v>218.81</v>
      </c>
      <c r="E25" s="851">
        <v>175.78</v>
      </c>
      <c r="F25" s="851">
        <v>359.17</v>
      </c>
      <c r="G25" s="851">
        <v>179.02</v>
      </c>
      <c r="H25" s="851">
        <v>223.9</v>
      </c>
      <c r="I25" s="851">
        <v>355.33</v>
      </c>
      <c r="J25" s="851">
        <v>153.93</v>
      </c>
      <c r="K25" s="851">
        <v>175.78</v>
      </c>
      <c r="L25" s="851">
        <v>131.74</v>
      </c>
      <c r="M25" s="851">
        <v>172.23</v>
      </c>
      <c r="N25" s="851">
        <v>132.6</v>
      </c>
      <c r="O25" s="851">
        <v>137.58000000000001</v>
      </c>
      <c r="P25" s="851">
        <v>75.11</v>
      </c>
      <c r="Q25" s="851">
        <v>70.44</v>
      </c>
    </row>
    <row r="26" spans="1:17" x14ac:dyDescent="0.25">
      <c r="A26" s="849">
        <v>19</v>
      </c>
      <c r="B26" s="851">
        <v>162.6</v>
      </c>
      <c r="C26" s="851">
        <v>142.47</v>
      </c>
      <c r="D26" s="851">
        <v>227.29</v>
      </c>
      <c r="E26" s="851">
        <v>180.61</v>
      </c>
      <c r="F26" s="851">
        <v>372.54</v>
      </c>
      <c r="G26" s="851">
        <v>183.45</v>
      </c>
      <c r="H26" s="851">
        <v>232.51</v>
      </c>
      <c r="I26" s="851">
        <v>368.71</v>
      </c>
      <c r="J26" s="851">
        <v>157.9</v>
      </c>
      <c r="K26" s="851">
        <v>180.61</v>
      </c>
      <c r="L26" s="851">
        <v>135.27000000000001</v>
      </c>
      <c r="M26" s="851">
        <v>178.86</v>
      </c>
      <c r="N26" s="851">
        <v>137.58000000000001</v>
      </c>
      <c r="O26" s="851">
        <v>142.66999999999999</v>
      </c>
      <c r="P26" s="851">
        <v>77.150000000000006</v>
      </c>
      <c r="Q26" s="851">
        <v>72.760000000000005</v>
      </c>
    </row>
    <row r="27" spans="1:17" x14ac:dyDescent="0.25">
      <c r="A27" s="852">
        <v>20</v>
      </c>
      <c r="B27" s="846">
        <v>166.98</v>
      </c>
      <c r="C27" s="846">
        <v>145.33000000000001</v>
      </c>
      <c r="D27" s="846">
        <v>235.82</v>
      </c>
      <c r="E27" s="846">
        <v>185.17</v>
      </c>
      <c r="F27" s="846">
        <v>385.71</v>
      </c>
      <c r="G27" s="846">
        <v>189.02</v>
      </c>
      <c r="H27" s="846">
        <v>238.68</v>
      </c>
      <c r="I27" s="846">
        <v>381.74</v>
      </c>
      <c r="J27" s="846">
        <v>162.4</v>
      </c>
      <c r="K27" s="846">
        <v>185.17</v>
      </c>
      <c r="L27" s="846">
        <v>140.71</v>
      </c>
      <c r="M27" s="846">
        <v>183.6</v>
      </c>
      <c r="N27" s="846">
        <v>142.47</v>
      </c>
      <c r="O27" s="846">
        <v>148.30000000000001</v>
      </c>
      <c r="P27" s="846">
        <v>79.55</v>
      </c>
      <c r="Q27" s="846">
        <v>75.14</v>
      </c>
    </row>
    <row r="28" spans="1:17" x14ac:dyDescent="0.25">
      <c r="A28" s="848">
        <v>21</v>
      </c>
      <c r="B28" s="842">
        <v>172.93</v>
      </c>
      <c r="C28" s="842">
        <v>149.88</v>
      </c>
      <c r="D28" s="842">
        <v>243.76</v>
      </c>
      <c r="E28" s="842">
        <v>190.08</v>
      </c>
      <c r="F28" s="842">
        <v>397.9</v>
      </c>
      <c r="G28" s="842">
        <v>194.58</v>
      </c>
      <c r="H28" s="842">
        <v>246.68</v>
      </c>
      <c r="I28" s="842">
        <v>393.99</v>
      </c>
      <c r="J28" s="842">
        <v>166.5</v>
      </c>
      <c r="K28" s="842">
        <v>190.08</v>
      </c>
      <c r="L28" s="842">
        <v>144.63</v>
      </c>
      <c r="M28" s="842">
        <v>189.76</v>
      </c>
      <c r="N28" s="842">
        <v>147.24</v>
      </c>
      <c r="O28" s="842">
        <v>153.19</v>
      </c>
      <c r="P28" s="842">
        <v>81.069999999999993</v>
      </c>
      <c r="Q28" s="842">
        <v>77.19</v>
      </c>
    </row>
    <row r="29" spans="1:17" x14ac:dyDescent="0.25">
      <c r="A29" s="849">
        <v>22</v>
      </c>
      <c r="B29" s="851">
        <v>176.49</v>
      </c>
      <c r="C29" s="851">
        <v>153.93</v>
      </c>
      <c r="D29" s="851">
        <v>251.71</v>
      </c>
      <c r="E29" s="851">
        <v>196.03</v>
      </c>
      <c r="F29" s="851">
        <v>408.69</v>
      </c>
      <c r="G29" s="851">
        <v>199.87</v>
      </c>
      <c r="H29" s="851">
        <v>254.89</v>
      </c>
      <c r="I29" s="851">
        <v>404.39</v>
      </c>
      <c r="J29" s="851">
        <v>171</v>
      </c>
      <c r="K29" s="851">
        <v>196.03</v>
      </c>
      <c r="L29" s="851">
        <v>149.26</v>
      </c>
      <c r="M29" s="851">
        <v>196.07</v>
      </c>
      <c r="N29" s="851">
        <v>151.35</v>
      </c>
      <c r="O29" s="851">
        <v>157.83000000000001</v>
      </c>
      <c r="P29" s="851">
        <v>83.06</v>
      </c>
      <c r="Q29" s="851">
        <v>79.12</v>
      </c>
    </row>
    <row r="30" spans="1:17" x14ac:dyDescent="0.25">
      <c r="A30" s="849">
        <v>23</v>
      </c>
      <c r="B30" s="851">
        <v>180.61</v>
      </c>
      <c r="C30" s="851">
        <v>158.63</v>
      </c>
      <c r="D30" s="851">
        <v>259.27</v>
      </c>
      <c r="E30" s="851">
        <v>203.59</v>
      </c>
      <c r="F30" s="851">
        <v>417.96</v>
      </c>
      <c r="G30" s="851">
        <v>204.12</v>
      </c>
      <c r="H30" s="851">
        <v>261.18</v>
      </c>
      <c r="I30" s="851">
        <v>411.74</v>
      </c>
      <c r="J30" s="851">
        <v>175.18</v>
      </c>
      <c r="K30" s="851">
        <v>203.59</v>
      </c>
      <c r="L30" s="851">
        <v>154.06</v>
      </c>
      <c r="M30" s="851">
        <v>200.92</v>
      </c>
      <c r="N30" s="851">
        <v>154.59</v>
      </c>
      <c r="O30" s="851">
        <v>161.28</v>
      </c>
      <c r="P30" s="851">
        <v>85.05</v>
      </c>
      <c r="Q30" s="851">
        <v>81.56</v>
      </c>
    </row>
    <row r="31" spans="1:17" x14ac:dyDescent="0.25">
      <c r="A31" s="849">
        <v>24</v>
      </c>
      <c r="B31" s="851">
        <v>185.25</v>
      </c>
      <c r="C31" s="851">
        <v>164.05</v>
      </c>
      <c r="D31" s="851">
        <v>266.41000000000003</v>
      </c>
      <c r="E31" s="851">
        <v>208.81</v>
      </c>
      <c r="F31" s="851">
        <v>426.69</v>
      </c>
      <c r="G31" s="851">
        <v>208.87</v>
      </c>
      <c r="H31" s="851">
        <v>269.26</v>
      </c>
      <c r="I31" s="851">
        <v>421.47</v>
      </c>
      <c r="J31" s="851">
        <v>179.42</v>
      </c>
      <c r="K31" s="851">
        <v>208.81</v>
      </c>
      <c r="L31" s="851">
        <v>158.59</v>
      </c>
      <c r="M31" s="851">
        <v>207.12</v>
      </c>
      <c r="N31" s="851">
        <v>158.96</v>
      </c>
      <c r="O31" s="851">
        <v>165.85</v>
      </c>
      <c r="P31" s="851">
        <v>86.58</v>
      </c>
      <c r="Q31" s="851">
        <v>83.62</v>
      </c>
    </row>
    <row r="32" spans="1:17" x14ac:dyDescent="0.25">
      <c r="A32" s="852">
        <v>25</v>
      </c>
      <c r="B32" s="846">
        <v>189.34</v>
      </c>
      <c r="C32" s="846">
        <v>169.28</v>
      </c>
      <c r="D32" s="846">
        <v>275.54000000000002</v>
      </c>
      <c r="E32" s="846">
        <v>216.42</v>
      </c>
      <c r="F32" s="846">
        <v>436.76</v>
      </c>
      <c r="G32" s="846">
        <v>216.62</v>
      </c>
      <c r="H32" s="846">
        <v>275.48</v>
      </c>
      <c r="I32" s="846">
        <v>430.01</v>
      </c>
      <c r="J32" s="846">
        <v>182.92</v>
      </c>
      <c r="K32" s="846">
        <v>216.42</v>
      </c>
      <c r="L32" s="846">
        <v>165</v>
      </c>
      <c r="M32" s="846">
        <v>211.91</v>
      </c>
      <c r="N32" s="846">
        <v>163.99</v>
      </c>
      <c r="O32" s="846">
        <v>171.13</v>
      </c>
      <c r="P32" s="846">
        <v>88.25</v>
      </c>
      <c r="Q32" s="846">
        <v>86</v>
      </c>
    </row>
    <row r="33" spans="1:17" x14ac:dyDescent="0.25">
      <c r="A33" s="848">
        <v>26</v>
      </c>
      <c r="B33" s="842">
        <v>194.64</v>
      </c>
      <c r="C33" s="842">
        <v>174.31</v>
      </c>
      <c r="D33" s="842">
        <v>283.29000000000002</v>
      </c>
      <c r="E33" s="842">
        <v>222.39</v>
      </c>
      <c r="F33" s="842">
        <v>445.83</v>
      </c>
      <c r="G33" s="842">
        <v>220.99</v>
      </c>
      <c r="H33" s="842">
        <v>285.81</v>
      </c>
      <c r="I33" s="842">
        <v>441.33</v>
      </c>
      <c r="J33" s="842">
        <v>187.09</v>
      </c>
      <c r="K33" s="842">
        <v>222.39</v>
      </c>
      <c r="L33" s="842">
        <v>170.66</v>
      </c>
      <c r="M33" s="842">
        <v>219.85</v>
      </c>
      <c r="N33" s="842">
        <v>168.29</v>
      </c>
      <c r="O33" s="842">
        <v>175.44</v>
      </c>
      <c r="P33" s="842">
        <v>90.29</v>
      </c>
      <c r="Q33" s="842">
        <v>88.25</v>
      </c>
    </row>
    <row r="34" spans="1:17" x14ac:dyDescent="0.25">
      <c r="A34" s="849">
        <v>27</v>
      </c>
      <c r="B34" s="851">
        <v>199.28</v>
      </c>
      <c r="C34" s="851">
        <v>179.48</v>
      </c>
      <c r="D34" s="851">
        <v>290.64</v>
      </c>
      <c r="E34" s="851">
        <v>228.8</v>
      </c>
      <c r="F34" s="851">
        <v>455.23</v>
      </c>
      <c r="G34" s="851">
        <v>225.3</v>
      </c>
      <c r="H34" s="851">
        <v>293.29000000000002</v>
      </c>
      <c r="I34" s="851">
        <v>450.48</v>
      </c>
      <c r="J34" s="851">
        <v>192.65</v>
      </c>
      <c r="K34" s="851">
        <v>228.8</v>
      </c>
      <c r="L34" s="851">
        <v>175.44</v>
      </c>
      <c r="M34" s="851">
        <v>225.6</v>
      </c>
      <c r="N34" s="851">
        <v>172.4</v>
      </c>
      <c r="O34" s="851">
        <v>179.95</v>
      </c>
      <c r="P34" s="851">
        <v>91.77</v>
      </c>
      <c r="Q34" s="851">
        <v>90.63</v>
      </c>
    </row>
    <row r="35" spans="1:17" x14ac:dyDescent="0.25">
      <c r="A35" s="849">
        <v>28</v>
      </c>
      <c r="B35" s="851">
        <v>203.65</v>
      </c>
      <c r="C35" s="851">
        <v>183.98</v>
      </c>
      <c r="D35" s="851">
        <v>297.93</v>
      </c>
      <c r="E35" s="851">
        <v>235.69</v>
      </c>
      <c r="F35" s="851">
        <v>464.77</v>
      </c>
      <c r="G35" s="851">
        <v>229.86</v>
      </c>
      <c r="H35" s="851">
        <v>300.64</v>
      </c>
      <c r="I35" s="851">
        <v>459.99</v>
      </c>
      <c r="J35" s="851">
        <v>196.63</v>
      </c>
      <c r="K35" s="851">
        <v>235.69</v>
      </c>
      <c r="L35" s="851">
        <v>180.9</v>
      </c>
      <c r="M35" s="851">
        <v>231.26</v>
      </c>
      <c r="N35" s="851">
        <v>176.7</v>
      </c>
      <c r="O35" s="851">
        <v>184.26</v>
      </c>
      <c r="P35" s="851">
        <v>93.4</v>
      </c>
      <c r="Q35" s="851">
        <v>92.75</v>
      </c>
    </row>
    <row r="36" spans="1:17" x14ac:dyDescent="0.25">
      <c r="A36" s="849">
        <v>29</v>
      </c>
      <c r="B36" s="851">
        <v>207.95</v>
      </c>
      <c r="C36" s="851">
        <v>188.94</v>
      </c>
      <c r="D36" s="851">
        <v>304.55</v>
      </c>
      <c r="E36" s="851">
        <v>241.71</v>
      </c>
      <c r="F36" s="851">
        <v>474.1</v>
      </c>
      <c r="G36" s="851">
        <v>234.57</v>
      </c>
      <c r="H36" s="851">
        <v>307.26</v>
      </c>
      <c r="I36" s="851">
        <v>469.2</v>
      </c>
      <c r="J36" s="851">
        <v>201.06</v>
      </c>
      <c r="K36" s="851">
        <v>241.71</v>
      </c>
      <c r="L36" s="851">
        <v>185.74</v>
      </c>
      <c r="M36" s="851">
        <v>236.35</v>
      </c>
      <c r="N36" s="851">
        <v>181</v>
      </c>
      <c r="O36" s="851">
        <v>188.62</v>
      </c>
      <c r="P36" s="851">
        <v>95.19</v>
      </c>
      <c r="Q36" s="851">
        <v>94.74</v>
      </c>
    </row>
    <row r="37" spans="1:17" x14ac:dyDescent="0.25">
      <c r="A37" s="852">
        <v>30</v>
      </c>
      <c r="B37" s="846">
        <v>211.26</v>
      </c>
      <c r="C37" s="846">
        <v>193.77</v>
      </c>
      <c r="D37" s="846">
        <v>310.83999999999997</v>
      </c>
      <c r="E37" s="846">
        <v>247.21</v>
      </c>
      <c r="F37" s="846">
        <v>483.32</v>
      </c>
      <c r="G37" s="846">
        <v>239.46</v>
      </c>
      <c r="H37" s="846">
        <v>313.75</v>
      </c>
      <c r="I37" s="846">
        <v>478.4</v>
      </c>
      <c r="J37" s="846">
        <v>205.31</v>
      </c>
      <c r="K37" s="846">
        <v>247.21</v>
      </c>
      <c r="L37" s="846">
        <v>190.06</v>
      </c>
      <c r="M37" s="846">
        <v>241.35</v>
      </c>
      <c r="N37" s="846">
        <v>184.84</v>
      </c>
      <c r="O37" s="846">
        <v>192.79</v>
      </c>
      <c r="P37" s="846">
        <v>97.01</v>
      </c>
      <c r="Q37" s="846">
        <v>96.72</v>
      </c>
    </row>
    <row r="38" spans="1:17" x14ac:dyDescent="0.25">
      <c r="A38" s="848">
        <v>31</v>
      </c>
      <c r="B38" s="842">
        <v>217.68</v>
      </c>
      <c r="C38" s="842">
        <v>198.02</v>
      </c>
      <c r="D38" s="842">
        <v>316.47000000000003</v>
      </c>
      <c r="E38" s="842">
        <v>252.18</v>
      </c>
      <c r="F38" s="842">
        <v>492.78</v>
      </c>
      <c r="G38" s="842">
        <v>244.77</v>
      </c>
      <c r="H38" s="842">
        <v>319.37</v>
      </c>
      <c r="I38" s="842">
        <v>490.19</v>
      </c>
      <c r="J38" s="842">
        <v>209.28</v>
      </c>
      <c r="K38" s="842">
        <v>252.18</v>
      </c>
      <c r="L38" s="842">
        <v>194.03</v>
      </c>
      <c r="M38" s="842">
        <v>245.68</v>
      </c>
      <c r="N38" s="842">
        <v>188.56</v>
      </c>
      <c r="O38" s="842">
        <v>196.7</v>
      </c>
      <c r="P38" s="842">
        <v>98.79</v>
      </c>
      <c r="Q38" s="842">
        <v>99.18</v>
      </c>
    </row>
    <row r="39" spans="1:17" x14ac:dyDescent="0.25">
      <c r="A39" s="849">
        <v>32</v>
      </c>
      <c r="B39" s="851">
        <v>221.78</v>
      </c>
      <c r="C39" s="851">
        <v>202.32</v>
      </c>
      <c r="D39" s="851">
        <v>322.08999999999997</v>
      </c>
      <c r="E39" s="851">
        <v>258.14</v>
      </c>
      <c r="F39" s="851">
        <v>502.51</v>
      </c>
      <c r="G39" s="851">
        <v>250.13</v>
      </c>
      <c r="H39" s="851">
        <v>324.41000000000003</v>
      </c>
      <c r="I39" s="851">
        <v>499.86</v>
      </c>
      <c r="J39" s="851">
        <v>215.04</v>
      </c>
      <c r="K39" s="851">
        <v>258.14</v>
      </c>
      <c r="L39" s="851">
        <v>198.82</v>
      </c>
      <c r="M39" s="851">
        <v>249.55</v>
      </c>
      <c r="N39" s="851">
        <v>192.65</v>
      </c>
      <c r="O39" s="851">
        <v>200.87</v>
      </c>
      <c r="P39" s="851">
        <v>100.74</v>
      </c>
      <c r="Q39" s="851">
        <v>101.36</v>
      </c>
    </row>
    <row r="40" spans="1:17" x14ac:dyDescent="0.25">
      <c r="A40" s="849">
        <v>33</v>
      </c>
      <c r="B40" s="851">
        <v>224.11</v>
      </c>
      <c r="C40" s="851">
        <v>206.56</v>
      </c>
      <c r="D40" s="851">
        <v>327.13</v>
      </c>
      <c r="E40" s="851">
        <v>264.3</v>
      </c>
      <c r="F40" s="851">
        <v>511.91</v>
      </c>
      <c r="G40" s="851">
        <v>254.62</v>
      </c>
      <c r="H40" s="851">
        <v>329.18</v>
      </c>
      <c r="I40" s="851">
        <v>509.26</v>
      </c>
      <c r="J40" s="851">
        <v>218.16</v>
      </c>
      <c r="K40" s="851">
        <v>264.3</v>
      </c>
      <c r="L40" s="851">
        <v>203.1</v>
      </c>
      <c r="M40" s="851">
        <v>253.21</v>
      </c>
      <c r="N40" s="851">
        <v>195.9</v>
      </c>
      <c r="O40" s="851">
        <v>204.18</v>
      </c>
      <c r="P40" s="851">
        <v>102.41</v>
      </c>
      <c r="Q40" s="851">
        <v>103.2</v>
      </c>
    </row>
    <row r="41" spans="1:17" x14ac:dyDescent="0.25">
      <c r="A41" s="849">
        <v>34</v>
      </c>
      <c r="B41" s="851">
        <v>228.8</v>
      </c>
      <c r="C41" s="851">
        <v>211.13</v>
      </c>
      <c r="D41" s="851">
        <v>331.56</v>
      </c>
      <c r="E41" s="851">
        <v>267.87</v>
      </c>
      <c r="F41" s="851">
        <v>521.17999999999995</v>
      </c>
      <c r="G41" s="851">
        <v>260.13</v>
      </c>
      <c r="H41" s="851">
        <v>333.68</v>
      </c>
      <c r="I41" s="851">
        <v>518.46</v>
      </c>
      <c r="J41" s="851">
        <v>222.25</v>
      </c>
      <c r="K41" s="851">
        <v>267.87</v>
      </c>
      <c r="L41" s="851">
        <v>205.9</v>
      </c>
      <c r="M41" s="851">
        <v>256.67</v>
      </c>
      <c r="N41" s="851">
        <v>199.87</v>
      </c>
      <c r="O41" s="851">
        <v>208.34</v>
      </c>
      <c r="P41" s="851">
        <v>105.32</v>
      </c>
      <c r="Q41" s="851">
        <v>105.53</v>
      </c>
    </row>
    <row r="42" spans="1:17" x14ac:dyDescent="0.25">
      <c r="A42" s="852">
        <v>35</v>
      </c>
      <c r="B42" s="846">
        <v>232.78</v>
      </c>
      <c r="C42" s="846">
        <v>215.7</v>
      </c>
      <c r="D42" s="846">
        <v>335.34</v>
      </c>
      <c r="E42" s="846">
        <v>273.56</v>
      </c>
      <c r="F42" s="846">
        <v>530.52</v>
      </c>
      <c r="G42" s="846">
        <v>264.95</v>
      </c>
      <c r="H42" s="846">
        <v>337.52</v>
      </c>
      <c r="I42" s="846">
        <v>527.66999999999996</v>
      </c>
      <c r="J42" s="846">
        <v>222.31</v>
      </c>
      <c r="K42" s="846">
        <v>273.56</v>
      </c>
      <c r="L42" s="846">
        <v>209.41</v>
      </c>
      <c r="M42" s="846">
        <v>259.63</v>
      </c>
      <c r="N42" s="846">
        <v>203.12</v>
      </c>
      <c r="O42" s="846">
        <v>211.73</v>
      </c>
      <c r="P42" s="846">
        <v>106.59</v>
      </c>
      <c r="Q42" s="846">
        <v>107.18</v>
      </c>
    </row>
    <row r="43" spans="1:17" x14ac:dyDescent="0.25">
      <c r="A43" s="848">
        <v>36</v>
      </c>
      <c r="B43" s="842">
        <v>236.49</v>
      </c>
      <c r="C43" s="842">
        <v>221.72</v>
      </c>
      <c r="D43" s="842">
        <v>339.37</v>
      </c>
      <c r="E43" s="842">
        <v>278.52999999999997</v>
      </c>
      <c r="F43" s="842">
        <v>540.11</v>
      </c>
      <c r="G43" s="842">
        <v>270.05</v>
      </c>
      <c r="H43" s="842">
        <v>341.57</v>
      </c>
      <c r="I43" s="842">
        <v>537.33000000000004</v>
      </c>
      <c r="J43" s="842">
        <v>228.01</v>
      </c>
      <c r="K43" s="842">
        <v>278.52999999999997</v>
      </c>
      <c r="L43" s="842">
        <v>213.44</v>
      </c>
      <c r="M43" s="842">
        <v>262.73</v>
      </c>
      <c r="N43" s="842">
        <v>207.56</v>
      </c>
      <c r="O43" s="842">
        <v>216.42</v>
      </c>
      <c r="P43" s="842">
        <v>107.76</v>
      </c>
      <c r="Q43" s="842">
        <v>109.04</v>
      </c>
    </row>
    <row r="44" spans="1:17" x14ac:dyDescent="0.25">
      <c r="A44" s="849">
        <v>37</v>
      </c>
      <c r="B44" s="851">
        <v>239.33</v>
      </c>
      <c r="C44" s="851">
        <v>226.36</v>
      </c>
      <c r="D44" s="851">
        <v>343.15</v>
      </c>
      <c r="E44" s="851">
        <v>283.95999999999998</v>
      </c>
      <c r="F44" s="851">
        <v>549.51</v>
      </c>
      <c r="G44" s="851">
        <v>275.36</v>
      </c>
      <c r="H44" s="851">
        <v>345.34</v>
      </c>
      <c r="I44" s="851">
        <v>546.79</v>
      </c>
      <c r="J44" s="851">
        <v>233.84</v>
      </c>
      <c r="K44" s="851">
        <v>283.95999999999998</v>
      </c>
      <c r="L44" s="851">
        <v>217.31</v>
      </c>
      <c r="M44" s="851">
        <v>265.64</v>
      </c>
      <c r="N44" s="851">
        <v>211.66</v>
      </c>
      <c r="O44" s="851">
        <v>220.59</v>
      </c>
      <c r="P44" s="851">
        <v>108.93</v>
      </c>
      <c r="Q44" s="851">
        <v>111.29</v>
      </c>
    </row>
    <row r="45" spans="1:17" x14ac:dyDescent="0.25">
      <c r="A45" s="849">
        <v>38</v>
      </c>
      <c r="B45" s="851">
        <v>243.18</v>
      </c>
      <c r="C45" s="851">
        <v>231.92</v>
      </c>
      <c r="D45" s="851">
        <v>347.38</v>
      </c>
      <c r="E45" s="851">
        <v>290.18</v>
      </c>
      <c r="F45" s="851">
        <v>558.98</v>
      </c>
      <c r="G45" s="851">
        <v>280.44</v>
      </c>
      <c r="H45" s="851">
        <v>349.64</v>
      </c>
      <c r="I45" s="851">
        <v>556.20000000000005</v>
      </c>
      <c r="J45" s="851">
        <v>236.29</v>
      </c>
      <c r="K45" s="851">
        <v>290.18</v>
      </c>
      <c r="L45" s="851">
        <v>221.28</v>
      </c>
      <c r="M45" s="851">
        <v>268.95</v>
      </c>
      <c r="N45" s="851">
        <v>215.04</v>
      </c>
      <c r="O45" s="851">
        <v>224.3</v>
      </c>
      <c r="P45" s="851">
        <v>110.31</v>
      </c>
      <c r="Q45" s="851">
        <v>113.34</v>
      </c>
    </row>
    <row r="46" spans="1:17" x14ac:dyDescent="0.25">
      <c r="A46" s="849">
        <v>39</v>
      </c>
      <c r="B46" s="851">
        <v>246.42</v>
      </c>
      <c r="C46" s="851">
        <v>236.09</v>
      </c>
      <c r="D46" s="851">
        <v>351.29</v>
      </c>
      <c r="E46" s="851">
        <v>295.81</v>
      </c>
      <c r="F46" s="851">
        <v>568.85</v>
      </c>
      <c r="G46" s="851">
        <v>285.81</v>
      </c>
      <c r="H46" s="851">
        <v>353.61</v>
      </c>
      <c r="I46" s="851">
        <v>568.52</v>
      </c>
      <c r="J46" s="851">
        <v>242.17</v>
      </c>
      <c r="K46" s="851">
        <v>295.81</v>
      </c>
      <c r="L46" s="851">
        <v>225.76</v>
      </c>
      <c r="M46" s="851">
        <v>272.01</v>
      </c>
      <c r="N46" s="851">
        <v>218.74</v>
      </c>
      <c r="O46" s="851">
        <v>228.15</v>
      </c>
      <c r="P46" s="851">
        <v>111.83</v>
      </c>
      <c r="Q46" s="851">
        <v>115.2</v>
      </c>
    </row>
    <row r="47" spans="1:17" x14ac:dyDescent="0.25">
      <c r="A47" s="852">
        <v>40</v>
      </c>
      <c r="B47" s="846">
        <v>249.53</v>
      </c>
      <c r="C47" s="846">
        <v>239.8</v>
      </c>
      <c r="D47" s="846">
        <v>356.52</v>
      </c>
      <c r="E47" s="846">
        <v>301.64</v>
      </c>
      <c r="F47" s="846">
        <v>578.11</v>
      </c>
      <c r="G47" s="846">
        <v>290.44</v>
      </c>
      <c r="H47" s="846">
        <v>357.51</v>
      </c>
      <c r="I47" s="846">
        <v>577.79</v>
      </c>
      <c r="J47" s="846">
        <v>246.16</v>
      </c>
      <c r="K47" s="846">
        <v>301.64</v>
      </c>
      <c r="L47" s="846">
        <v>230.24</v>
      </c>
      <c r="M47" s="846">
        <v>275.01</v>
      </c>
      <c r="N47" s="846">
        <v>222.64</v>
      </c>
      <c r="O47" s="846">
        <v>232.12</v>
      </c>
      <c r="P47" s="846">
        <v>112.9</v>
      </c>
      <c r="Q47" s="846">
        <v>116.92</v>
      </c>
    </row>
    <row r="48" spans="1:17" x14ac:dyDescent="0.25">
      <c r="A48" s="848">
        <v>41</v>
      </c>
      <c r="B48" s="842">
        <v>252.77</v>
      </c>
      <c r="C48" s="842">
        <v>243.44</v>
      </c>
      <c r="D48" s="842">
        <v>362.81</v>
      </c>
      <c r="E48" s="842">
        <v>307.33</v>
      </c>
      <c r="F48" s="842">
        <v>587.39</v>
      </c>
      <c r="G48" s="842">
        <v>295.47000000000003</v>
      </c>
      <c r="H48" s="842">
        <v>365.12</v>
      </c>
      <c r="I48" s="842">
        <v>586.91999999999996</v>
      </c>
      <c r="J48" s="842">
        <v>251.05</v>
      </c>
      <c r="K48" s="842">
        <v>307.33</v>
      </c>
      <c r="L48" s="842">
        <v>234.57</v>
      </c>
      <c r="M48" s="842">
        <v>280.87</v>
      </c>
      <c r="N48" s="842">
        <v>227.08</v>
      </c>
      <c r="O48" s="842">
        <v>235.9</v>
      </c>
      <c r="P48" s="842">
        <v>114.64</v>
      </c>
      <c r="Q48" s="842">
        <v>118.76</v>
      </c>
    </row>
    <row r="49" spans="1:17" x14ac:dyDescent="0.25">
      <c r="A49" s="849">
        <v>42</v>
      </c>
      <c r="B49" s="851">
        <v>256.20999999999998</v>
      </c>
      <c r="C49" s="851">
        <v>246.68</v>
      </c>
      <c r="D49" s="851">
        <v>367.58</v>
      </c>
      <c r="E49" s="851">
        <v>313.23</v>
      </c>
      <c r="F49" s="851">
        <v>596.78</v>
      </c>
      <c r="G49" s="851">
        <v>300.5</v>
      </c>
      <c r="H49" s="851">
        <v>368.96</v>
      </c>
      <c r="I49" s="851">
        <v>596.53</v>
      </c>
      <c r="J49" s="851">
        <v>254.83</v>
      </c>
      <c r="K49" s="851">
        <v>313.23</v>
      </c>
      <c r="L49" s="851">
        <v>239.11</v>
      </c>
      <c r="M49" s="851">
        <v>283.81</v>
      </c>
      <c r="N49" s="851">
        <v>231.39</v>
      </c>
      <c r="O49" s="851">
        <v>239.8</v>
      </c>
      <c r="P49" s="851">
        <v>115.6</v>
      </c>
      <c r="Q49" s="851">
        <v>121.16</v>
      </c>
    </row>
    <row r="50" spans="1:17" x14ac:dyDescent="0.25">
      <c r="A50" s="849">
        <v>43</v>
      </c>
      <c r="B50" s="851">
        <v>259.52</v>
      </c>
      <c r="C50" s="851">
        <v>248.67</v>
      </c>
      <c r="D50" s="851">
        <v>371.88</v>
      </c>
      <c r="E50" s="851">
        <v>319.18</v>
      </c>
      <c r="F50" s="851">
        <v>606.45000000000005</v>
      </c>
      <c r="G50" s="851">
        <v>305.54000000000002</v>
      </c>
      <c r="H50" s="851">
        <v>373.34</v>
      </c>
      <c r="I50" s="851">
        <v>606.12</v>
      </c>
      <c r="J50" s="851">
        <v>258.99</v>
      </c>
      <c r="K50" s="851">
        <v>319.18</v>
      </c>
      <c r="L50" s="851">
        <v>243.78</v>
      </c>
      <c r="M50" s="851">
        <v>287.18</v>
      </c>
      <c r="N50" s="851">
        <v>235.09</v>
      </c>
      <c r="O50" s="851">
        <v>243.83</v>
      </c>
      <c r="P50" s="851">
        <v>117.18</v>
      </c>
      <c r="Q50" s="851">
        <v>123.13</v>
      </c>
    </row>
    <row r="51" spans="1:17" x14ac:dyDescent="0.25">
      <c r="A51" s="849">
        <v>44</v>
      </c>
      <c r="B51" s="851">
        <v>262.91000000000003</v>
      </c>
      <c r="C51" s="851">
        <v>253.24</v>
      </c>
      <c r="D51" s="851">
        <v>375.79</v>
      </c>
      <c r="E51" s="851">
        <v>325.07</v>
      </c>
      <c r="F51" s="851">
        <v>615.85</v>
      </c>
      <c r="G51" s="851">
        <v>310.98</v>
      </c>
      <c r="H51" s="851">
        <v>377.12</v>
      </c>
      <c r="I51" s="851">
        <v>615.59</v>
      </c>
      <c r="J51" s="851">
        <v>263.23</v>
      </c>
      <c r="K51" s="851">
        <v>325.07</v>
      </c>
      <c r="L51" s="851">
        <v>248.17</v>
      </c>
      <c r="M51" s="851">
        <v>290.08</v>
      </c>
      <c r="N51" s="851">
        <v>238.61</v>
      </c>
      <c r="O51" s="851">
        <v>247.48</v>
      </c>
      <c r="P51" s="851">
        <v>118.24</v>
      </c>
      <c r="Q51" s="851">
        <v>124.93</v>
      </c>
    </row>
    <row r="52" spans="1:17" x14ac:dyDescent="0.25">
      <c r="A52" s="852">
        <v>45</v>
      </c>
      <c r="B52" s="846">
        <v>265.88</v>
      </c>
      <c r="C52" s="846">
        <v>256.95</v>
      </c>
      <c r="D52" s="846">
        <v>379.95</v>
      </c>
      <c r="E52" s="846">
        <v>331.22</v>
      </c>
      <c r="F52" s="846">
        <v>624.91999999999996</v>
      </c>
      <c r="G52" s="846">
        <v>316</v>
      </c>
      <c r="H52" s="846">
        <v>381.49</v>
      </c>
      <c r="I52" s="846">
        <v>624.59</v>
      </c>
      <c r="J52" s="846">
        <v>267.14</v>
      </c>
      <c r="K52" s="846">
        <v>331.22</v>
      </c>
      <c r="L52" s="846">
        <v>250.82</v>
      </c>
      <c r="M52" s="846">
        <v>293.44</v>
      </c>
      <c r="N52" s="846">
        <v>242.38</v>
      </c>
      <c r="O52" s="846">
        <v>251.25</v>
      </c>
      <c r="P52" s="846">
        <v>119.53</v>
      </c>
      <c r="Q52" s="846">
        <v>127.05</v>
      </c>
    </row>
    <row r="53" spans="1:17" x14ac:dyDescent="0.25">
      <c r="A53" s="848">
        <v>46</v>
      </c>
      <c r="B53" s="842">
        <v>269.52</v>
      </c>
      <c r="C53" s="842">
        <v>262.38</v>
      </c>
      <c r="D53" s="842">
        <v>383.86</v>
      </c>
      <c r="E53" s="842">
        <v>336.99</v>
      </c>
      <c r="F53" s="842">
        <v>634.19000000000005</v>
      </c>
      <c r="G53" s="842">
        <v>321.17</v>
      </c>
      <c r="H53" s="842">
        <v>385.26</v>
      </c>
      <c r="I53" s="842">
        <v>633.92999999999995</v>
      </c>
      <c r="J53" s="842">
        <v>271.38</v>
      </c>
      <c r="K53" s="842">
        <v>336.99</v>
      </c>
      <c r="L53" s="842">
        <v>255.14</v>
      </c>
      <c r="M53" s="842">
        <v>296.35000000000002</v>
      </c>
      <c r="N53" s="842">
        <v>245.69</v>
      </c>
      <c r="O53" s="842">
        <v>254.62</v>
      </c>
      <c r="P53" s="842">
        <v>121.21</v>
      </c>
      <c r="Q53" s="842">
        <v>128.96</v>
      </c>
    </row>
    <row r="54" spans="1:17" x14ac:dyDescent="0.25">
      <c r="A54" s="849">
        <v>47</v>
      </c>
      <c r="B54" s="851">
        <v>272.83</v>
      </c>
      <c r="C54" s="851">
        <v>267.47000000000003</v>
      </c>
      <c r="D54" s="851">
        <v>388.29</v>
      </c>
      <c r="E54" s="851">
        <v>343.15</v>
      </c>
      <c r="F54" s="851">
        <v>643.91999999999996</v>
      </c>
      <c r="G54" s="851">
        <v>326.47000000000003</v>
      </c>
      <c r="H54" s="851">
        <v>389.48</v>
      </c>
      <c r="I54" s="851">
        <v>643.53</v>
      </c>
      <c r="J54" s="851">
        <v>276.41000000000003</v>
      </c>
      <c r="K54" s="851">
        <v>343.15</v>
      </c>
      <c r="L54" s="851">
        <v>261.97000000000003</v>
      </c>
      <c r="M54" s="851">
        <v>299.61</v>
      </c>
      <c r="N54" s="851">
        <v>249</v>
      </c>
      <c r="O54" s="851">
        <v>258.14</v>
      </c>
      <c r="P54" s="851">
        <v>122.57</v>
      </c>
      <c r="Q54" s="851">
        <v>131.08000000000001</v>
      </c>
    </row>
    <row r="55" spans="1:17" x14ac:dyDescent="0.25">
      <c r="A55" s="849">
        <v>48</v>
      </c>
      <c r="B55" s="851">
        <v>275.95</v>
      </c>
      <c r="C55" s="851">
        <v>270.25</v>
      </c>
      <c r="D55" s="851">
        <v>392.27</v>
      </c>
      <c r="E55" s="851">
        <v>348.9</v>
      </c>
      <c r="F55" s="851">
        <v>653.13</v>
      </c>
      <c r="G55" s="851">
        <v>331.75</v>
      </c>
      <c r="H55" s="851">
        <v>393.66</v>
      </c>
      <c r="I55" s="851">
        <v>652.79999999999995</v>
      </c>
      <c r="J55" s="851">
        <v>281.83999999999997</v>
      </c>
      <c r="K55" s="851">
        <v>348.9</v>
      </c>
      <c r="L55" s="851">
        <v>266.39999999999998</v>
      </c>
      <c r="M55" s="851">
        <v>302.82</v>
      </c>
      <c r="N55" s="851">
        <v>252.9</v>
      </c>
      <c r="O55" s="851">
        <v>262.38</v>
      </c>
      <c r="P55" s="851">
        <v>123.6</v>
      </c>
      <c r="Q55" s="851">
        <v>133.01</v>
      </c>
    </row>
    <row r="56" spans="1:17" x14ac:dyDescent="0.25">
      <c r="A56" s="849">
        <v>49</v>
      </c>
      <c r="B56" s="851">
        <v>279.26</v>
      </c>
      <c r="C56" s="851">
        <v>273.43</v>
      </c>
      <c r="D56" s="851">
        <v>395.99</v>
      </c>
      <c r="E56" s="851">
        <v>355.13</v>
      </c>
      <c r="F56" s="851">
        <v>662.79</v>
      </c>
      <c r="G56" s="851">
        <v>336.86</v>
      </c>
      <c r="H56" s="851">
        <v>397.5</v>
      </c>
      <c r="I56" s="851">
        <v>662.46</v>
      </c>
      <c r="J56" s="851">
        <v>287.47000000000003</v>
      </c>
      <c r="K56" s="851">
        <v>355.13</v>
      </c>
      <c r="L56" s="851">
        <v>271.14</v>
      </c>
      <c r="M56" s="851">
        <v>305.77</v>
      </c>
      <c r="N56" s="851">
        <v>256.20999999999998</v>
      </c>
      <c r="O56" s="851">
        <v>265.62</v>
      </c>
      <c r="P56" s="851">
        <v>124.87</v>
      </c>
      <c r="Q56" s="851">
        <v>134.53</v>
      </c>
    </row>
    <row r="57" spans="1:17" x14ac:dyDescent="0.25">
      <c r="A57" s="852">
        <v>50</v>
      </c>
      <c r="B57" s="846">
        <v>283.10000000000002</v>
      </c>
      <c r="C57" s="846">
        <v>277.26</v>
      </c>
      <c r="D57" s="846">
        <v>400.08</v>
      </c>
      <c r="E57" s="846">
        <v>361.03</v>
      </c>
      <c r="F57" s="846">
        <v>671.33</v>
      </c>
      <c r="G57" s="846">
        <v>341.49</v>
      </c>
      <c r="H57" s="846">
        <v>401.8</v>
      </c>
      <c r="I57" s="846">
        <v>672</v>
      </c>
      <c r="J57" s="846">
        <v>293.49</v>
      </c>
      <c r="K57" s="846">
        <v>361.03</v>
      </c>
      <c r="L57" s="846">
        <v>275.37</v>
      </c>
      <c r="M57" s="846">
        <v>309.08</v>
      </c>
      <c r="N57" s="846">
        <v>260.05</v>
      </c>
      <c r="O57" s="846">
        <v>269.66000000000003</v>
      </c>
      <c r="P57" s="846">
        <v>126.4</v>
      </c>
      <c r="Q57" s="846">
        <v>136.44999999999999</v>
      </c>
    </row>
    <row r="58" spans="1:17" x14ac:dyDescent="0.25">
      <c r="A58" s="848">
        <v>52</v>
      </c>
      <c r="B58" s="842">
        <v>294.16000000000003</v>
      </c>
      <c r="C58" s="842">
        <v>294.61</v>
      </c>
      <c r="D58" s="842">
        <v>409.22</v>
      </c>
      <c r="E58" s="842">
        <v>372.87</v>
      </c>
      <c r="F58" s="842">
        <v>689.48</v>
      </c>
      <c r="G58" s="842">
        <v>351.75</v>
      </c>
      <c r="H58" s="842">
        <v>411.61</v>
      </c>
      <c r="I58" s="842">
        <v>690.94</v>
      </c>
      <c r="J58" s="842">
        <v>300.18</v>
      </c>
      <c r="K58" s="842">
        <v>372.87</v>
      </c>
      <c r="L58" s="842">
        <v>282.33999999999997</v>
      </c>
      <c r="M58" s="842">
        <v>316.61</v>
      </c>
      <c r="N58" s="842">
        <v>267.74</v>
      </c>
      <c r="O58" s="842">
        <v>277.66000000000003</v>
      </c>
      <c r="P58" s="842">
        <v>129.96</v>
      </c>
      <c r="Q58" s="842">
        <v>141.68</v>
      </c>
    </row>
    <row r="59" spans="1:17" x14ac:dyDescent="0.25">
      <c r="A59" s="849">
        <v>54</v>
      </c>
      <c r="B59" s="851">
        <v>302.02999999999997</v>
      </c>
      <c r="C59" s="851">
        <v>300.25</v>
      </c>
      <c r="D59" s="851">
        <v>419.82</v>
      </c>
      <c r="E59" s="851">
        <v>385.05</v>
      </c>
      <c r="F59" s="851">
        <v>710.86</v>
      </c>
      <c r="G59" s="851">
        <v>361.68</v>
      </c>
      <c r="H59" s="851">
        <v>421.34</v>
      </c>
      <c r="I59" s="851">
        <v>710.6</v>
      </c>
      <c r="J59" s="851">
        <v>310.57</v>
      </c>
      <c r="K59" s="851">
        <v>385.05</v>
      </c>
      <c r="L59" s="851">
        <v>291.52</v>
      </c>
      <c r="M59" s="851">
        <v>324.10000000000002</v>
      </c>
      <c r="N59" s="851">
        <v>275.29000000000002</v>
      </c>
      <c r="O59" s="851">
        <v>285.41000000000003</v>
      </c>
      <c r="P59" s="851">
        <v>133.08000000000001</v>
      </c>
      <c r="Q59" s="851">
        <v>147.16999999999999</v>
      </c>
    </row>
    <row r="60" spans="1:17" x14ac:dyDescent="0.25">
      <c r="A60" s="849">
        <v>56</v>
      </c>
      <c r="B60" s="851">
        <v>310.31</v>
      </c>
      <c r="C60" s="851">
        <v>309.51</v>
      </c>
      <c r="D60" s="851">
        <v>429.48</v>
      </c>
      <c r="E60" s="851">
        <v>396.52</v>
      </c>
      <c r="F60" s="851">
        <v>729.53</v>
      </c>
      <c r="G60" s="851">
        <v>371.29</v>
      </c>
      <c r="H60" s="851">
        <v>431</v>
      </c>
      <c r="I60" s="851">
        <v>729.2</v>
      </c>
      <c r="J60" s="851">
        <v>319.64</v>
      </c>
      <c r="K60" s="851">
        <v>396.52</v>
      </c>
      <c r="L60" s="851">
        <v>300.17</v>
      </c>
      <c r="M60" s="851">
        <v>331.54</v>
      </c>
      <c r="N60" s="851">
        <v>282.69</v>
      </c>
      <c r="O60" s="851">
        <v>293.02999999999997</v>
      </c>
      <c r="P60" s="851">
        <v>136.18</v>
      </c>
      <c r="Q60" s="851">
        <v>151.54</v>
      </c>
    </row>
    <row r="61" spans="1:17" x14ac:dyDescent="0.25">
      <c r="A61" s="849">
        <v>58</v>
      </c>
      <c r="B61" s="851">
        <v>318.52</v>
      </c>
      <c r="C61" s="851">
        <v>317.45999999999998</v>
      </c>
      <c r="D61" s="851">
        <v>438.55</v>
      </c>
      <c r="E61" s="851">
        <v>407.96</v>
      </c>
      <c r="F61" s="851">
        <v>748.6</v>
      </c>
      <c r="G61" s="851">
        <v>381.28</v>
      </c>
      <c r="H61" s="851">
        <v>440.21</v>
      </c>
      <c r="I61" s="851">
        <v>748.14</v>
      </c>
      <c r="J61" s="851">
        <v>330.1</v>
      </c>
      <c r="K61" s="851">
        <v>407.96</v>
      </c>
      <c r="L61" s="851">
        <v>308.73</v>
      </c>
      <c r="M61" s="851">
        <v>338.62</v>
      </c>
      <c r="N61" s="851">
        <v>289.91000000000003</v>
      </c>
      <c r="O61" s="851">
        <v>300.70999999999998</v>
      </c>
      <c r="P61" s="851">
        <v>139.44</v>
      </c>
      <c r="Q61" s="851">
        <v>157.1</v>
      </c>
    </row>
    <row r="62" spans="1:17" x14ac:dyDescent="0.25">
      <c r="A62" s="852">
        <v>60</v>
      </c>
      <c r="B62" s="846">
        <v>326.79000000000002</v>
      </c>
      <c r="C62" s="846">
        <v>324.35000000000002</v>
      </c>
      <c r="D62" s="846">
        <v>446.63</v>
      </c>
      <c r="E62" s="846">
        <v>419.29</v>
      </c>
      <c r="F62" s="846">
        <v>765.15</v>
      </c>
      <c r="G62" s="846">
        <v>391.41</v>
      </c>
      <c r="H62" s="846">
        <v>449.27</v>
      </c>
      <c r="I62" s="846">
        <v>766.74</v>
      </c>
      <c r="J62" s="846">
        <v>339.84</v>
      </c>
      <c r="K62" s="846">
        <v>419.29</v>
      </c>
      <c r="L62" s="846">
        <v>320.18</v>
      </c>
      <c r="M62" s="846">
        <v>345.59</v>
      </c>
      <c r="N62" s="846">
        <v>297.33</v>
      </c>
      <c r="O62" s="846">
        <v>308.2</v>
      </c>
      <c r="P62" s="846">
        <v>142.54</v>
      </c>
      <c r="Q62" s="846">
        <v>162.33000000000001</v>
      </c>
    </row>
    <row r="63" spans="1:17" x14ac:dyDescent="0.25">
      <c r="A63" s="848">
        <v>62</v>
      </c>
      <c r="B63" s="842">
        <v>334.01</v>
      </c>
      <c r="C63" s="842">
        <v>331.9</v>
      </c>
      <c r="D63" s="842">
        <v>455.9</v>
      </c>
      <c r="E63" s="842">
        <v>430.67</v>
      </c>
      <c r="F63" s="842">
        <v>784.22</v>
      </c>
      <c r="G63" s="842">
        <v>402.79</v>
      </c>
      <c r="H63" s="842">
        <v>458.34</v>
      </c>
      <c r="I63" s="842">
        <v>785.48</v>
      </c>
      <c r="J63" s="842">
        <v>349.84</v>
      </c>
      <c r="K63" s="842">
        <v>430.67</v>
      </c>
      <c r="L63" s="842">
        <v>326.14</v>
      </c>
      <c r="M63" s="842">
        <v>352.58</v>
      </c>
      <c r="N63" s="842">
        <v>304.81</v>
      </c>
      <c r="O63" s="842">
        <v>316</v>
      </c>
      <c r="P63" s="842">
        <v>145.44999999999999</v>
      </c>
      <c r="Q63" s="842">
        <v>164.85</v>
      </c>
    </row>
    <row r="64" spans="1:17" x14ac:dyDescent="0.25">
      <c r="A64" s="849">
        <v>64</v>
      </c>
      <c r="B64" s="851">
        <v>342.02</v>
      </c>
      <c r="C64" s="851">
        <v>339.04</v>
      </c>
      <c r="D64" s="851">
        <v>465.5</v>
      </c>
      <c r="E64" s="851">
        <v>442.06</v>
      </c>
      <c r="F64" s="851">
        <v>804.41</v>
      </c>
      <c r="G64" s="851">
        <v>414.65</v>
      </c>
      <c r="H64" s="851">
        <v>468.08</v>
      </c>
      <c r="I64" s="851">
        <v>804.01</v>
      </c>
      <c r="J64" s="851">
        <v>358.64</v>
      </c>
      <c r="K64" s="851">
        <v>442.06</v>
      </c>
      <c r="L64" s="851">
        <v>334.8</v>
      </c>
      <c r="M64" s="851">
        <v>360.06</v>
      </c>
      <c r="N64" s="851">
        <v>312.29000000000002</v>
      </c>
      <c r="O64" s="851">
        <v>323.88</v>
      </c>
      <c r="P64" s="851">
        <v>148.80000000000001</v>
      </c>
      <c r="Q64" s="851">
        <v>167.57</v>
      </c>
    </row>
    <row r="65" spans="1:17" x14ac:dyDescent="0.25">
      <c r="A65" s="849">
        <v>66</v>
      </c>
      <c r="B65" s="851">
        <v>350.03</v>
      </c>
      <c r="C65" s="851">
        <v>347.12</v>
      </c>
      <c r="D65" s="851">
        <v>474.56</v>
      </c>
      <c r="E65" s="851">
        <v>452.32</v>
      </c>
      <c r="F65" s="851">
        <v>823.35</v>
      </c>
      <c r="G65" s="851">
        <v>425.97</v>
      </c>
      <c r="H65" s="851">
        <v>477.09</v>
      </c>
      <c r="I65" s="851">
        <v>822.96</v>
      </c>
      <c r="J65" s="851">
        <v>367.45</v>
      </c>
      <c r="K65" s="851">
        <v>452.32</v>
      </c>
      <c r="L65" s="851">
        <v>343.45</v>
      </c>
      <c r="M65" s="851">
        <v>366.99</v>
      </c>
      <c r="N65" s="851">
        <v>317.45999999999998</v>
      </c>
      <c r="O65" s="851">
        <v>331.69</v>
      </c>
      <c r="P65" s="851">
        <v>151.71</v>
      </c>
      <c r="Q65" s="851">
        <v>171.21</v>
      </c>
    </row>
    <row r="66" spans="1:17" x14ac:dyDescent="0.25">
      <c r="A66" s="849">
        <v>68</v>
      </c>
      <c r="B66" s="851">
        <v>357.65</v>
      </c>
      <c r="C66" s="851">
        <v>357.05</v>
      </c>
      <c r="D66" s="851">
        <v>482.31</v>
      </c>
      <c r="E66" s="851">
        <v>462.45</v>
      </c>
      <c r="F66" s="851">
        <v>842.08</v>
      </c>
      <c r="G66" s="851">
        <v>436.76</v>
      </c>
      <c r="H66" s="851">
        <v>486.22</v>
      </c>
      <c r="I66" s="851">
        <v>841.68</v>
      </c>
      <c r="J66" s="851">
        <v>376.18</v>
      </c>
      <c r="K66" s="851">
        <v>462.45</v>
      </c>
      <c r="L66" s="851">
        <v>352.02</v>
      </c>
      <c r="M66" s="851">
        <v>374.01</v>
      </c>
      <c r="N66" s="851">
        <v>325</v>
      </c>
      <c r="O66" s="851">
        <v>338.91</v>
      </c>
      <c r="P66" s="851">
        <v>155.18</v>
      </c>
      <c r="Q66" s="851">
        <v>175.64</v>
      </c>
    </row>
    <row r="67" spans="1:17" x14ac:dyDescent="0.25">
      <c r="A67" s="852">
        <v>70</v>
      </c>
      <c r="B67" s="846">
        <v>365.59</v>
      </c>
      <c r="C67" s="846">
        <v>365.72</v>
      </c>
      <c r="D67" s="846">
        <v>491.38</v>
      </c>
      <c r="E67" s="846">
        <v>473.04</v>
      </c>
      <c r="F67" s="846">
        <v>869.36</v>
      </c>
      <c r="G67" s="846">
        <v>446.83</v>
      </c>
      <c r="H67" s="846">
        <v>495.29</v>
      </c>
      <c r="I67" s="846">
        <v>860.88</v>
      </c>
      <c r="J67" s="846">
        <v>384.8</v>
      </c>
      <c r="K67" s="846">
        <v>473.04</v>
      </c>
      <c r="L67" s="846">
        <v>363.88</v>
      </c>
      <c r="M67" s="846">
        <v>381</v>
      </c>
      <c r="N67" s="846">
        <v>332.62</v>
      </c>
      <c r="O67" s="846">
        <v>346.65</v>
      </c>
      <c r="P67" s="846">
        <v>159.05000000000001</v>
      </c>
      <c r="Q67" s="846">
        <v>183.39</v>
      </c>
    </row>
    <row r="68" spans="1:17" x14ac:dyDescent="0.25">
      <c r="A68" s="848">
        <v>72</v>
      </c>
      <c r="B68" s="842">
        <v>372.35</v>
      </c>
      <c r="C68" s="842">
        <v>371.95</v>
      </c>
      <c r="D68" s="842">
        <v>500.92</v>
      </c>
      <c r="E68" s="842">
        <v>485.36</v>
      </c>
      <c r="F68" s="842">
        <v>888.5</v>
      </c>
      <c r="G68" s="842">
        <v>456.75</v>
      </c>
      <c r="H68" s="842">
        <v>504.9</v>
      </c>
      <c r="I68" s="842">
        <v>879.82</v>
      </c>
      <c r="J68" s="842">
        <v>393.73</v>
      </c>
      <c r="K68" s="842">
        <v>485.36</v>
      </c>
      <c r="L68" s="842">
        <v>369.89</v>
      </c>
      <c r="M68" s="842">
        <v>388.37</v>
      </c>
      <c r="N68" s="842">
        <v>340.1</v>
      </c>
      <c r="O68" s="842">
        <v>354.6</v>
      </c>
      <c r="P68" s="842">
        <v>162.41</v>
      </c>
      <c r="Q68" s="842">
        <v>187.96</v>
      </c>
    </row>
    <row r="69" spans="1:17" x14ac:dyDescent="0.25">
      <c r="A69" s="849">
        <v>74</v>
      </c>
      <c r="B69" s="851">
        <v>378.63</v>
      </c>
      <c r="C69" s="851">
        <v>381.08</v>
      </c>
      <c r="D69" s="851">
        <v>509.99</v>
      </c>
      <c r="E69" s="851">
        <v>497.21</v>
      </c>
      <c r="F69" s="851">
        <v>907.7</v>
      </c>
      <c r="G69" s="851">
        <v>467.08</v>
      </c>
      <c r="H69" s="851">
        <v>513.29999999999995</v>
      </c>
      <c r="I69" s="851">
        <v>897.56</v>
      </c>
      <c r="J69" s="851">
        <v>401.21</v>
      </c>
      <c r="K69" s="851">
        <v>497.21</v>
      </c>
      <c r="L69" s="851">
        <v>385.57</v>
      </c>
      <c r="M69" s="851">
        <v>394.84</v>
      </c>
      <c r="N69" s="851">
        <v>347.46</v>
      </c>
      <c r="O69" s="851">
        <v>362.34</v>
      </c>
      <c r="P69" s="851">
        <v>165.56</v>
      </c>
      <c r="Q69" s="851">
        <v>193.39</v>
      </c>
    </row>
    <row r="70" spans="1:17" x14ac:dyDescent="0.25">
      <c r="A70" s="849">
        <v>76</v>
      </c>
      <c r="B70" s="851">
        <v>386.52</v>
      </c>
      <c r="C70" s="851">
        <v>387.91</v>
      </c>
      <c r="D70" s="851">
        <v>518.99</v>
      </c>
      <c r="E70" s="851">
        <v>508.87</v>
      </c>
      <c r="F70" s="851">
        <v>926.76</v>
      </c>
      <c r="G70" s="851">
        <v>476.95</v>
      </c>
      <c r="H70" s="851">
        <v>523.09</v>
      </c>
      <c r="I70" s="851">
        <v>917.56</v>
      </c>
      <c r="J70" s="851">
        <v>411.27</v>
      </c>
      <c r="K70" s="851">
        <v>508.87</v>
      </c>
      <c r="L70" s="851">
        <v>387.67</v>
      </c>
      <c r="M70" s="851">
        <v>402.38</v>
      </c>
      <c r="N70" s="851">
        <v>354.8</v>
      </c>
      <c r="O70" s="851">
        <v>369.95</v>
      </c>
      <c r="P70" s="851">
        <v>168.72</v>
      </c>
      <c r="Q70" s="851">
        <v>199.08</v>
      </c>
    </row>
    <row r="71" spans="1:17" x14ac:dyDescent="0.25">
      <c r="A71" s="849">
        <v>78</v>
      </c>
      <c r="B71" s="851">
        <v>395.12</v>
      </c>
      <c r="C71" s="851">
        <v>397.04</v>
      </c>
      <c r="D71" s="851">
        <v>525.80999999999995</v>
      </c>
      <c r="E71" s="851">
        <v>520.45000000000005</v>
      </c>
      <c r="F71" s="851">
        <v>945.37</v>
      </c>
      <c r="G71" s="851">
        <v>486.81</v>
      </c>
      <c r="H71" s="851">
        <v>532.63</v>
      </c>
      <c r="I71" s="851">
        <v>936.17</v>
      </c>
      <c r="J71" s="851">
        <v>419.95</v>
      </c>
      <c r="K71" s="851">
        <v>520.45000000000005</v>
      </c>
      <c r="L71" s="851">
        <v>396.53</v>
      </c>
      <c r="M71" s="851">
        <v>409.72</v>
      </c>
      <c r="N71" s="851">
        <v>361.95</v>
      </c>
      <c r="O71" s="851">
        <v>373.01</v>
      </c>
      <c r="P71" s="851">
        <v>171.98</v>
      </c>
      <c r="Q71" s="851">
        <v>204.04</v>
      </c>
    </row>
    <row r="72" spans="1:17" x14ac:dyDescent="0.25">
      <c r="A72" s="852">
        <v>80</v>
      </c>
      <c r="B72" s="846">
        <v>402.73</v>
      </c>
      <c r="C72" s="846">
        <v>404.45</v>
      </c>
      <c r="D72" s="846">
        <v>534.95000000000005</v>
      </c>
      <c r="E72" s="846">
        <v>531.97</v>
      </c>
      <c r="F72" s="846">
        <v>964.83</v>
      </c>
      <c r="G72" s="846">
        <v>496.88</v>
      </c>
      <c r="H72" s="846">
        <v>541.9</v>
      </c>
      <c r="I72" s="846">
        <v>955.42</v>
      </c>
      <c r="J72" s="846">
        <v>428.82</v>
      </c>
      <c r="K72" s="846">
        <v>531.97</v>
      </c>
      <c r="L72" s="846">
        <v>405.34</v>
      </c>
      <c r="M72" s="846">
        <v>416.84</v>
      </c>
      <c r="N72" s="846">
        <v>369.57</v>
      </c>
      <c r="O72" s="846">
        <v>380.81</v>
      </c>
      <c r="P72" s="846">
        <v>175.34</v>
      </c>
      <c r="Q72" s="846">
        <v>209.21</v>
      </c>
    </row>
    <row r="73" spans="1:17" x14ac:dyDescent="0.25">
      <c r="A73" s="848">
        <v>82</v>
      </c>
      <c r="B73" s="842">
        <v>410.55</v>
      </c>
      <c r="C73" s="842">
        <v>412.74</v>
      </c>
      <c r="D73" s="842">
        <v>542.55999999999995</v>
      </c>
      <c r="E73" s="842">
        <v>543.83000000000004</v>
      </c>
      <c r="F73" s="842">
        <v>983.63</v>
      </c>
      <c r="G73" s="842">
        <v>504.56</v>
      </c>
      <c r="H73" s="842">
        <v>551.24</v>
      </c>
      <c r="I73" s="842">
        <v>974.04</v>
      </c>
      <c r="J73" s="842">
        <v>438.48</v>
      </c>
      <c r="K73" s="842">
        <v>543.83000000000004</v>
      </c>
      <c r="L73" s="842">
        <v>414.31</v>
      </c>
      <c r="M73" s="842">
        <v>424.03</v>
      </c>
      <c r="N73" s="842">
        <v>376.91</v>
      </c>
      <c r="O73" s="842">
        <v>388.43</v>
      </c>
      <c r="P73" s="842">
        <v>178.86</v>
      </c>
      <c r="Q73" s="842">
        <v>213.51</v>
      </c>
    </row>
    <row r="74" spans="1:17" x14ac:dyDescent="0.25">
      <c r="A74" s="849">
        <v>84</v>
      </c>
      <c r="B74" s="851">
        <v>418.49</v>
      </c>
      <c r="C74" s="851">
        <v>416.05</v>
      </c>
      <c r="D74" s="851">
        <v>551.1</v>
      </c>
      <c r="E74" s="851">
        <v>554.74</v>
      </c>
      <c r="F74" s="851">
        <v>1002.9</v>
      </c>
      <c r="G74" s="851">
        <v>514.82000000000005</v>
      </c>
      <c r="H74" s="851">
        <v>560.51</v>
      </c>
      <c r="I74" s="851">
        <v>988.47</v>
      </c>
      <c r="J74" s="851">
        <v>447.89</v>
      </c>
      <c r="K74" s="851">
        <v>554.74</v>
      </c>
      <c r="L74" s="851">
        <v>423.11</v>
      </c>
      <c r="M74" s="851">
        <v>431.15</v>
      </c>
      <c r="N74" s="851">
        <v>383.99</v>
      </c>
      <c r="O74" s="851">
        <v>395.78</v>
      </c>
      <c r="P74" s="851">
        <v>182.37</v>
      </c>
      <c r="Q74" s="851">
        <v>217.48</v>
      </c>
    </row>
    <row r="75" spans="1:17" x14ac:dyDescent="0.25">
      <c r="A75" s="849">
        <v>86</v>
      </c>
      <c r="B75" s="851">
        <v>426.3</v>
      </c>
      <c r="C75" s="851">
        <v>422.32</v>
      </c>
      <c r="D75" s="851">
        <v>559.17999999999995</v>
      </c>
      <c r="E75" s="851">
        <v>565.47</v>
      </c>
      <c r="F75" s="851">
        <v>1021.91</v>
      </c>
      <c r="G75" s="851">
        <v>523.16</v>
      </c>
      <c r="H75" s="851">
        <v>570.37</v>
      </c>
      <c r="I75" s="851">
        <v>1011.91</v>
      </c>
      <c r="J75" s="851">
        <v>454.17</v>
      </c>
      <c r="K75" s="851">
        <v>565.47</v>
      </c>
      <c r="L75" s="851">
        <v>431.92</v>
      </c>
      <c r="M75" s="851">
        <v>438.75</v>
      </c>
      <c r="N75" s="851">
        <v>391.54</v>
      </c>
      <c r="O75" s="851">
        <v>403.45</v>
      </c>
      <c r="P75" s="851">
        <v>185.68</v>
      </c>
      <c r="Q75" s="851">
        <v>222.31</v>
      </c>
    </row>
    <row r="76" spans="1:17" x14ac:dyDescent="0.25">
      <c r="A76" s="849">
        <v>88</v>
      </c>
      <c r="B76" s="851">
        <v>434.18</v>
      </c>
      <c r="C76" s="851">
        <v>432.67</v>
      </c>
      <c r="D76" s="851">
        <v>566.92999999999995</v>
      </c>
      <c r="E76" s="851">
        <v>577.85</v>
      </c>
      <c r="F76" s="851">
        <v>1040.6400000000001</v>
      </c>
      <c r="G76" s="851">
        <v>533.16</v>
      </c>
      <c r="H76" s="851">
        <v>579.63</v>
      </c>
      <c r="I76" s="851">
        <v>1030.8399999999999</v>
      </c>
      <c r="J76" s="851">
        <v>462.58</v>
      </c>
      <c r="K76" s="851">
        <v>577.85</v>
      </c>
      <c r="L76" s="851">
        <v>441.04</v>
      </c>
      <c r="M76" s="851">
        <v>445.87</v>
      </c>
      <c r="N76" s="851">
        <v>398.7</v>
      </c>
      <c r="O76" s="851">
        <v>410.94</v>
      </c>
      <c r="P76" s="851">
        <v>189.15</v>
      </c>
      <c r="Q76" s="851">
        <v>224.24</v>
      </c>
    </row>
    <row r="77" spans="1:17" x14ac:dyDescent="0.25">
      <c r="A77" s="852">
        <v>90</v>
      </c>
      <c r="B77" s="846">
        <v>442.53</v>
      </c>
      <c r="C77" s="846">
        <v>440.87</v>
      </c>
      <c r="D77" s="846">
        <v>575.66</v>
      </c>
      <c r="E77" s="846">
        <v>589.97</v>
      </c>
      <c r="F77" s="846">
        <v>1060.31</v>
      </c>
      <c r="G77" s="846">
        <v>540.44000000000005</v>
      </c>
      <c r="H77" s="846">
        <v>589.04</v>
      </c>
      <c r="I77" s="846">
        <v>1050.04</v>
      </c>
      <c r="J77" s="846">
        <v>473.97</v>
      </c>
      <c r="K77" s="846">
        <v>589.97</v>
      </c>
      <c r="L77" s="846">
        <v>453.61</v>
      </c>
      <c r="M77" s="846">
        <v>453.1</v>
      </c>
      <c r="N77" s="846">
        <v>404.79</v>
      </c>
      <c r="O77" s="846">
        <v>417.11</v>
      </c>
      <c r="P77" s="846">
        <v>192.41</v>
      </c>
      <c r="Q77" s="846">
        <v>229.27</v>
      </c>
    </row>
    <row r="78" spans="1:17" x14ac:dyDescent="0.25">
      <c r="A78" s="848">
        <v>92</v>
      </c>
      <c r="B78" s="842">
        <v>450.33</v>
      </c>
      <c r="C78" s="842">
        <v>451.33</v>
      </c>
      <c r="D78" s="842">
        <v>585.27</v>
      </c>
      <c r="E78" s="842">
        <v>600.75</v>
      </c>
      <c r="F78" s="842">
        <v>1079.3</v>
      </c>
      <c r="G78" s="842">
        <v>548.19000000000005</v>
      </c>
      <c r="H78" s="842">
        <v>598.44000000000005</v>
      </c>
      <c r="I78" s="842">
        <v>1068.78</v>
      </c>
      <c r="J78" s="842">
        <v>482.78</v>
      </c>
      <c r="K78" s="842">
        <v>600.75</v>
      </c>
      <c r="L78" s="842">
        <v>458.4</v>
      </c>
      <c r="M78" s="842">
        <v>460.34</v>
      </c>
      <c r="N78" s="842">
        <v>410.41</v>
      </c>
      <c r="O78" s="842">
        <v>423</v>
      </c>
      <c r="P78" s="842">
        <v>195.87</v>
      </c>
      <c r="Q78" s="842">
        <v>233.11</v>
      </c>
    </row>
    <row r="79" spans="1:17" x14ac:dyDescent="0.25">
      <c r="A79" s="849">
        <v>94</v>
      </c>
      <c r="B79" s="851">
        <v>457.94</v>
      </c>
      <c r="C79" s="851">
        <v>459</v>
      </c>
      <c r="D79" s="851">
        <v>594.53</v>
      </c>
      <c r="E79" s="851">
        <v>607.11</v>
      </c>
      <c r="F79" s="851">
        <v>1098.7</v>
      </c>
      <c r="G79" s="851">
        <v>553.49</v>
      </c>
      <c r="H79" s="851">
        <v>600.03</v>
      </c>
      <c r="I79" s="851">
        <v>1073.4100000000001</v>
      </c>
      <c r="J79" s="851">
        <v>491.38</v>
      </c>
      <c r="K79" s="851">
        <v>607.11</v>
      </c>
      <c r="L79" s="851">
        <v>463.14</v>
      </c>
      <c r="M79" s="851">
        <v>461.56</v>
      </c>
      <c r="N79" s="851">
        <v>416.77</v>
      </c>
      <c r="O79" s="851">
        <v>429.35</v>
      </c>
      <c r="P79" s="851">
        <v>198.97</v>
      </c>
      <c r="Q79" s="851">
        <v>236.35</v>
      </c>
    </row>
    <row r="80" spans="1:17" x14ac:dyDescent="0.25">
      <c r="A80" s="849">
        <v>96</v>
      </c>
      <c r="B80" s="851">
        <v>466.1</v>
      </c>
      <c r="C80" s="851">
        <v>467.48</v>
      </c>
      <c r="D80" s="851">
        <v>603.80999999999995</v>
      </c>
      <c r="E80" s="851">
        <v>614.87</v>
      </c>
      <c r="F80" s="851">
        <v>1117.51</v>
      </c>
      <c r="G80" s="851">
        <v>558.12</v>
      </c>
      <c r="H80" s="851">
        <v>617.12</v>
      </c>
      <c r="I80" s="851">
        <v>1106.6500000000001</v>
      </c>
      <c r="J80" s="851">
        <v>496.81</v>
      </c>
      <c r="K80" s="851">
        <v>614.87</v>
      </c>
      <c r="L80" s="851">
        <v>469.15</v>
      </c>
      <c r="M80" s="851">
        <v>474.7</v>
      </c>
      <c r="N80" s="851">
        <v>423.98</v>
      </c>
      <c r="O80" s="851">
        <v>436.97</v>
      </c>
      <c r="P80" s="851">
        <v>202.33</v>
      </c>
      <c r="Q80" s="851">
        <v>241.78</v>
      </c>
    </row>
    <row r="81" spans="1:17" x14ac:dyDescent="0.25">
      <c r="A81" s="849">
        <v>98</v>
      </c>
      <c r="B81" s="851">
        <v>474.1</v>
      </c>
      <c r="C81" s="851">
        <v>474.56</v>
      </c>
      <c r="D81" s="851">
        <v>612.87</v>
      </c>
      <c r="E81" s="851">
        <v>619.62</v>
      </c>
      <c r="F81" s="851">
        <v>1136.9100000000001</v>
      </c>
      <c r="G81" s="851">
        <v>567.32000000000005</v>
      </c>
      <c r="H81" s="851">
        <v>626.25</v>
      </c>
      <c r="I81" s="851">
        <v>1125.78</v>
      </c>
      <c r="J81" s="851">
        <v>506.87</v>
      </c>
      <c r="K81" s="851">
        <v>619.62</v>
      </c>
      <c r="L81" s="851">
        <v>472.72</v>
      </c>
      <c r="M81" s="851">
        <v>481.73</v>
      </c>
      <c r="N81" s="851">
        <v>431</v>
      </c>
      <c r="O81" s="851">
        <v>444.11</v>
      </c>
      <c r="P81" s="851">
        <v>205.54</v>
      </c>
      <c r="Q81" s="851">
        <v>246.75</v>
      </c>
    </row>
    <row r="82" spans="1:17" x14ac:dyDescent="0.25">
      <c r="A82" s="852">
        <v>100</v>
      </c>
      <c r="B82" s="846">
        <v>481.52</v>
      </c>
      <c r="C82" s="846">
        <v>484.76</v>
      </c>
      <c r="D82" s="846">
        <v>621.74</v>
      </c>
      <c r="E82" s="846">
        <v>631.41</v>
      </c>
      <c r="F82" s="846">
        <v>1155.58</v>
      </c>
      <c r="G82" s="846">
        <v>576.85</v>
      </c>
      <c r="H82" s="846">
        <v>635.59</v>
      </c>
      <c r="I82" s="846">
        <v>1144.3800000000001</v>
      </c>
      <c r="J82" s="846">
        <v>519.91999999999996</v>
      </c>
      <c r="K82" s="846">
        <v>631.41</v>
      </c>
      <c r="L82" s="846">
        <v>480.96</v>
      </c>
      <c r="M82" s="846">
        <v>488.91</v>
      </c>
      <c r="N82" s="846">
        <v>438.22</v>
      </c>
      <c r="O82" s="846">
        <v>451.53</v>
      </c>
      <c r="P82" s="846">
        <v>208.74</v>
      </c>
      <c r="Q82" s="846">
        <v>250.85</v>
      </c>
    </row>
    <row r="83" spans="1:17" x14ac:dyDescent="0.25">
      <c r="A83" s="848">
        <v>105</v>
      </c>
      <c r="B83" s="842">
        <v>501.91</v>
      </c>
      <c r="C83" s="842">
        <v>502.18</v>
      </c>
      <c r="D83" s="842">
        <v>644.91999999999996</v>
      </c>
      <c r="E83" s="842">
        <v>657.3</v>
      </c>
      <c r="F83" s="842">
        <v>1203.58</v>
      </c>
      <c r="G83" s="842">
        <v>605.53</v>
      </c>
      <c r="H83" s="842">
        <v>668.48</v>
      </c>
      <c r="I83" s="842">
        <v>1191.92</v>
      </c>
      <c r="J83" s="842">
        <v>542.1</v>
      </c>
      <c r="K83" s="842">
        <v>657.3</v>
      </c>
      <c r="L83" s="842">
        <v>498.28</v>
      </c>
      <c r="M83" s="842">
        <v>514.22</v>
      </c>
      <c r="N83" s="842">
        <v>458.75</v>
      </c>
      <c r="O83" s="842">
        <v>470.19</v>
      </c>
      <c r="P83" s="842">
        <v>217.97</v>
      </c>
      <c r="Q83" s="842">
        <v>265.55</v>
      </c>
    </row>
    <row r="84" spans="1:17" x14ac:dyDescent="0.25">
      <c r="A84" s="849">
        <v>110</v>
      </c>
      <c r="B84" s="851">
        <v>521.44000000000005</v>
      </c>
      <c r="C84" s="851">
        <v>519.26</v>
      </c>
      <c r="D84" s="851">
        <v>668.02</v>
      </c>
      <c r="E84" s="851">
        <v>686.29</v>
      </c>
      <c r="F84" s="851">
        <v>1251.18</v>
      </c>
      <c r="G84" s="851">
        <v>633.05999999999995</v>
      </c>
      <c r="H84" s="851">
        <v>698.02</v>
      </c>
      <c r="I84" s="851">
        <v>1239.06</v>
      </c>
      <c r="J84" s="851">
        <v>561.82000000000005</v>
      </c>
      <c r="K84" s="851">
        <v>686.29</v>
      </c>
      <c r="L84" s="851">
        <v>515.95000000000005</v>
      </c>
      <c r="M84" s="851">
        <v>536.92999999999995</v>
      </c>
      <c r="N84" s="851">
        <v>476.68</v>
      </c>
      <c r="O84" s="851">
        <v>488.53</v>
      </c>
      <c r="P84" s="851">
        <v>227.34</v>
      </c>
      <c r="Q84" s="851">
        <v>278.07</v>
      </c>
    </row>
    <row r="85" spans="1:17" x14ac:dyDescent="0.25">
      <c r="A85" s="849">
        <v>115</v>
      </c>
      <c r="B85" s="851">
        <v>544.08000000000004</v>
      </c>
      <c r="C85" s="851">
        <v>536.6</v>
      </c>
      <c r="D85" s="851">
        <v>691</v>
      </c>
      <c r="E85" s="851">
        <v>712.72</v>
      </c>
      <c r="F85" s="851">
        <v>1298.9000000000001</v>
      </c>
      <c r="G85" s="851">
        <v>658.82</v>
      </c>
      <c r="H85" s="851">
        <v>722.05</v>
      </c>
      <c r="I85" s="851">
        <v>1286.46</v>
      </c>
      <c r="J85" s="851">
        <v>581.88</v>
      </c>
      <c r="K85" s="851">
        <v>712.72</v>
      </c>
      <c r="L85" s="851">
        <v>533.47</v>
      </c>
      <c r="M85" s="851">
        <v>555.41999999999996</v>
      </c>
      <c r="N85" s="851">
        <v>495.02</v>
      </c>
      <c r="O85" s="851">
        <v>507.4</v>
      </c>
      <c r="P85" s="851">
        <v>236.51</v>
      </c>
      <c r="Q85" s="851">
        <v>287.86</v>
      </c>
    </row>
    <row r="86" spans="1:17" x14ac:dyDescent="0.25">
      <c r="A86" s="849">
        <v>120</v>
      </c>
      <c r="B86" s="851">
        <v>563.54</v>
      </c>
      <c r="C86" s="851">
        <v>553.95000000000005</v>
      </c>
      <c r="D86" s="851">
        <v>714.17</v>
      </c>
      <c r="E86" s="851">
        <v>737.94</v>
      </c>
      <c r="F86" s="851">
        <v>1346.91</v>
      </c>
      <c r="G86" s="851">
        <v>686.43</v>
      </c>
      <c r="H86" s="851">
        <v>746.22</v>
      </c>
      <c r="I86" s="851">
        <v>1333.93</v>
      </c>
      <c r="J86" s="851">
        <v>601.28</v>
      </c>
      <c r="K86" s="851">
        <v>737.94</v>
      </c>
      <c r="L86" s="851">
        <v>552.80999999999995</v>
      </c>
      <c r="M86" s="851">
        <v>574.01</v>
      </c>
      <c r="N86" s="851">
        <v>518.26</v>
      </c>
      <c r="O86" s="851">
        <v>531.16999999999996</v>
      </c>
      <c r="P86" s="851">
        <v>245.73</v>
      </c>
      <c r="Q86" s="851">
        <v>297.60000000000002</v>
      </c>
    </row>
    <row r="87" spans="1:17" x14ac:dyDescent="0.25">
      <c r="A87" s="852">
        <v>125</v>
      </c>
      <c r="B87" s="846">
        <v>586.33000000000004</v>
      </c>
      <c r="C87" s="846">
        <v>571.03</v>
      </c>
      <c r="D87" s="846">
        <v>737.35</v>
      </c>
      <c r="E87" s="846">
        <v>761.25</v>
      </c>
      <c r="F87" s="846">
        <v>1394.71</v>
      </c>
      <c r="G87" s="846">
        <v>708.47</v>
      </c>
      <c r="H87" s="846">
        <v>770.58</v>
      </c>
      <c r="I87" s="846">
        <v>1381.2</v>
      </c>
      <c r="J87" s="846">
        <v>623.53</v>
      </c>
      <c r="K87" s="846">
        <v>761.25</v>
      </c>
      <c r="L87" s="846">
        <v>570.24</v>
      </c>
      <c r="M87" s="846">
        <v>592.76</v>
      </c>
      <c r="N87" s="846">
        <v>536.6</v>
      </c>
      <c r="O87" s="846">
        <v>549.91</v>
      </c>
      <c r="P87" s="846">
        <v>254.85</v>
      </c>
      <c r="Q87" s="846">
        <v>307.33</v>
      </c>
    </row>
    <row r="88" spans="1:17" x14ac:dyDescent="0.25">
      <c r="A88" s="848">
        <v>130</v>
      </c>
      <c r="B88" s="842">
        <v>606.39</v>
      </c>
      <c r="C88" s="842">
        <v>593.95000000000005</v>
      </c>
      <c r="D88" s="842">
        <v>760.38</v>
      </c>
      <c r="E88" s="842">
        <v>791.43</v>
      </c>
      <c r="F88" s="842">
        <v>1442.31</v>
      </c>
      <c r="G88" s="842">
        <v>732.38</v>
      </c>
      <c r="H88" s="842">
        <v>794.55</v>
      </c>
      <c r="I88" s="842">
        <v>1428.41</v>
      </c>
      <c r="J88" s="842">
        <v>645.25</v>
      </c>
      <c r="K88" s="842">
        <v>791.43</v>
      </c>
      <c r="L88" s="842">
        <v>587.76</v>
      </c>
      <c r="M88" s="842">
        <v>611.19000000000005</v>
      </c>
      <c r="N88" s="842">
        <v>554.74</v>
      </c>
      <c r="O88" s="842">
        <v>568.52</v>
      </c>
      <c r="P88" s="842">
        <v>263.95999999999998</v>
      </c>
      <c r="Q88" s="842">
        <v>317.19</v>
      </c>
    </row>
    <row r="89" spans="1:17" x14ac:dyDescent="0.25">
      <c r="A89" s="849">
        <v>135</v>
      </c>
      <c r="B89" s="851">
        <v>626.25</v>
      </c>
      <c r="C89" s="851">
        <v>611.41</v>
      </c>
      <c r="D89" s="851">
        <v>783.16</v>
      </c>
      <c r="E89" s="851">
        <v>815.14</v>
      </c>
      <c r="F89" s="851">
        <v>1489.72</v>
      </c>
      <c r="G89" s="851">
        <v>752.77</v>
      </c>
      <c r="H89" s="851">
        <v>818.32</v>
      </c>
      <c r="I89" s="851">
        <v>1475.29</v>
      </c>
      <c r="J89" s="851">
        <v>666.96</v>
      </c>
      <c r="K89" s="851">
        <v>815.14</v>
      </c>
      <c r="L89" s="851">
        <v>605.38</v>
      </c>
      <c r="M89" s="851">
        <v>629.48</v>
      </c>
      <c r="N89" s="851">
        <v>572.83000000000004</v>
      </c>
      <c r="O89" s="851">
        <v>586.99</v>
      </c>
      <c r="P89" s="851">
        <v>273.43</v>
      </c>
      <c r="Q89" s="851">
        <v>325.73</v>
      </c>
    </row>
    <row r="90" spans="1:17" x14ac:dyDescent="0.25">
      <c r="A90" s="849">
        <v>140</v>
      </c>
      <c r="B90" s="851">
        <v>646.44000000000005</v>
      </c>
      <c r="C90" s="851">
        <v>634.86</v>
      </c>
      <c r="D90" s="851">
        <v>806.13</v>
      </c>
      <c r="E90" s="851">
        <v>838.84</v>
      </c>
      <c r="F90" s="851">
        <v>1536.73</v>
      </c>
      <c r="G90" s="851">
        <v>773.43</v>
      </c>
      <c r="H90" s="851">
        <v>842.42</v>
      </c>
      <c r="I90" s="851">
        <v>1521.96</v>
      </c>
      <c r="J90" s="851">
        <v>688.35</v>
      </c>
      <c r="K90" s="851">
        <v>838.84</v>
      </c>
      <c r="L90" s="851">
        <v>622.95000000000005</v>
      </c>
      <c r="M90" s="851">
        <v>648.01</v>
      </c>
      <c r="N90" s="851">
        <v>591.16999999999996</v>
      </c>
      <c r="O90" s="851">
        <v>605.86</v>
      </c>
      <c r="P90" s="851">
        <v>282.33999999999997</v>
      </c>
      <c r="Q90" s="851">
        <v>341.42</v>
      </c>
    </row>
    <row r="91" spans="1:17" x14ac:dyDescent="0.25">
      <c r="A91" s="849">
        <v>145</v>
      </c>
      <c r="B91" s="851">
        <v>666.37</v>
      </c>
      <c r="C91" s="851">
        <v>652.6</v>
      </c>
      <c r="D91" s="851">
        <v>828.91</v>
      </c>
      <c r="E91" s="851">
        <v>864.13</v>
      </c>
      <c r="F91" s="851">
        <v>1584.4</v>
      </c>
      <c r="G91" s="851">
        <v>794.34</v>
      </c>
      <c r="H91" s="851">
        <v>866.12</v>
      </c>
      <c r="I91" s="851">
        <v>1569.03</v>
      </c>
      <c r="J91" s="851">
        <v>709.74</v>
      </c>
      <c r="K91" s="851">
        <v>864.13</v>
      </c>
      <c r="L91" s="851">
        <v>641.74</v>
      </c>
      <c r="M91" s="851">
        <v>666.24</v>
      </c>
      <c r="N91" s="851">
        <v>609.36</v>
      </c>
      <c r="O91" s="851">
        <v>624.39</v>
      </c>
      <c r="P91" s="851">
        <v>291.66000000000003</v>
      </c>
      <c r="Q91" s="851">
        <v>351.49</v>
      </c>
    </row>
    <row r="92" spans="1:17" x14ac:dyDescent="0.25">
      <c r="A92" s="852">
        <v>150</v>
      </c>
      <c r="B92" s="846">
        <v>685.96</v>
      </c>
      <c r="C92" s="846">
        <v>676.5</v>
      </c>
      <c r="D92" s="846">
        <v>851.62</v>
      </c>
      <c r="E92" s="846">
        <v>891.01</v>
      </c>
      <c r="F92" s="846">
        <v>1631.67</v>
      </c>
      <c r="G92" s="846">
        <v>814.35</v>
      </c>
      <c r="H92" s="846">
        <v>889.95</v>
      </c>
      <c r="I92" s="846">
        <v>1615.91</v>
      </c>
      <c r="J92" s="846">
        <v>731.91</v>
      </c>
      <c r="K92" s="846">
        <v>891.01</v>
      </c>
      <c r="L92" s="846">
        <v>661.71</v>
      </c>
      <c r="M92" s="846">
        <v>684.57</v>
      </c>
      <c r="N92" s="846">
        <v>627.64</v>
      </c>
      <c r="O92" s="846">
        <v>643.20000000000005</v>
      </c>
      <c r="P92" s="846">
        <v>300.73</v>
      </c>
      <c r="Q92" s="846">
        <v>361.22</v>
      </c>
    </row>
    <row r="93" spans="1:17" x14ac:dyDescent="0.25">
      <c r="A93" s="853" t="s">
        <v>16</v>
      </c>
      <c r="B93" s="915">
        <v>4.1444999999999999</v>
      </c>
      <c r="C93" s="915">
        <v>3.5855999999999999</v>
      </c>
      <c r="D93" s="915">
        <v>4.3132000000000001</v>
      </c>
      <c r="E93" s="915">
        <v>4.3132000000000001</v>
      </c>
      <c r="F93" s="915">
        <v>4.3132000000000001</v>
      </c>
      <c r="G93" s="915">
        <v>4.3132000000000001</v>
      </c>
      <c r="H93" s="915">
        <v>4.3132000000000001</v>
      </c>
      <c r="I93" s="915">
        <v>4.5134999999999996</v>
      </c>
      <c r="J93" s="915">
        <v>4.5134999999999996</v>
      </c>
      <c r="K93" s="915">
        <v>4.1444999999999999</v>
      </c>
      <c r="L93" s="915">
        <v>4.1444999999999999</v>
      </c>
      <c r="M93" s="915">
        <v>4.1444999999999999</v>
      </c>
      <c r="N93" s="915">
        <v>4.5134999999999996</v>
      </c>
      <c r="O93" s="915">
        <v>4.1444999999999999</v>
      </c>
      <c r="P93" s="915">
        <v>4.5134999999999996</v>
      </c>
      <c r="Q93" s="915">
        <v>5.3887999999999998</v>
      </c>
    </row>
    <row r="94" spans="1:17" x14ac:dyDescent="0.25">
      <c r="A94" s="854" t="s">
        <v>0</v>
      </c>
      <c r="B94" s="838">
        <v>685.96</v>
      </c>
      <c r="C94" s="838">
        <v>676.5</v>
      </c>
      <c r="D94" s="838">
        <v>851.62</v>
      </c>
      <c r="E94" s="838">
        <v>891.01</v>
      </c>
      <c r="F94" s="838">
        <v>1631.67</v>
      </c>
      <c r="G94" s="838">
        <v>814.35</v>
      </c>
      <c r="H94" s="838">
        <v>889.95</v>
      </c>
      <c r="I94" s="838">
        <v>1615.91</v>
      </c>
      <c r="J94" s="838">
        <v>731.91</v>
      </c>
      <c r="K94" s="838">
        <v>891.01</v>
      </c>
      <c r="L94" s="838">
        <v>661.71</v>
      </c>
      <c r="M94" s="838">
        <v>684.57</v>
      </c>
      <c r="N94" s="838">
        <v>627.64</v>
      </c>
      <c r="O94" s="838">
        <v>643.20000000000005</v>
      </c>
      <c r="P94" s="838">
        <v>300.73</v>
      </c>
      <c r="Q94" s="838">
        <v>361.22</v>
      </c>
    </row>
    <row r="95" spans="1:17" x14ac:dyDescent="0.25">
      <c r="A95" s="971"/>
      <c r="B95" s="850"/>
      <c r="C95" s="850"/>
      <c r="D95" s="850"/>
      <c r="E95" s="850"/>
      <c r="F95" s="850"/>
      <c r="G95" s="850"/>
      <c r="H95" s="850"/>
      <c r="I95" s="850"/>
      <c r="J95" s="850"/>
      <c r="K95" s="850"/>
      <c r="L95" s="850"/>
      <c r="M95" s="850"/>
      <c r="N95" s="850"/>
      <c r="O95" s="850"/>
      <c r="P95" s="850"/>
      <c r="Q95" s="850"/>
    </row>
    <row r="96" spans="1:17" ht="18" x14ac:dyDescent="0.35">
      <c r="A96" s="972" t="s">
        <v>128</v>
      </c>
      <c r="B96" s="972"/>
      <c r="C96" s="972"/>
      <c r="D96" s="973"/>
      <c r="E96" s="973"/>
      <c r="F96" s="973"/>
      <c r="G96" s="973"/>
      <c r="H96" s="973"/>
      <c r="I96" s="973"/>
      <c r="J96" s="973"/>
      <c r="K96" s="973"/>
      <c r="L96" s="973"/>
      <c r="M96" s="973"/>
      <c r="N96" s="973"/>
      <c r="O96" s="973"/>
      <c r="P96" s="973"/>
      <c r="Q96" s="973"/>
    </row>
    <row r="97" spans="1:19" x14ac:dyDescent="0.25">
      <c r="A97" s="112" t="s">
        <v>172</v>
      </c>
      <c r="B97" s="113"/>
      <c r="C97" s="113"/>
      <c r="D97" s="109"/>
      <c r="E97" s="109"/>
      <c r="F97" s="109"/>
      <c r="G97" s="109"/>
      <c r="H97" s="109"/>
      <c r="I97" s="109"/>
      <c r="J97" s="109"/>
      <c r="K97" s="109"/>
      <c r="L97" s="109"/>
      <c r="M97" s="109"/>
      <c r="N97" s="109"/>
      <c r="O97" s="109"/>
      <c r="P97" s="109"/>
      <c r="Q97" s="109"/>
      <c r="R97" s="109"/>
      <c r="S97" s="109"/>
    </row>
    <row r="98" spans="1:19" x14ac:dyDescent="0.25">
      <c r="A98" s="110"/>
      <c r="B98" s="110"/>
      <c r="C98" s="110"/>
      <c r="D98" s="110"/>
      <c r="E98" s="109"/>
      <c r="F98" s="109"/>
      <c r="G98" s="109"/>
      <c r="H98" s="109"/>
      <c r="I98" s="109"/>
      <c r="J98" s="109"/>
      <c r="K98" s="109"/>
      <c r="L98" s="109"/>
      <c r="M98" s="109"/>
      <c r="N98" s="109"/>
      <c r="O98" s="109"/>
      <c r="P98" s="109"/>
      <c r="Q98" s="109"/>
      <c r="R98" s="109"/>
      <c r="S98" s="109"/>
    </row>
    <row r="99" spans="1:19" x14ac:dyDescent="0.25">
      <c r="A99" s="110"/>
      <c r="B99" s="114"/>
      <c r="C99" s="114"/>
      <c r="D99" s="115"/>
      <c r="E99" s="109"/>
      <c r="F99" s="109"/>
      <c r="G99" s="109"/>
      <c r="H99" s="109"/>
      <c r="I99" s="109"/>
      <c r="J99" s="109"/>
      <c r="K99" s="109"/>
      <c r="L99" s="109"/>
      <c r="M99" s="109"/>
      <c r="N99" s="109"/>
      <c r="O99" s="109"/>
      <c r="P99" s="109"/>
      <c r="Q99" s="109"/>
      <c r="R99" s="109"/>
      <c r="S99" s="109"/>
    </row>
    <row r="100" spans="1:19" x14ac:dyDescent="0.25">
      <c r="A100" s="109"/>
      <c r="B100" s="109"/>
      <c r="C100" s="109"/>
      <c r="D100" s="109"/>
      <c r="E100" s="109"/>
      <c r="F100" s="109"/>
      <c r="G100" s="109"/>
      <c r="H100" s="109"/>
      <c r="I100" s="109"/>
      <c r="J100" s="109"/>
      <c r="K100" s="109"/>
      <c r="L100" s="109"/>
      <c r="M100" s="109"/>
      <c r="N100" s="109"/>
      <c r="O100" s="109"/>
      <c r="P100" s="109"/>
      <c r="Q100" s="109"/>
      <c r="R100" s="109"/>
      <c r="S100" s="109"/>
    </row>
    <row r="101" spans="1:19" x14ac:dyDescent="0.25">
      <c r="A101" s="109"/>
      <c r="B101" s="109"/>
      <c r="C101" s="109"/>
      <c r="D101" s="974" t="s">
        <v>128</v>
      </c>
      <c r="E101" s="958"/>
      <c r="F101" s="958"/>
      <c r="G101" s="958"/>
      <c r="H101" s="958"/>
      <c r="I101" s="958"/>
      <c r="J101" s="975"/>
      <c r="K101" s="975"/>
      <c r="L101" s="958"/>
      <c r="M101" s="958"/>
      <c r="N101" s="958"/>
      <c r="O101" s="958"/>
      <c r="P101" s="958"/>
      <c r="Q101" s="958"/>
      <c r="R101" s="958"/>
      <c r="S101" s="959"/>
    </row>
    <row r="102" spans="1:19" x14ac:dyDescent="0.25">
      <c r="A102" s="976" t="s">
        <v>174</v>
      </c>
      <c r="B102" s="977"/>
      <c r="C102" s="978"/>
      <c r="D102" s="854" t="s">
        <v>175</v>
      </c>
      <c r="E102" s="854" t="s">
        <v>176</v>
      </c>
      <c r="F102" s="854" t="s">
        <v>177</v>
      </c>
      <c r="G102" s="854" t="s">
        <v>178</v>
      </c>
      <c r="H102" s="854" t="s">
        <v>179</v>
      </c>
      <c r="I102" s="854" t="s">
        <v>180</v>
      </c>
      <c r="J102" s="854" t="s">
        <v>181</v>
      </c>
      <c r="K102" s="854" t="s">
        <v>182</v>
      </c>
      <c r="L102" s="854" t="s">
        <v>183</v>
      </c>
      <c r="M102" s="854" t="s">
        <v>184</v>
      </c>
      <c r="N102" s="854" t="s">
        <v>185</v>
      </c>
      <c r="O102" s="854" t="s">
        <v>186</v>
      </c>
      <c r="P102" s="854" t="s">
        <v>187</v>
      </c>
      <c r="Q102" s="854" t="s">
        <v>188</v>
      </c>
      <c r="R102" s="854" t="s">
        <v>189</v>
      </c>
      <c r="S102" s="854" t="s">
        <v>190</v>
      </c>
    </row>
    <row r="103" spans="1:19" x14ac:dyDescent="0.25">
      <c r="A103" s="854">
        <v>0</v>
      </c>
      <c r="B103" s="854" t="s">
        <v>191</v>
      </c>
      <c r="C103" s="854">
        <v>1</v>
      </c>
      <c r="D103" s="838">
        <v>40.479999999999997</v>
      </c>
      <c r="E103" s="838">
        <v>31.27</v>
      </c>
      <c r="F103" s="838">
        <v>34.46</v>
      </c>
      <c r="G103" s="838">
        <v>34.46</v>
      </c>
      <c r="H103" s="838">
        <v>34.46</v>
      </c>
      <c r="I103" s="838">
        <v>34.46</v>
      </c>
      <c r="J103" s="838">
        <v>34.46</v>
      </c>
      <c r="K103" s="838">
        <v>48.02</v>
      </c>
      <c r="L103" s="838">
        <v>48.02</v>
      </c>
      <c r="M103" s="838">
        <v>40.479999999999997</v>
      </c>
      <c r="N103" s="838">
        <v>40.479999999999997</v>
      </c>
      <c r="O103" s="838">
        <v>40.479999999999997</v>
      </c>
      <c r="P103" s="838">
        <v>48.02</v>
      </c>
      <c r="Q103" s="838">
        <v>40.479999999999997</v>
      </c>
      <c r="R103" s="838">
        <v>48.02</v>
      </c>
      <c r="S103" s="838">
        <v>34.83</v>
      </c>
    </row>
    <row r="104" spans="1:19" x14ac:dyDescent="0.25">
      <c r="A104" s="854">
        <v>2</v>
      </c>
      <c r="B104" s="854" t="s">
        <v>191</v>
      </c>
      <c r="C104" s="854">
        <v>2</v>
      </c>
      <c r="D104" s="838">
        <v>44.65</v>
      </c>
      <c r="E104" s="838">
        <v>32.74</v>
      </c>
      <c r="F104" s="838">
        <v>37.630000000000003</v>
      </c>
      <c r="G104" s="838">
        <v>37.630000000000003</v>
      </c>
      <c r="H104" s="838">
        <v>37.630000000000003</v>
      </c>
      <c r="I104" s="838">
        <v>37.630000000000003</v>
      </c>
      <c r="J104" s="838">
        <v>37.630000000000003</v>
      </c>
      <c r="K104" s="838">
        <v>48.84</v>
      </c>
      <c r="L104" s="838">
        <v>48.84</v>
      </c>
      <c r="M104" s="838">
        <v>44.65</v>
      </c>
      <c r="N104" s="838">
        <v>44.65</v>
      </c>
      <c r="O104" s="838">
        <v>44.65</v>
      </c>
      <c r="P104" s="838">
        <v>48.84</v>
      </c>
      <c r="Q104" s="838">
        <v>44.65</v>
      </c>
      <c r="R104" s="838">
        <v>48.84</v>
      </c>
      <c r="S104" s="838">
        <v>39.24</v>
      </c>
    </row>
    <row r="105" spans="1:19" x14ac:dyDescent="0.25">
      <c r="A105" s="854">
        <v>3</v>
      </c>
      <c r="B105" s="854" t="s">
        <v>191</v>
      </c>
      <c r="C105" s="854">
        <v>3</v>
      </c>
      <c r="D105" s="838">
        <v>52.07</v>
      </c>
      <c r="E105" s="838">
        <v>39.729999999999997</v>
      </c>
      <c r="F105" s="838">
        <v>44.66</v>
      </c>
      <c r="G105" s="838">
        <v>44.66</v>
      </c>
      <c r="H105" s="838">
        <v>44.66</v>
      </c>
      <c r="I105" s="838">
        <v>44.66</v>
      </c>
      <c r="J105" s="838">
        <v>44.66</v>
      </c>
      <c r="K105" s="838">
        <v>55.96</v>
      </c>
      <c r="L105" s="838">
        <v>55.96</v>
      </c>
      <c r="M105" s="838">
        <v>52.07</v>
      </c>
      <c r="N105" s="838">
        <v>52.07</v>
      </c>
      <c r="O105" s="838">
        <v>52.07</v>
      </c>
      <c r="P105" s="838">
        <v>55.96</v>
      </c>
      <c r="Q105" s="838">
        <v>52.07</v>
      </c>
      <c r="R105" s="838">
        <v>55.96</v>
      </c>
      <c r="S105" s="838">
        <v>45.97</v>
      </c>
    </row>
    <row r="106" spans="1:19" x14ac:dyDescent="0.25">
      <c r="A106" s="854">
        <v>4</v>
      </c>
      <c r="B106" s="854" t="s">
        <v>191</v>
      </c>
      <c r="C106" s="854">
        <v>4</v>
      </c>
      <c r="D106" s="838">
        <v>59.63</v>
      </c>
      <c r="E106" s="838">
        <v>43.79</v>
      </c>
      <c r="F106" s="838">
        <v>51.38</v>
      </c>
      <c r="G106" s="838">
        <v>51.38</v>
      </c>
      <c r="H106" s="838">
        <v>51.38</v>
      </c>
      <c r="I106" s="838">
        <v>51.38</v>
      </c>
      <c r="J106" s="838">
        <v>51.38</v>
      </c>
      <c r="K106" s="838">
        <v>61.83</v>
      </c>
      <c r="L106" s="838">
        <v>61.83</v>
      </c>
      <c r="M106" s="838">
        <v>59.63</v>
      </c>
      <c r="N106" s="838">
        <v>59.63</v>
      </c>
      <c r="O106" s="838">
        <v>59.63</v>
      </c>
      <c r="P106" s="838">
        <v>61.83</v>
      </c>
      <c r="Q106" s="838">
        <v>59.63</v>
      </c>
      <c r="R106" s="838">
        <v>61.83</v>
      </c>
      <c r="S106" s="838">
        <v>51.2</v>
      </c>
    </row>
    <row r="107" spans="1:19" x14ac:dyDescent="0.25">
      <c r="A107" s="854">
        <v>5</v>
      </c>
      <c r="B107" s="854" t="s">
        <v>191</v>
      </c>
      <c r="C107" s="854">
        <v>5</v>
      </c>
      <c r="D107" s="838">
        <v>66.42</v>
      </c>
      <c r="E107" s="838">
        <v>48.48</v>
      </c>
      <c r="F107" s="838">
        <v>59.08</v>
      </c>
      <c r="G107" s="838">
        <v>59.08</v>
      </c>
      <c r="H107" s="838">
        <v>59.08</v>
      </c>
      <c r="I107" s="838">
        <v>59.08</v>
      </c>
      <c r="J107" s="838">
        <v>59.08</v>
      </c>
      <c r="K107" s="838">
        <v>68.040000000000006</v>
      </c>
      <c r="L107" s="838">
        <v>68.040000000000006</v>
      </c>
      <c r="M107" s="838">
        <v>66.42</v>
      </c>
      <c r="N107" s="838">
        <v>66.42</v>
      </c>
      <c r="O107" s="838">
        <v>66.42</v>
      </c>
      <c r="P107" s="838">
        <v>68.040000000000006</v>
      </c>
      <c r="Q107" s="838">
        <v>66.42</v>
      </c>
      <c r="R107" s="838">
        <v>68.040000000000006</v>
      </c>
      <c r="S107" s="838">
        <v>56.9</v>
      </c>
    </row>
    <row r="108" spans="1:19" x14ac:dyDescent="0.25">
      <c r="A108" s="854">
        <v>6</v>
      </c>
      <c r="B108" s="854" t="s">
        <v>191</v>
      </c>
      <c r="C108" s="854">
        <v>6</v>
      </c>
      <c r="D108" s="838">
        <v>71.7</v>
      </c>
      <c r="E108" s="838">
        <v>54.19</v>
      </c>
      <c r="F108" s="838">
        <v>65.8</v>
      </c>
      <c r="G108" s="838">
        <v>65.8</v>
      </c>
      <c r="H108" s="838">
        <v>65.8</v>
      </c>
      <c r="I108" s="838">
        <v>65.8</v>
      </c>
      <c r="J108" s="838">
        <v>65.8</v>
      </c>
      <c r="K108" s="838">
        <v>75.11</v>
      </c>
      <c r="L108" s="838">
        <v>75.11</v>
      </c>
      <c r="M108" s="838">
        <v>71.7</v>
      </c>
      <c r="N108" s="838">
        <v>71.7</v>
      </c>
      <c r="O108" s="838">
        <v>71.7</v>
      </c>
      <c r="P108" s="838">
        <v>75.11</v>
      </c>
      <c r="Q108" s="838">
        <v>71.7</v>
      </c>
      <c r="R108" s="838">
        <v>75.11</v>
      </c>
      <c r="S108" s="838">
        <v>62.47</v>
      </c>
    </row>
    <row r="109" spans="1:19" x14ac:dyDescent="0.25">
      <c r="A109" s="854">
        <v>7</v>
      </c>
      <c r="B109" s="854" t="s">
        <v>191</v>
      </c>
      <c r="C109" s="854">
        <v>7</v>
      </c>
      <c r="D109" s="838">
        <v>76.22</v>
      </c>
      <c r="E109" s="838">
        <v>59.02</v>
      </c>
      <c r="F109" s="838">
        <v>72.77</v>
      </c>
      <c r="G109" s="838">
        <v>72.77</v>
      </c>
      <c r="H109" s="838">
        <v>72.77</v>
      </c>
      <c r="I109" s="838">
        <v>72.77</v>
      </c>
      <c r="J109" s="838">
        <v>72.77</v>
      </c>
      <c r="K109" s="838">
        <v>81.069999999999993</v>
      </c>
      <c r="L109" s="838">
        <v>81.069999999999993</v>
      </c>
      <c r="M109" s="838">
        <v>76.22</v>
      </c>
      <c r="N109" s="838">
        <v>76.22</v>
      </c>
      <c r="O109" s="838">
        <v>76.22</v>
      </c>
      <c r="P109" s="838">
        <v>81.069999999999993</v>
      </c>
      <c r="Q109" s="838">
        <v>76.22</v>
      </c>
      <c r="R109" s="838">
        <v>81.069999999999993</v>
      </c>
      <c r="S109" s="838">
        <v>68.33</v>
      </c>
    </row>
    <row r="110" spans="1:19" x14ac:dyDescent="0.25">
      <c r="A110" s="854">
        <v>8</v>
      </c>
      <c r="B110" s="854" t="s">
        <v>191</v>
      </c>
      <c r="C110" s="854">
        <v>8</v>
      </c>
      <c r="D110" s="838">
        <v>81.92</v>
      </c>
      <c r="E110" s="838">
        <v>64.41</v>
      </c>
      <c r="F110" s="838">
        <v>79.900000000000006</v>
      </c>
      <c r="G110" s="838">
        <v>79.900000000000006</v>
      </c>
      <c r="H110" s="838">
        <v>79.900000000000006</v>
      </c>
      <c r="I110" s="838">
        <v>79.900000000000006</v>
      </c>
      <c r="J110" s="838">
        <v>79.900000000000006</v>
      </c>
      <c r="K110" s="838">
        <v>86.27</v>
      </c>
      <c r="L110" s="838">
        <v>86.27</v>
      </c>
      <c r="M110" s="838">
        <v>81.92</v>
      </c>
      <c r="N110" s="838">
        <v>81.92</v>
      </c>
      <c r="O110" s="838">
        <v>81.92</v>
      </c>
      <c r="P110" s="838">
        <v>86.27</v>
      </c>
      <c r="Q110" s="838">
        <v>81.92</v>
      </c>
      <c r="R110" s="838">
        <v>86.27</v>
      </c>
      <c r="S110" s="838">
        <v>73.900000000000006</v>
      </c>
    </row>
    <row r="111" spans="1:19" x14ac:dyDescent="0.25">
      <c r="A111" s="854">
        <v>9</v>
      </c>
      <c r="B111" s="854" t="s">
        <v>191</v>
      </c>
      <c r="C111" s="854">
        <v>9</v>
      </c>
      <c r="D111" s="838">
        <v>86.68</v>
      </c>
      <c r="E111" s="838">
        <v>67.010000000000005</v>
      </c>
      <c r="F111" s="838">
        <v>86.51</v>
      </c>
      <c r="G111" s="838">
        <v>86.51</v>
      </c>
      <c r="H111" s="838">
        <v>86.51</v>
      </c>
      <c r="I111" s="838">
        <v>86.51</v>
      </c>
      <c r="J111" s="838">
        <v>86.51</v>
      </c>
      <c r="K111" s="838">
        <v>92.07</v>
      </c>
      <c r="L111" s="838">
        <v>92.07</v>
      </c>
      <c r="M111" s="838">
        <v>86.68</v>
      </c>
      <c r="N111" s="838">
        <v>86.68</v>
      </c>
      <c r="O111" s="838">
        <v>86.68</v>
      </c>
      <c r="P111" s="838">
        <v>92.07</v>
      </c>
      <c r="Q111" s="838">
        <v>86.68</v>
      </c>
      <c r="R111" s="838">
        <v>92.07</v>
      </c>
      <c r="S111" s="838">
        <v>79.709999999999994</v>
      </c>
    </row>
    <row r="112" spans="1:19" x14ac:dyDescent="0.25">
      <c r="A112" s="854">
        <v>10</v>
      </c>
      <c r="B112" s="854" t="s">
        <v>191</v>
      </c>
      <c r="C112" s="854">
        <v>10</v>
      </c>
      <c r="D112" s="838">
        <v>90.91</v>
      </c>
      <c r="E112" s="838">
        <v>70.680000000000007</v>
      </c>
      <c r="F112" s="838">
        <v>93</v>
      </c>
      <c r="G112" s="838">
        <v>93</v>
      </c>
      <c r="H112" s="838">
        <v>93</v>
      </c>
      <c r="I112" s="838">
        <v>93</v>
      </c>
      <c r="J112" s="838">
        <v>93</v>
      </c>
      <c r="K112" s="838">
        <v>98.04</v>
      </c>
      <c r="L112" s="838">
        <v>98.04</v>
      </c>
      <c r="M112" s="838">
        <v>90.91</v>
      </c>
      <c r="N112" s="838">
        <v>90.91</v>
      </c>
      <c r="O112" s="838">
        <v>90.91</v>
      </c>
      <c r="P112" s="838">
        <v>98.04</v>
      </c>
      <c r="Q112" s="838">
        <v>90.91</v>
      </c>
      <c r="R112" s="838">
        <v>98.04</v>
      </c>
      <c r="S112" s="838">
        <v>85.58</v>
      </c>
    </row>
    <row r="113" spans="1:19" x14ac:dyDescent="0.25">
      <c r="A113" s="854">
        <v>11</v>
      </c>
      <c r="B113" s="854" t="s">
        <v>191</v>
      </c>
      <c r="C113" s="854">
        <v>11</v>
      </c>
      <c r="D113" s="838">
        <v>110.01</v>
      </c>
      <c r="E113" s="838">
        <v>78.42</v>
      </c>
      <c r="F113" s="838">
        <v>107.2</v>
      </c>
      <c r="G113" s="838">
        <v>107.2</v>
      </c>
      <c r="H113" s="838">
        <v>107.2</v>
      </c>
      <c r="I113" s="838">
        <v>107.2</v>
      </c>
      <c r="J113" s="838">
        <v>107.2</v>
      </c>
      <c r="K113" s="838">
        <v>123.34</v>
      </c>
      <c r="L113" s="838">
        <v>123.34</v>
      </c>
      <c r="M113" s="838">
        <v>110.01</v>
      </c>
      <c r="N113" s="838">
        <v>110.01</v>
      </c>
      <c r="O113" s="838">
        <v>110.01</v>
      </c>
      <c r="P113" s="838">
        <v>123.34</v>
      </c>
      <c r="Q113" s="838">
        <v>110.01</v>
      </c>
      <c r="R113" s="838">
        <v>123.34</v>
      </c>
      <c r="S113" s="838">
        <v>113.21</v>
      </c>
    </row>
    <row r="114" spans="1:19" x14ac:dyDescent="0.25">
      <c r="A114" s="854">
        <v>12</v>
      </c>
      <c r="B114" s="854" t="s">
        <v>191</v>
      </c>
      <c r="C114" s="854">
        <v>12</v>
      </c>
      <c r="D114" s="838">
        <v>114.42</v>
      </c>
      <c r="E114" s="838">
        <v>82.25</v>
      </c>
      <c r="F114" s="838">
        <v>111.53</v>
      </c>
      <c r="G114" s="838">
        <v>111.53</v>
      </c>
      <c r="H114" s="838">
        <v>111.53</v>
      </c>
      <c r="I114" s="838">
        <v>111.53</v>
      </c>
      <c r="J114" s="838">
        <v>111.53</v>
      </c>
      <c r="K114" s="838">
        <v>129.61000000000001</v>
      </c>
      <c r="L114" s="838">
        <v>129.61000000000001</v>
      </c>
      <c r="M114" s="838">
        <v>114.42</v>
      </c>
      <c r="N114" s="838">
        <v>114.42</v>
      </c>
      <c r="O114" s="838">
        <v>114.42</v>
      </c>
      <c r="P114" s="838">
        <v>129.61000000000001</v>
      </c>
      <c r="Q114" s="838">
        <v>114.42</v>
      </c>
      <c r="R114" s="838">
        <v>129.61000000000001</v>
      </c>
      <c r="S114" s="838">
        <v>118.61</v>
      </c>
    </row>
    <row r="115" spans="1:19" x14ac:dyDescent="0.25">
      <c r="A115" s="854">
        <v>13</v>
      </c>
      <c r="B115" s="854" t="s">
        <v>191</v>
      </c>
      <c r="C115" s="854">
        <v>13</v>
      </c>
      <c r="D115" s="838">
        <v>118.25</v>
      </c>
      <c r="E115" s="838">
        <v>86.32</v>
      </c>
      <c r="F115" s="838">
        <v>116.11</v>
      </c>
      <c r="G115" s="838">
        <v>116.11</v>
      </c>
      <c r="H115" s="838">
        <v>116.11</v>
      </c>
      <c r="I115" s="838">
        <v>116.11</v>
      </c>
      <c r="J115" s="838">
        <v>116.11</v>
      </c>
      <c r="K115" s="838">
        <v>136.22999999999999</v>
      </c>
      <c r="L115" s="838">
        <v>136.22999999999999</v>
      </c>
      <c r="M115" s="838">
        <v>118.25</v>
      </c>
      <c r="N115" s="838">
        <v>118.25</v>
      </c>
      <c r="O115" s="838">
        <v>118.25</v>
      </c>
      <c r="P115" s="838">
        <v>136.22999999999999</v>
      </c>
      <c r="Q115" s="838">
        <v>118.25</v>
      </c>
      <c r="R115" s="838">
        <v>136.22999999999999</v>
      </c>
      <c r="S115" s="838">
        <v>124.36</v>
      </c>
    </row>
    <row r="116" spans="1:19" x14ac:dyDescent="0.25">
      <c r="A116" s="854">
        <v>14</v>
      </c>
      <c r="B116" s="854" t="s">
        <v>191</v>
      </c>
      <c r="C116" s="854">
        <v>14</v>
      </c>
      <c r="D116" s="838">
        <v>121.98</v>
      </c>
      <c r="E116" s="838">
        <v>90.34</v>
      </c>
      <c r="F116" s="838">
        <v>121.45</v>
      </c>
      <c r="G116" s="838">
        <v>121.45</v>
      </c>
      <c r="H116" s="838">
        <v>121.45</v>
      </c>
      <c r="I116" s="838">
        <v>121.45</v>
      </c>
      <c r="J116" s="838">
        <v>121.45</v>
      </c>
      <c r="K116" s="838">
        <v>142.85</v>
      </c>
      <c r="L116" s="838">
        <v>142.85</v>
      </c>
      <c r="M116" s="838">
        <v>121.98</v>
      </c>
      <c r="N116" s="838">
        <v>121.98</v>
      </c>
      <c r="O116" s="838">
        <v>121.98</v>
      </c>
      <c r="P116" s="838">
        <v>142.85</v>
      </c>
      <c r="Q116" s="838">
        <v>121.98</v>
      </c>
      <c r="R116" s="838">
        <v>142.85</v>
      </c>
      <c r="S116" s="838">
        <v>130.51</v>
      </c>
    </row>
    <row r="117" spans="1:19" x14ac:dyDescent="0.25">
      <c r="A117" s="854">
        <v>15</v>
      </c>
      <c r="B117" s="854" t="s">
        <v>191</v>
      </c>
      <c r="C117" s="854">
        <v>15</v>
      </c>
      <c r="D117" s="838">
        <v>126.21</v>
      </c>
      <c r="E117" s="838">
        <v>95.89</v>
      </c>
      <c r="F117" s="838">
        <v>126.3</v>
      </c>
      <c r="G117" s="838">
        <v>126.3</v>
      </c>
      <c r="H117" s="838">
        <v>126.3</v>
      </c>
      <c r="I117" s="838">
        <v>126.3</v>
      </c>
      <c r="J117" s="838">
        <v>126.3</v>
      </c>
      <c r="K117" s="838">
        <v>149.41999999999999</v>
      </c>
      <c r="L117" s="838">
        <v>149.41999999999999</v>
      </c>
      <c r="M117" s="838">
        <v>126.21</v>
      </c>
      <c r="N117" s="838">
        <v>126.21</v>
      </c>
      <c r="O117" s="838">
        <v>126.21</v>
      </c>
      <c r="P117" s="838">
        <v>149.41999999999999</v>
      </c>
      <c r="Q117" s="838">
        <v>126.21</v>
      </c>
      <c r="R117" s="838">
        <v>149.41999999999999</v>
      </c>
      <c r="S117" s="838">
        <v>136.9</v>
      </c>
    </row>
    <row r="118" spans="1:19" x14ac:dyDescent="0.25">
      <c r="A118" s="854">
        <v>16</v>
      </c>
      <c r="B118" s="854" t="s">
        <v>191</v>
      </c>
      <c r="C118" s="854">
        <v>16</v>
      </c>
      <c r="D118" s="838">
        <v>129.63999999999999</v>
      </c>
      <c r="E118" s="838">
        <v>98.95</v>
      </c>
      <c r="F118" s="838">
        <v>130.22999999999999</v>
      </c>
      <c r="G118" s="838">
        <v>130.22999999999999</v>
      </c>
      <c r="H118" s="838">
        <v>130.22999999999999</v>
      </c>
      <c r="I118" s="838">
        <v>130.22999999999999</v>
      </c>
      <c r="J118" s="838">
        <v>130.22999999999999</v>
      </c>
      <c r="K118" s="838">
        <v>155.93</v>
      </c>
      <c r="L118" s="838">
        <v>155.93</v>
      </c>
      <c r="M118" s="838">
        <v>129.63999999999999</v>
      </c>
      <c r="N118" s="838">
        <v>129.63999999999999</v>
      </c>
      <c r="O118" s="838">
        <v>129.63999999999999</v>
      </c>
      <c r="P118" s="838">
        <v>155.93</v>
      </c>
      <c r="Q118" s="838">
        <v>129.63999999999999</v>
      </c>
      <c r="R118" s="838">
        <v>155.93</v>
      </c>
      <c r="S118" s="838">
        <v>143.22999999999999</v>
      </c>
    </row>
    <row r="119" spans="1:19" x14ac:dyDescent="0.25">
      <c r="A119" s="854">
        <v>17</v>
      </c>
      <c r="B119" s="854" t="s">
        <v>191</v>
      </c>
      <c r="C119" s="854">
        <v>17</v>
      </c>
      <c r="D119" s="838">
        <v>134.4</v>
      </c>
      <c r="E119" s="838">
        <v>102.87</v>
      </c>
      <c r="F119" s="838">
        <v>134.38999999999999</v>
      </c>
      <c r="G119" s="838">
        <v>134.38999999999999</v>
      </c>
      <c r="H119" s="838">
        <v>134.38999999999999</v>
      </c>
      <c r="I119" s="838">
        <v>134.38999999999999</v>
      </c>
      <c r="J119" s="838">
        <v>134.38999999999999</v>
      </c>
      <c r="K119" s="838">
        <v>162.19999999999999</v>
      </c>
      <c r="L119" s="838">
        <v>162.19999999999999</v>
      </c>
      <c r="M119" s="838">
        <v>134.4</v>
      </c>
      <c r="N119" s="838">
        <v>134.4</v>
      </c>
      <c r="O119" s="838">
        <v>134.4</v>
      </c>
      <c r="P119" s="838">
        <v>162.19999999999999</v>
      </c>
      <c r="Q119" s="838">
        <v>134.4</v>
      </c>
      <c r="R119" s="838">
        <v>162.19999999999999</v>
      </c>
      <c r="S119" s="838">
        <v>149.15</v>
      </c>
    </row>
    <row r="120" spans="1:19" x14ac:dyDescent="0.25">
      <c r="A120" s="854">
        <v>18</v>
      </c>
      <c r="B120" s="854" t="s">
        <v>191</v>
      </c>
      <c r="C120" s="854">
        <v>18</v>
      </c>
      <c r="D120" s="838">
        <v>138.87</v>
      </c>
      <c r="E120" s="838">
        <v>105.01</v>
      </c>
      <c r="F120" s="838">
        <v>137.69999999999999</v>
      </c>
      <c r="G120" s="838">
        <v>137.69999999999999</v>
      </c>
      <c r="H120" s="838">
        <v>137.69999999999999</v>
      </c>
      <c r="I120" s="838">
        <v>137.69999999999999</v>
      </c>
      <c r="J120" s="838">
        <v>137.69999999999999</v>
      </c>
      <c r="K120" s="838">
        <v>168.31</v>
      </c>
      <c r="L120" s="838">
        <v>168.31</v>
      </c>
      <c r="M120" s="838">
        <v>138.87</v>
      </c>
      <c r="N120" s="838">
        <v>138.87</v>
      </c>
      <c r="O120" s="838">
        <v>138.87</v>
      </c>
      <c r="P120" s="838">
        <v>168.31</v>
      </c>
      <c r="Q120" s="838">
        <v>138.87</v>
      </c>
      <c r="R120" s="838">
        <v>168.31</v>
      </c>
      <c r="S120" s="838">
        <v>154.13999999999999</v>
      </c>
    </row>
    <row r="121" spans="1:19" x14ac:dyDescent="0.25">
      <c r="A121" s="854">
        <v>19</v>
      </c>
      <c r="B121" s="854" t="s">
        <v>191</v>
      </c>
      <c r="C121" s="854">
        <v>19</v>
      </c>
      <c r="D121" s="838">
        <v>142.58000000000001</v>
      </c>
      <c r="E121" s="838">
        <v>109.59</v>
      </c>
      <c r="F121" s="838">
        <v>141.12</v>
      </c>
      <c r="G121" s="838">
        <v>141.12</v>
      </c>
      <c r="H121" s="838">
        <v>141.12</v>
      </c>
      <c r="I121" s="838">
        <v>141.12</v>
      </c>
      <c r="J121" s="838">
        <v>141.12</v>
      </c>
      <c r="K121" s="838">
        <v>174.82</v>
      </c>
      <c r="L121" s="838">
        <v>174.82</v>
      </c>
      <c r="M121" s="838">
        <v>142.58000000000001</v>
      </c>
      <c r="N121" s="838">
        <v>142.58000000000001</v>
      </c>
      <c r="O121" s="838">
        <v>142.58000000000001</v>
      </c>
      <c r="P121" s="838">
        <v>174.82</v>
      </c>
      <c r="Q121" s="838">
        <v>142.58000000000001</v>
      </c>
      <c r="R121" s="838">
        <v>174.82</v>
      </c>
      <c r="S121" s="838">
        <v>158.38</v>
      </c>
    </row>
    <row r="122" spans="1:19" x14ac:dyDescent="0.25">
      <c r="A122" s="854">
        <v>20</v>
      </c>
      <c r="B122" s="854" t="s">
        <v>191</v>
      </c>
      <c r="C122" s="854">
        <v>20</v>
      </c>
      <c r="D122" s="838">
        <v>146.43</v>
      </c>
      <c r="E122" s="838">
        <v>111.78</v>
      </c>
      <c r="F122" s="838">
        <v>145.38999999999999</v>
      </c>
      <c r="G122" s="838">
        <v>145.38999999999999</v>
      </c>
      <c r="H122" s="838">
        <v>145.38999999999999</v>
      </c>
      <c r="I122" s="838">
        <v>145.38999999999999</v>
      </c>
      <c r="J122" s="838">
        <v>145.38999999999999</v>
      </c>
      <c r="K122" s="838">
        <v>181.4</v>
      </c>
      <c r="L122" s="838">
        <v>181.4</v>
      </c>
      <c r="M122" s="838">
        <v>146.43</v>
      </c>
      <c r="N122" s="838">
        <v>146.43</v>
      </c>
      <c r="O122" s="838">
        <v>146.43</v>
      </c>
      <c r="P122" s="838">
        <v>181.4</v>
      </c>
      <c r="Q122" s="838">
        <v>146.43</v>
      </c>
      <c r="R122" s="838">
        <v>181.4</v>
      </c>
      <c r="S122" s="838">
        <v>162.38</v>
      </c>
    </row>
    <row r="123" spans="1:19" x14ac:dyDescent="0.25">
      <c r="A123" s="854">
        <v>21</v>
      </c>
      <c r="B123" s="854" t="s">
        <v>191</v>
      </c>
      <c r="C123" s="854">
        <v>21</v>
      </c>
      <c r="D123" s="838">
        <v>151.63999999999999</v>
      </c>
      <c r="E123" s="838">
        <v>115.3</v>
      </c>
      <c r="F123" s="838">
        <v>149.68</v>
      </c>
      <c r="G123" s="838">
        <v>149.68</v>
      </c>
      <c r="H123" s="838">
        <v>149.68</v>
      </c>
      <c r="I123" s="838">
        <v>149.68</v>
      </c>
      <c r="J123" s="838">
        <v>149.68</v>
      </c>
      <c r="K123" s="838">
        <v>187.52</v>
      </c>
      <c r="L123" s="838">
        <v>187.52</v>
      </c>
      <c r="M123" s="838">
        <v>151.63999999999999</v>
      </c>
      <c r="N123" s="838">
        <v>151.63999999999999</v>
      </c>
      <c r="O123" s="838">
        <v>151.63999999999999</v>
      </c>
      <c r="P123" s="838">
        <v>187.52</v>
      </c>
      <c r="Q123" s="838">
        <v>151.63999999999999</v>
      </c>
      <c r="R123" s="838">
        <v>187.52</v>
      </c>
      <c r="S123" s="838">
        <v>166.68</v>
      </c>
    </row>
    <row r="124" spans="1:19" x14ac:dyDescent="0.25">
      <c r="A124" s="854">
        <v>22</v>
      </c>
      <c r="B124" s="854" t="s">
        <v>191</v>
      </c>
      <c r="C124" s="854">
        <v>22</v>
      </c>
      <c r="D124" s="838">
        <v>154.78</v>
      </c>
      <c r="E124" s="838">
        <v>118.41</v>
      </c>
      <c r="F124" s="838">
        <v>153.74</v>
      </c>
      <c r="G124" s="838">
        <v>153.74</v>
      </c>
      <c r="H124" s="838">
        <v>153.74</v>
      </c>
      <c r="I124" s="838">
        <v>153.74</v>
      </c>
      <c r="J124" s="838">
        <v>153.74</v>
      </c>
      <c r="K124" s="838">
        <v>193.63</v>
      </c>
      <c r="L124" s="838">
        <v>193.63</v>
      </c>
      <c r="M124" s="838">
        <v>154.78</v>
      </c>
      <c r="N124" s="838">
        <v>154.78</v>
      </c>
      <c r="O124" s="838">
        <v>154.78</v>
      </c>
      <c r="P124" s="838">
        <v>193.63</v>
      </c>
      <c r="Q124" s="838">
        <v>154.78</v>
      </c>
      <c r="R124" s="838">
        <v>193.63</v>
      </c>
      <c r="S124" s="838">
        <v>171.91</v>
      </c>
    </row>
    <row r="125" spans="1:19" x14ac:dyDescent="0.25">
      <c r="A125" s="854">
        <v>23</v>
      </c>
      <c r="B125" s="854" t="s">
        <v>191</v>
      </c>
      <c r="C125" s="854">
        <v>23</v>
      </c>
      <c r="D125" s="838">
        <v>158.38</v>
      </c>
      <c r="E125" s="838">
        <v>122.01</v>
      </c>
      <c r="F125" s="838">
        <v>157.01</v>
      </c>
      <c r="G125" s="838">
        <v>157.01</v>
      </c>
      <c r="H125" s="838">
        <v>157.01</v>
      </c>
      <c r="I125" s="838">
        <v>157.01</v>
      </c>
      <c r="J125" s="838">
        <v>157.01</v>
      </c>
      <c r="K125" s="838">
        <v>199.43</v>
      </c>
      <c r="L125" s="838">
        <v>199.43</v>
      </c>
      <c r="M125" s="838">
        <v>158.38</v>
      </c>
      <c r="N125" s="838">
        <v>158.38</v>
      </c>
      <c r="O125" s="838">
        <v>158.38</v>
      </c>
      <c r="P125" s="838">
        <v>199.43</v>
      </c>
      <c r="Q125" s="838">
        <v>158.38</v>
      </c>
      <c r="R125" s="838">
        <v>199.43</v>
      </c>
      <c r="S125" s="838">
        <v>178.52</v>
      </c>
    </row>
    <row r="126" spans="1:19" x14ac:dyDescent="0.25">
      <c r="A126" s="854">
        <v>24</v>
      </c>
      <c r="B126" s="854" t="s">
        <v>191</v>
      </c>
      <c r="C126" s="854">
        <v>24</v>
      </c>
      <c r="D126" s="838">
        <v>162.44</v>
      </c>
      <c r="E126" s="838">
        <v>126.2</v>
      </c>
      <c r="F126" s="838">
        <v>160.66999999999999</v>
      </c>
      <c r="G126" s="838">
        <v>160.66999999999999</v>
      </c>
      <c r="H126" s="838">
        <v>160.66999999999999</v>
      </c>
      <c r="I126" s="838">
        <v>160.66999999999999</v>
      </c>
      <c r="J126" s="838">
        <v>160.66999999999999</v>
      </c>
      <c r="K126" s="838">
        <v>204.93</v>
      </c>
      <c r="L126" s="838">
        <v>204.93</v>
      </c>
      <c r="M126" s="838">
        <v>162.44</v>
      </c>
      <c r="N126" s="838">
        <v>162.44</v>
      </c>
      <c r="O126" s="838">
        <v>162.44</v>
      </c>
      <c r="P126" s="838">
        <v>204.93</v>
      </c>
      <c r="Q126" s="838">
        <v>162.44</v>
      </c>
      <c r="R126" s="838">
        <v>204.93</v>
      </c>
      <c r="S126" s="838">
        <v>183.12</v>
      </c>
    </row>
    <row r="127" spans="1:19" x14ac:dyDescent="0.25">
      <c r="A127" s="854">
        <v>25</v>
      </c>
      <c r="B127" s="854" t="s">
        <v>191</v>
      </c>
      <c r="C127" s="854">
        <v>25</v>
      </c>
      <c r="D127" s="838">
        <v>166.04</v>
      </c>
      <c r="E127" s="838">
        <v>130.22999999999999</v>
      </c>
      <c r="F127" s="838">
        <v>166.63</v>
      </c>
      <c r="G127" s="838">
        <v>166.63</v>
      </c>
      <c r="H127" s="838">
        <v>166.63</v>
      </c>
      <c r="I127" s="838">
        <v>166.63</v>
      </c>
      <c r="J127" s="838">
        <v>166.63</v>
      </c>
      <c r="K127" s="838">
        <v>211.96</v>
      </c>
      <c r="L127" s="838">
        <v>211.96</v>
      </c>
      <c r="M127" s="838">
        <v>166.04</v>
      </c>
      <c r="N127" s="838">
        <v>166.04</v>
      </c>
      <c r="O127" s="838">
        <v>166.04</v>
      </c>
      <c r="P127" s="838">
        <v>211.96</v>
      </c>
      <c r="Q127" s="838">
        <v>166.04</v>
      </c>
      <c r="R127" s="838">
        <v>211.96</v>
      </c>
      <c r="S127" s="838">
        <v>189.79</v>
      </c>
    </row>
    <row r="128" spans="1:19" x14ac:dyDescent="0.25">
      <c r="A128" s="854">
        <v>26</v>
      </c>
      <c r="B128" s="854" t="s">
        <v>191</v>
      </c>
      <c r="C128" s="854">
        <v>26</v>
      </c>
      <c r="D128" s="838">
        <v>170.69</v>
      </c>
      <c r="E128" s="838">
        <v>134.09</v>
      </c>
      <c r="F128" s="838">
        <v>169.99</v>
      </c>
      <c r="G128" s="838">
        <v>169.99</v>
      </c>
      <c r="H128" s="838">
        <v>169.99</v>
      </c>
      <c r="I128" s="838">
        <v>169.99</v>
      </c>
      <c r="J128" s="838">
        <v>169.99</v>
      </c>
      <c r="K128" s="838">
        <v>217.92</v>
      </c>
      <c r="L128" s="838">
        <v>217.92</v>
      </c>
      <c r="M128" s="838">
        <v>170.69</v>
      </c>
      <c r="N128" s="838">
        <v>170.69</v>
      </c>
      <c r="O128" s="838">
        <v>170.69</v>
      </c>
      <c r="P128" s="838">
        <v>217.92</v>
      </c>
      <c r="Q128" s="838">
        <v>170.69</v>
      </c>
      <c r="R128" s="838">
        <v>217.92</v>
      </c>
      <c r="S128" s="838">
        <v>195.01</v>
      </c>
    </row>
    <row r="129" spans="1:19" x14ac:dyDescent="0.25">
      <c r="A129" s="854">
        <v>27</v>
      </c>
      <c r="B129" s="854" t="s">
        <v>191</v>
      </c>
      <c r="C129" s="854">
        <v>27</v>
      </c>
      <c r="D129" s="838">
        <v>174.75</v>
      </c>
      <c r="E129" s="838">
        <v>138.06</v>
      </c>
      <c r="F129" s="838">
        <v>173.3</v>
      </c>
      <c r="G129" s="838">
        <v>173.3</v>
      </c>
      <c r="H129" s="838">
        <v>173.3</v>
      </c>
      <c r="I129" s="838">
        <v>173.3</v>
      </c>
      <c r="J129" s="838">
        <v>173.3</v>
      </c>
      <c r="K129" s="838">
        <v>223.58</v>
      </c>
      <c r="L129" s="838">
        <v>223.58</v>
      </c>
      <c r="M129" s="838">
        <v>174.75</v>
      </c>
      <c r="N129" s="838">
        <v>174.75</v>
      </c>
      <c r="O129" s="838">
        <v>174.75</v>
      </c>
      <c r="P129" s="838">
        <v>223.58</v>
      </c>
      <c r="Q129" s="838">
        <v>174.75</v>
      </c>
      <c r="R129" s="838">
        <v>223.58</v>
      </c>
      <c r="S129" s="838">
        <v>200.64</v>
      </c>
    </row>
    <row r="130" spans="1:19" x14ac:dyDescent="0.25">
      <c r="A130" s="854">
        <v>28</v>
      </c>
      <c r="B130" s="854" t="s">
        <v>191</v>
      </c>
      <c r="C130" s="854">
        <v>28</v>
      </c>
      <c r="D130" s="838">
        <v>178.58</v>
      </c>
      <c r="E130" s="838">
        <v>141.53</v>
      </c>
      <c r="F130" s="838">
        <v>176.82</v>
      </c>
      <c r="G130" s="838">
        <v>176.82</v>
      </c>
      <c r="H130" s="838">
        <v>176.82</v>
      </c>
      <c r="I130" s="838">
        <v>176.82</v>
      </c>
      <c r="J130" s="838">
        <v>176.82</v>
      </c>
      <c r="K130" s="838">
        <v>229.18</v>
      </c>
      <c r="L130" s="838">
        <v>229.18</v>
      </c>
      <c r="M130" s="838">
        <v>178.58</v>
      </c>
      <c r="N130" s="838">
        <v>178.58</v>
      </c>
      <c r="O130" s="838">
        <v>178.58</v>
      </c>
      <c r="P130" s="838">
        <v>229.18</v>
      </c>
      <c r="Q130" s="838">
        <v>178.58</v>
      </c>
      <c r="R130" s="838">
        <v>229.18</v>
      </c>
      <c r="S130" s="838">
        <v>206.68</v>
      </c>
    </row>
    <row r="131" spans="1:19" x14ac:dyDescent="0.25">
      <c r="A131" s="854">
        <v>29</v>
      </c>
      <c r="B131" s="854" t="s">
        <v>191</v>
      </c>
      <c r="C131" s="854">
        <v>29</v>
      </c>
      <c r="D131" s="838">
        <v>182.35</v>
      </c>
      <c r="E131" s="838">
        <v>145.35</v>
      </c>
      <c r="F131" s="838">
        <v>180.43</v>
      </c>
      <c r="G131" s="838">
        <v>180.43</v>
      </c>
      <c r="H131" s="838">
        <v>180.43</v>
      </c>
      <c r="I131" s="838">
        <v>180.43</v>
      </c>
      <c r="J131" s="838">
        <v>180.43</v>
      </c>
      <c r="K131" s="838">
        <v>234.28</v>
      </c>
      <c r="L131" s="838">
        <v>234.28</v>
      </c>
      <c r="M131" s="838">
        <v>182.35</v>
      </c>
      <c r="N131" s="838">
        <v>182.35</v>
      </c>
      <c r="O131" s="838">
        <v>182.35</v>
      </c>
      <c r="P131" s="838">
        <v>234.28</v>
      </c>
      <c r="Q131" s="838">
        <v>182.35</v>
      </c>
      <c r="R131" s="838">
        <v>234.28</v>
      </c>
      <c r="S131" s="838">
        <v>211.97</v>
      </c>
    </row>
    <row r="132" spans="1:19" x14ac:dyDescent="0.25">
      <c r="A132" s="854">
        <v>30</v>
      </c>
      <c r="B132" s="854" t="s">
        <v>191</v>
      </c>
      <c r="C132" s="854">
        <v>30</v>
      </c>
      <c r="D132" s="838">
        <v>185.27</v>
      </c>
      <c r="E132" s="838">
        <v>149.07</v>
      </c>
      <c r="F132" s="838">
        <v>184.21</v>
      </c>
      <c r="G132" s="838">
        <v>184.21</v>
      </c>
      <c r="H132" s="838">
        <v>184.21</v>
      </c>
      <c r="I132" s="838">
        <v>184.21</v>
      </c>
      <c r="J132" s="838">
        <v>184.21</v>
      </c>
      <c r="K132" s="838">
        <v>239.11</v>
      </c>
      <c r="L132" s="838">
        <v>239.11</v>
      </c>
      <c r="M132" s="838">
        <v>185.27</v>
      </c>
      <c r="N132" s="838">
        <v>185.27</v>
      </c>
      <c r="O132" s="838">
        <v>185.27</v>
      </c>
      <c r="P132" s="838">
        <v>239.11</v>
      </c>
      <c r="Q132" s="838">
        <v>185.27</v>
      </c>
      <c r="R132" s="838">
        <v>239.11</v>
      </c>
      <c r="S132" s="838">
        <v>216.78</v>
      </c>
    </row>
    <row r="133" spans="1:19" x14ac:dyDescent="0.25">
      <c r="A133" s="854">
        <v>31</v>
      </c>
      <c r="B133" s="854" t="s">
        <v>191</v>
      </c>
      <c r="C133" s="854">
        <v>31</v>
      </c>
      <c r="D133" s="838">
        <v>190.89</v>
      </c>
      <c r="E133" s="838">
        <v>152.33000000000001</v>
      </c>
      <c r="F133" s="838">
        <v>188.27</v>
      </c>
      <c r="G133" s="838">
        <v>188.27</v>
      </c>
      <c r="H133" s="838">
        <v>188.27</v>
      </c>
      <c r="I133" s="838">
        <v>188.27</v>
      </c>
      <c r="J133" s="838">
        <v>188.27</v>
      </c>
      <c r="K133" s="838">
        <v>243.44</v>
      </c>
      <c r="L133" s="838">
        <v>243.44</v>
      </c>
      <c r="M133" s="838">
        <v>190.89</v>
      </c>
      <c r="N133" s="838">
        <v>190.89</v>
      </c>
      <c r="O133" s="838">
        <v>190.89</v>
      </c>
      <c r="P133" s="838">
        <v>243.44</v>
      </c>
      <c r="Q133" s="838">
        <v>190.89</v>
      </c>
      <c r="R133" s="838">
        <v>243.44</v>
      </c>
      <c r="S133" s="838">
        <v>221.14</v>
      </c>
    </row>
    <row r="134" spans="1:19" x14ac:dyDescent="0.25">
      <c r="A134" s="854">
        <v>32</v>
      </c>
      <c r="B134" s="854" t="s">
        <v>191</v>
      </c>
      <c r="C134" s="854">
        <v>32</v>
      </c>
      <c r="D134" s="838">
        <v>194.49</v>
      </c>
      <c r="E134" s="838">
        <v>155.63999999999999</v>
      </c>
      <c r="F134" s="838">
        <v>192.41</v>
      </c>
      <c r="G134" s="838">
        <v>192.41</v>
      </c>
      <c r="H134" s="838">
        <v>192.41</v>
      </c>
      <c r="I134" s="838">
        <v>192.41</v>
      </c>
      <c r="J134" s="838">
        <v>192.41</v>
      </c>
      <c r="K134" s="838">
        <v>247.76</v>
      </c>
      <c r="L134" s="838">
        <v>247.76</v>
      </c>
      <c r="M134" s="838">
        <v>194.49</v>
      </c>
      <c r="N134" s="838">
        <v>194.49</v>
      </c>
      <c r="O134" s="838">
        <v>194.49</v>
      </c>
      <c r="P134" s="838">
        <v>247.76</v>
      </c>
      <c r="Q134" s="838">
        <v>194.49</v>
      </c>
      <c r="R134" s="838">
        <v>247.76</v>
      </c>
      <c r="S134" s="838">
        <v>226.37</v>
      </c>
    </row>
    <row r="135" spans="1:19" x14ac:dyDescent="0.25">
      <c r="A135" s="854">
        <v>33</v>
      </c>
      <c r="B135" s="854" t="s">
        <v>191</v>
      </c>
      <c r="C135" s="854">
        <v>33</v>
      </c>
      <c r="D135" s="838">
        <v>196.52</v>
      </c>
      <c r="E135" s="838">
        <v>158.88999999999999</v>
      </c>
      <c r="F135" s="838">
        <v>195.87</v>
      </c>
      <c r="G135" s="838">
        <v>195.87</v>
      </c>
      <c r="H135" s="838">
        <v>195.87</v>
      </c>
      <c r="I135" s="838">
        <v>195.87</v>
      </c>
      <c r="J135" s="838">
        <v>195.87</v>
      </c>
      <c r="K135" s="838">
        <v>251.63</v>
      </c>
      <c r="L135" s="838">
        <v>251.63</v>
      </c>
      <c r="M135" s="838">
        <v>196.52</v>
      </c>
      <c r="N135" s="838">
        <v>196.52</v>
      </c>
      <c r="O135" s="838">
        <v>196.52</v>
      </c>
      <c r="P135" s="838">
        <v>251.63</v>
      </c>
      <c r="Q135" s="838">
        <v>196.52</v>
      </c>
      <c r="R135" s="838">
        <v>251.63</v>
      </c>
      <c r="S135" s="838">
        <v>231.76</v>
      </c>
    </row>
    <row r="136" spans="1:19" x14ac:dyDescent="0.25">
      <c r="A136" s="854">
        <v>34</v>
      </c>
      <c r="B136" s="854" t="s">
        <v>191</v>
      </c>
      <c r="C136" s="854">
        <v>34</v>
      </c>
      <c r="D136" s="838">
        <v>200.64</v>
      </c>
      <c r="E136" s="838">
        <v>162.41</v>
      </c>
      <c r="F136" s="838">
        <v>200.09</v>
      </c>
      <c r="G136" s="838">
        <v>200.09</v>
      </c>
      <c r="H136" s="838">
        <v>200.09</v>
      </c>
      <c r="I136" s="838">
        <v>200.09</v>
      </c>
      <c r="J136" s="838">
        <v>200.09</v>
      </c>
      <c r="K136" s="838">
        <v>255.04</v>
      </c>
      <c r="L136" s="838">
        <v>255.04</v>
      </c>
      <c r="M136" s="838">
        <v>200.64</v>
      </c>
      <c r="N136" s="838">
        <v>200.64</v>
      </c>
      <c r="O136" s="838">
        <v>200.64</v>
      </c>
      <c r="P136" s="838">
        <v>255.04</v>
      </c>
      <c r="Q136" s="838">
        <v>200.64</v>
      </c>
      <c r="R136" s="838">
        <v>255.04</v>
      </c>
      <c r="S136" s="838">
        <v>234.9</v>
      </c>
    </row>
    <row r="137" spans="1:19" x14ac:dyDescent="0.25">
      <c r="A137" s="854">
        <v>35</v>
      </c>
      <c r="B137" s="854" t="s">
        <v>191</v>
      </c>
      <c r="C137" s="854">
        <v>35</v>
      </c>
      <c r="D137" s="838">
        <v>204.13</v>
      </c>
      <c r="E137" s="838">
        <v>165.93</v>
      </c>
      <c r="F137" s="838">
        <v>203.81</v>
      </c>
      <c r="G137" s="838">
        <v>203.81</v>
      </c>
      <c r="H137" s="838">
        <v>203.81</v>
      </c>
      <c r="I137" s="838">
        <v>203.81</v>
      </c>
      <c r="J137" s="838">
        <v>203.81</v>
      </c>
      <c r="K137" s="838">
        <v>257.94</v>
      </c>
      <c r="L137" s="838">
        <v>257.94</v>
      </c>
      <c r="M137" s="838">
        <v>204.13</v>
      </c>
      <c r="N137" s="838">
        <v>204.13</v>
      </c>
      <c r="O137" s="838">
        <v>204.13</v>
      </c>
      <c r="P137" s="838">
        <v>257.94</v>
      </c>
      <c r="Q137" s="838">
        <v>204.13</v>
      </c>
      <c r="R137" s="838">
        <v>257.94</v>
      </c>
      <c r="S137" s="838">
        <v>239.89</v>
      </c>
    </row>
    <row r="138" spans="1:19" x14ac:dyDescent="0.25">
      <c r="A138" s="854">
        <v>36</v>
      </c>
      <c r="B138" s="854" t="s">
        <v>191</v>
      </c>
      <c r="C138" s="854">
        <v>36</v>
      </c>
      <c r="D138" s="838">
        <v>207.38</v>
      </c>
      <c r="E138" s="838">
        <v>170.55</v>
      </c>
      <c r="F138" s="838">
        <v>207.73</v>
      </c>
      <c r="G138" s="838">
        <v>207.73</v>
      </c>
      <c r="H138" s="838">
        <v>207.73</v>
      </c>
      <c r="I138" s="838">
        <v>207.73</v>
      </c>
      <c r="J138" s="838">
        <v>207.73</v>
      </c>
      <c r="K138" s="838">
        <v>261.05</v>
      </c>
      <c r="L138" s="838">
        <v>261.05</v>
      </c>
      <c r="M138" s="838">
        <v>207.38</v>
      </c>
      <c r="N138" s="838">
        <v>207.38</v>
      </c>
      <c r="O138" s="838">
        <v>207.38</v>
      </c>
      <c r="P138" s="838">
        <v>261.05</v>
      </c>
      <c r="Q138" s="838">
        <v>207.38</v>
      </c>
      <c r="R138" s="838">
        <v>261.05</v>
      </c>
      <c r="S138" s="838">
        <v>244.25</v>
      </c>
    </row>
    <row r="139" spans="1:19" x14ac:dyDescent="0.25">
      <c r="A139" s="854">
        <v>37</v>
      </c>
      <c r="B139" s="854" t="s">
        <v>191</v>
      </c>
      <c r="C139" s="854">
        <v>37</v>
      </c>
      <c r="D139" s="838">
        <v>209.87</v>
      </c>
      <c r="E139" s="838">
        <v>174.12</v>
      </c>
      <c r="F139" s="838">
        <v>211.81</v>
      </c>
      <c r="G139" s="838">
        <v>211.81</v>
      </c>
      <c r="H139" s="838">
        <v>211.81</v>
      </c>
      <c r="I139" s="838">
        <v>211.81</v>
      </c>
      <c r="J139" s="838">
        <v>211.81</v>
      </c>
      <c r="K139" s="838">
        <v>263.95999999999998</v>
      </c>
      <c r="L139" s="838">
        <v>263.95999999999998</v>
      </c>
      <c r="M139" s="838">
        <v>209.87</v>
      </c>
      <c r="N139" s="838">
        <v>209.87</v>
      </c>
      <c r="O139" s="838">
        <v>209.87</v>
      </c>
      <c r="P139" s="838">
        <v>263.95999999999998</v>
      </c>
      <c r="Q139" s="838">
        <v>209.87</v>
      </c>
      <c r="R139" s="838">
        <v>263.95999999999998</v>
      </c>
      <c r="S139" s="838">
        <v>249.01</v>
      </c>
    </row>
    <row r="140" spans="1:19" x14ac:dyDescent="0.25">
      <c r="A140" s="854">
        <v>38</v>
      </c>
      <c r="B140" s="854" t="s">
        <v>191</v>
      </c>
      <c r="C140" s="854">
        <v>38</v>
      </c>
      <c r="D140" s="838">
        <v>213.24</v>
      </c>
      <c r="E140" s="838">
        <v>178.4</v>
      </c>
      <c r="F140" s="838">
        <v>215.73</v>
      </c>
      <c r="G140" s="838">
        <v>215.73</v>
      </c>
      <c r="H140" s="838">
        <v>215.73</v>
      </c>
      <c r="I140" s="838">
        <v>215.73</v>
      </c>
      <c r="J140" s="838">
        <v>215.73</v>
      </c>
      <c r="K140" s="838">
        <v>267.22000000000003</v>
      </c>
      <c r="L140" s="838">
        <v>267.22000000000003</v>
      </c>
      <c r="M140" s="838">
        <v>213.24</v>
      </c>
      <c r="N140" s="838">
        <v>213.24</v>
      </c>
      <c r="O140" s="838">
        <v>213.24</v>
      </c>
      <c r="P140" s="838">
        <v>267.22000000000003</v>
      </c>
      <c r="Q140" s="838">
        <v>213.24</v>
      </c>
      <c r="R140" s="838">
        <v>267.22000000000003</v>
      </c>
      <c r="S140" s="838">
        <v>254.46</v>
      </c>
    </row>
    <row r="141" spans="1:19" x14ac:dyDescent="0.25">
      <c r="A141" s="854">
        <v>39</v>
      </c>
      <c r="B141" s="854" t="s">
        <v>191</v>
      </c>
      <c r="C141" s="854">
        <v>39</v>
      </c>
      <c r="D141" s="838">
        <v>216.09</v>
      </c>
      <c r="E141" s="838">
        <v>181.6</v>
      </c>
      <c r="F141" s="838">
        <v>219.85</v>
      </c>
      <c r="G141" s="838">
        <v>219.85</v>
      </c>
      <c r="H141" s="838">
        <v>219.85</v>
      </c>
      <c r="I141" s="838">
        <v>219.85</v>
      </c>
      <c r="J141" s="838">
        <v>219.85</v>
      </c>
      <c r="K141" s="838">
        <v>270.22000000000003</v>
      </c>
      <c r="L141" s="838">
        <v>270.22000000000003</v>
      </c>
      <c r="M141" s="838">
        <v>216.09</v>
      </c>
      <c r="N141" s="838">
        <v>216.09</v>
      </c>
      <c r="O141" s="838">
        <v>216.09</v>
      </c>
      <c r="P141" s="838">
        <v>270.22000000000003</v>
      </c>
      <c r="Q141" s="838">
        <v>216.09</v>
      </c>
      <c r="R141" s="838">
        <v>270.22000000000003</v>
      </c>
      <c r="S141" s="838">
        <v>259.39999999999998</v>
      </c>
    </row>
    <row r="142" spans="1:19" x14ac:dyDescent="0.25">
      <c r="A142" s="854">
        <v>40</v>
      </c>
      <c r="B142" s="854" t="s">
        <v>191</v>
      </c>
      <c r="C142" s="854">
        <v>40</v>
      </c>
      <c r="D142" s="838">
        <v>218.81</v>
      </c>
      <c r="E142" s="838">
        <v>184.45</v>
      </c>
      <c r="F142" s="838">
        <v>223.41</v>
      </c>
      <c r="G142" s="838">
        <v>223.41</v>
      </c>
      <c r="H142" s="838">
        <v>223.41</v>
      </c>
      <c r="I142" s="838">
        <v>223.41</v>
      </c>
      <c r="J142" s="838">
        <v>223.41</v>
      </c>
      <c r="K142" s="838">
        <v>274.25</v>
      </c>
      <c r="L142" s="838">
        <v>274.25</v>
      </c>
      <c r="M142" s="838">
        <v>218.81</v>
      </c>
      <c r="N142" s="838">
        <v>218.81</v>
      </c>
      <c r="O142" s="838">
        <v>218.81</v>
      </c>
      <c r="P142" s="838">
        <v>274.25</v>
      </c>
      <c r="Q142" s="838">
        <v>218.81</v>
      </c>
      <c r="R142" s="838">
        <v>274.25</v>
      </c>
      <c r="S142" s="838">
        <v>264.51</v>
      </c>
    </row>
    <row r="143" spans="1:19" x14ac:dyDescent="0.25">
      <c r="A143" s="854">
        <v>41</v>
      </c>
      <c r="B143" s="854" t="s">
        <v>191</v>
      </c>
      <c r="C143" s="854">
        <v>41</v>
      </c>
      <c r="D143" s="838">
        <v>221.66</v>
      </c>
      <c r="E143" s="838">
        <v>187.25</v>
      </c>
      <c r="F143" s="838">
        <v>227.29</v>
      </c>
      <c r="G143" s="838">
        <v>227.29</v>
      </c>
      <c r="H143" s="838">
        <v>227.29</v>
      </c>
      <c r="I143" s="838">
        <v>227.29</v>
      </c>
      <c r="J143" s="838">
        <v>227.29</v>
      </c>
      <c r="K143" s="838">
        <v>279.08999999999997</v>
      </c>
      <c r="L143" s="838">
        <v>279.08999999999997</v>
      </c>
      <c r="M143" s="838">
        <v>221.66</v>
      </c>
      <c r="N143" s="838">
        <v>221.66</v>
      </c>
      <c r="O143" s="838">
        <v>221.66</v>
      </c>
      <c r="P143" s="838">
        <v>279.08999999999997</v>
      </c>
      <c r="Q143" s="838">
        <v>221.66</v>
      </c>
      <c r="R143" s="838">
        <v>279.08999999999997</v>
      </c>
      <c r="S143" s="838">
        <v>269.5</v>
      </c>
    </row>
    <row r="144" spans="1:19" x14ac:dyDescent="0.25">
      <c r="A144" s="854">
        <v>42</v>
      </c>
      <c r="B144" s="854" t="s">
        <v>191</v>
      </c>
      <c r="C144" s="854">
        <v>42</v>
      </c>
      <c r="D144" s="838">
        <v>224.69</v>
      </c>
      <c r="E144" s="838">
        <v>189.76</v>
      </c>
      <c r="F144" s="838">
        <v>231.16</v>
      </c>
      <c r="G144" s="838">
        <v>231.16</v>
      </c>
      <c r="H144" s="838">
        <v>231.16</v>
      </c>
      <c r="I144" s="838">
        <v>231.16</v>
      </c>
      <c r="J144" s="838">
        <v>231.16</v>
      </c>
      <c r="K144" s="838">
        <v>282.74</v>
      </c>
      <c r="L144" s="838">
        <v>282.74</v>
      </c>
      <c r="M144" s="838">
        <v>224.69</v>
      </c>
      <c r="N144" s="838">
        <v>224.69</v>
      </c>
      <c r="O144" s="838">
        <v>224.69</v>
      </c>
      <c r="P144" s="838">
        <v>282.74</v>
      </c>
      <c r="Q144" s="838">
        <v>224.69</v>
      </c>
      <c r="R144" s="838">
        <v>282.74</v>
      </c>
      <c r="S144" s="838">
        <v>274.68</v>
      </c>
    </row>
    <row r="145" spans="1:19" x14ac:dyDescent="0.25">
      <c r="A145" s="854">
        <v>43</v>
      </c>
      <c r="B145" s="854" t="s">
        <v>191</v>
      </c>
      <c r="C145" s="854">
        <v>43</v>
      </c>
      <c r="D145" s="838">
        <v>227.59</v>
      </c>
      <c r="E145" s="838">
        <v>191.29</v>
      </c>
      <c r="F145" s="838">
        <v>235.03</v>
      </c>
      <c r="G145" s="838">
        <v>235.03</v>
      </c>
      <c r="H145" s="838">
        <v>235.03</v>
      </c>
      <c r="I145" s="838">
        <v>235.03</v>
      </c>
      <c r="J145" s="838">
        <v>235.03</v>
      </c>
      <c r="K145" s="838">
        <v>286.06</v>
      </c>
      <c r="L145" s="838">
        <v>286.06</v>
      </c>
      <c r="M145" s="838">
        <v>227.59</v>
      </c>
      <c r="N145" s="838">
        <v>227.59</v>
      </c>
      <c r="O145" s="838">
        <v>227.59</v>
      </c>
      <c r="P145" s="838">
        <v>286.06</v>
      </c>
      <c r="Q145" s="838">
        <v>227.59</v>
      </c>
      <c r="R145" s="838">
        <v>286.06</v>
      </c>
      <c r="S145" s="838">
        <v>279.89</v>
      </c>
    </row>
    <row r="146" spans="1:19" x14ac:dyDescent="0.25">
      <c r="A146" s="854">
        <v>44</v>
      </c>
      <c r="B146" s="854" t="s">
        <v>191</v>
      </c>
      <c r="C146" s="854">
        <v>44</v>
      </c>
      <c r="D146" s="838">
        <v>230.55</v>
      </c>
      <c r="E146" s="838">
        <v>194.8</v>
      </c>
      <c r="F146" s="838">
        <v>239.21</v>
      </c>
      <c r="G146" s="838">
        <v>239.21</v>
      </c>
      <c r="H146" s="838">
        <v>239.21</v>
      </c>
      <c r="I146" s="838">
        <v>239.21</v>
      </c>
      <c r="J146" s="838">
        <v>239.21</v>
      </c>
      <c r="K146" s="838">
        <v>289.06</v>
      </c>
      <c r="L146" s="838">
        <v>289.06</v>
      </c>
      <c r="M146" s="838">
        <v>230.55</v>
      </c>
      <c r="N146" s="838">
        <v>230.55</v>
      </c>
      <c r="O146" s="838">
        <v>230.55</v>
      </c>
      <c r="P146" s="838">
        <v>289.06</v>
      </c>
      <c r="Q146" s="838">
        <v>230.55</v>
      </c>
      <c r="R146" s="838">
        <v>289.06</v>
      </c>
      <c r="S146" s="838">
        <v>285.06</v>
      </c>
    </row>
    <row r="147" spans="1:19" x14ac:dyDescent="0.25">
      <c r="A147" s="854">
        <v>45</v>
      </c>
      <c r="B147" s="854" t="s">
        <v>191</v>
      </c>
      <c r="C147" s="854">
        <v>45</v>
      </c>
      <c r="D147" s="838">
        <v>233.17</v>
      </c>
      <c r="E147" s="838">
        <v>197.65</v>
      </c>
      <c r="F147" s="838">
        <v>243.08</v>
      </c>
      <c r="G147" s="838">
        <v>243.08</v>
      </c>
      <c r="H147" s="838">
        <v>243.08</v>
      </c>
      <c r="I147" s="838">
        <v>243.08</v>
      </c>
      <c r="J147" s="838">
        <v>243.08</v>
      </c>
      <c r="K147" s="838">
        <v>292.27</v>
      </c>
      <c r="L147" s="838">
        <v>292.27</v>
      </c>
      <c r="M147" s="838">
        <v>233.17</v>
      </c>
      <c r="N147" s="838">
        <v>233.17</v>
      </c>
      <c r="O147" s="838">
        <v>233.17</v>
      </c>
      <c r="P147" s="838">
        <v>292.27</v>
      </c>
      <c r="Q147" s="838">
        <v>233.17</v>
      </c>
      <c r="R147" s="838">
        <v>292.27</v>
      </c>
      <c r="S147" s="838">
        <v>290.45999999999998</v>
      </c>
    </row>
    <row r="148" spans="1:19" x14ac:dyDescent="0.25">
      <c r="A148" s="854">
        <v>46</v>
      </c>
      <c r="B148" s="854" t="s">
        <v>191</v>
      </c>
      <c r="C148" s="854">
        <v>46</v>
      </c>
      <c r="D148" s="838">
        <v>236.35</v>
      </c>
      <c r="E148" s="838">
        <v>201.82</v>
      </c>
      <c r="F148" s="838">
        <v>247.05</v>
      </c>
      <c r="G148" s="838">
        <v>247.05</v>
      </c>
      <c r="H148" s="838">
        <v>247.05</v>
      </c>
      <c r="I148" s="838">
        <v>247.05</v>
      </c>
      <c r="J148" s="838">
        <v>247.05</v>
      </c>
      <c r="K148" s="838">
        <v>295.27999999999997</v>
      </c>
      <c r="L148" s="838">
        <v>295.27999999999997</v>
      </c>
      <c r="M148" s="838">
        <v>236.35</v>
      </c>
      <c r="N148" s="838">
        <v>236.35</v>
      </c>
      <c r="O148" s="838">
        <v>236.35</v>
      </c>
      <c r="P148" s="838">
        <v>295.27999999999997</v>
      </c>
      <c r="Q148" s="838">
        <v>236.35</v>
      </c>
      <c r="R148" s="838">
        <v>295.27999999999997</v>
      </c>
      <c r="S148" s="838">
        <v>295.51</v>
      </c>
    </row>
    <row r="149" spans="1:19" x14ac:dyDescent="0.25">
      <c r="A149" s="854">
        <v>47</v>
      </c>
      <c r="B149" s="854" t="s">
        <v>191</v>
      </c>
      <c r="C149" s="854">
        <v>47</v>
      </c>
      <c r="D149" s="838">
        <v>239.26</v>
      </c>
      <c r="E149" s="838">
        <v>205.75</v>
      </c>
      <c r="F149" s="838">
        <v>251.12</v>
      </c>
      <c r="G149" s="838">
        <v>251.12</v>
      </c>
      <c r="H149" s="838">
        <v>251.12</v>
      </c>
      <c r="I149" s="838">
        <v>251.12</v>
      </c>
      <c r="J149" s="838">
        <v>251.12</v>
      </c>
      <c r="K149" s="838">
        <v>298.69</v>
      </c>
      <c r="L149" s="838">
        <v>298.69</v>
      </c>
      <c r="M149" s="838">
        <v>239.26</v>
      </c>
      <c r="N149" s="838">
        <v>239.26</v>
      </c>
      <c r="O149" s="838">
        <v>239.26</v>
      </c>
      <c r="P149" s="838">
        <v>298.69</v>
      </c>
      <c r="Q149" s="838">
        <v>239.26</v>
      </c>
      <c r="R149" s="838">
        <v>298.69</v>
      </c>
      <c r="S149" s="838">
        <v>300.91000000000003</v>
      </c>
    </row>
    <row r="150" spans="1:19" x14ac:dyDescent="0.25">
      <c r="A150" s="854">
        <v>48</v>
      </c>
      <c r="B150" s="854" t="s">
        <v>191</v>
      </c>
      <c r="C150" s="854">
        <v>48</v>
      </c>
      <c r="D150" s="838">
        <v>241.99</v>
      </c>
      <c r="E150" s="838">
        <v>207.89</v>
      </c>
      <c r="F150" s="838">
        <v>255.19</v>
      </c>
      <c r="G150" s="838">
        <v>255.19</v>
      </c>
      <c r="H150" s="838">
        <v>255.19</v>
      </c>
      <c r="I150" s="838">
        <v>255.19</v>
      </c>
      <c r="J150" s="838">
        <v>255.19</v>
      </c>
      <c r="K150" s="838">
        <v>301.75</v>
      </c>
      <c r="L150" s="838">
        <v>301.75</v>
      </c>
      <c r="M150" s="838">
        <v>241.99</v>
      </c>
      <c r="N150" s="838">
        <v>241.99</v>
      </c>
      <c r="O150" s="838">
        <v>241.99</v>
      </c>
      <c r="P150" s="838">
        <v>301.75</v>
      </c>
      <c r="Q150" s="838">
        <v>241.99</v>
      </c>
      <c r="R150" s="838">
        <v>301.75</v>
      </c>
      <c r="S150" s="838">
        <v>305.97000000000003</v>
      </c>
    </row>
    <row r="151" spans="1:19" x14ac:dyDescent="0.25">
      <c r="A151" s="854">
        <v>49</v>
      </c>
      <c r="B151" s="854" t="s">
        <v>191</v>
      </c>
      <c r="C151" s="854">
        <v>49</v>
      </c>
      <c r="D151" s="838">
        <v>244.88</v>
      </c>
      <c r="E151" s="838">
        <v>210.33</v>
      </c>
      <c r="F151" s="838">
        <v>259.12</v>
      </c>
      <c r="G151" s="838">
        <v>259.12</v>
      </c>
      <c r="H151" s="838">
        <v>259.12</v>
      </c>
      <c r="I151" s="838">
        <v>259.12</v>
      </c>
      <c r="J151" s="838">
        <v>259.12</v>
      </c>
      <c r="K151" s="838">
        <v>304.60000000000002</v>
      </c>
      <c r="L151" s="838">
        <v>304.60000000000002</v>
      </c>
      <c r="M151" s="838">
        <v>244.88</v>
      </c>
      <c r="N151" s="838">
        <v>244.88</v>
      </c>
      <c r="O151" s="838">
        <v>244.88</v>
      </c>
      <c r="P151" s="838">
        <v>304.60000000000002</v>
      </c>
      <c r="Q151" s="838">
        <v>244.88</v>
      </c>
      <c r="R151" s="838">
        <v>304.60000000000002</v>
      </c>
      <c r="S151" s="838">
        <v>311.43</v>
      </c>
    </row>
    <row r="152" spans="1:19" x14ac:dyDescent="0.25">
      <c r="A152" s="854">
        <v>50</v>
      </c>
      <c r="B152" s="854" t="s">
        <v>191</v>
      </c>
      <c r="C152" s="854">
        <v>50</v>
      </c>
      <c r="D152" s="838">
        <v>248.24</v>
      </c>
      <c r="E152" s="838">
        <v>213.28</v>
      </c>
      <c r="F152" s="838">
        <v>262.68</v>
      </c>
      <c r="G152" s="838">
        <v>262.68</v>
      </c>
      <c r="H152" s="838">
        <v>262.68</v>
      </c>
      <c r="I152" s="838">
        <v>262.68</v>
      </c>
      <c r="J152" s="838">
        <v>262.68</v>
      </c>
      <c r="K152" s="838">
        <v>307.75</v>
      </c>
      <c r="L152" s="838">
        <v>307.75</v>
      </c>
      <c r="M152" s="838">
        <v>248.24</v>
      </c>
      <c r="N152" s="838">
        <v>248.24</v>
      </c>
      <c r="O152" s="838">
        <v>248.24</v>
      </c>
      <c r="P152" s="838">
        <v>307.75</v>
      </c>
      <c r="Q152" s="838">
        <v>248.24</v>
      </c>
      <c r="R152" s="838">
        <v>307.75</v>
      </c>
      <c r="S152" s="838">
        <v>316.58</v>
      </c>
    </row>
    <row r="153" spans="1:19" x14ac:dyDescent="0.25">
      <c r="A153" s="854">
        <v>51</v>
      </c>
      <c r="B153" s="854" t="s">
        <v>191</v>
      </c>
      <c r="C153" s="854">
        <v>52</v>
      </c>
      <c r="D153" s="838">
        <v>257.94</v>
      </c>
      <c r="E153" s="838">
        <v>226.62</v>
      </c>
      <c r="F153" s="838">
        <v>270.58</v>
      </c>
      <c r="G153" s="838">
        <v>270.58</v>
      </c>
      <c r="H153" s="838">
        <v>270.58</v>
      </c>
      <c r="I153" s="838">
        <v>270.58</v>
      </c>
      <c r="J153" s="838">
        <v>270.58</v>
      </c>
      <c r="K153" s="838">
        <v>314.79000000000002</v>
      </c>
      <c r="L153" s="838">
        <v>314.79000000000002</v>
      </c>
      <c r="M153" s="838">
        <v>257.94</v>
      </c>
      <c r="N153" s="838">
        <v>257.94</v>
      </c>
      <c r="O153" s="838">
        <v>257.94</v>
      </c>
      <c r="P153" s="838">
        <v>314.79000000000002</v>
      </c>
      <c r="Q153" s="838">
        <v>257.94</v>
      </c>
      <c r="R153" s="838">
        <v>314.79000000000002</v>
      </c>
      <c r="S153" s="838">
        <v>326.99</v>
      </c>
    </row>
    <row r="154" spans="1:19" x14ac:dyDescent="0.25">
      <c r="A154" s="854">
        <v>53</v>
      </c>
      <c r="B154" s="854" t="s">
        <v>191</v>
      </c>
      <c r="C154" s="854">
        <v>54</v>
      </c>
      <c r="D154" s="838">
        <v>264.86</v>
      </c>
      <c r="E154" s="838">
        <v>230.96</v>
      </c>
      <c r="F154" s="838">
        <v>278.20999999999998</v>
      </c>
      <c r="G154" s="838">
        <v>278.20999999999998</v>
      </c>
      <c r="H154" s="838">
        <v>278.20999999999998</v>
      </c>
      <c r="I154" s="838">
        <v>278.20999999999998</v>
      </c>
      <c r="J154" s="838">
        <v>278.20999999999998</v>
      </c>
      <c r="K154" s="838">
        <v>322.93</v>
      </c>
      <c r="L154" s="838">
        <v>322.93</v>
      </c>
      <c r="M154" s="838">
        <v>264.86</v>
      </c>
      <c r="N154" s="838">
        <v>264.86</v>
      </c>
      <c r="O154" s="838">
        <v>264.86</v>
      </c>
      <c r="P154" s="838">
        <v>322.93</v>
      </c>
      <c r="Q154" s="838">
        <v>264.86</v>
      </c>
      <c r="R154" s="838">
        <v>322.93</v>
      </c>
      <c r="S154" s="838">
        <v>337.66</v>
      </c>
    </row>
    <row r="155" spans="1:19" x14ac:dyDescent="0.25">
      <c r="A155" s="854">
        <v>55</v>
      </c>
      <c r="B155" s="854" t="s">
        <v>191</v>
      </c>
      <c r="C155" s="854">
        <v>56</v>
      </c>
      <c r="D155" s="838">
        <v>272.11</v>
      </c>
      <c r="E155" s="838">
        <v>238.09</v>
      </c>
      <c r="F155" s="838">
        <v>285.60000000000002</v>
      </c>
      <c r="G155" s="838">
        <v>285.60000000000002</v>
      </c>
      <c r="H155" s="838">
        <v>285.60000000000002</v>
      </c>
      <c r="I155" s="838">
        <v>285.60000000000002</v>
      </c>
      <c r="J155" s="838">
        <v>285.60000000000002</v>
      </c>
      <c r="K155" s="838">
        <v>330.37</v>
      </c>
      <c r="L155" s="838">
        <v>330.37</v>
      </c>
      <c r="M155" s="838">
        <v>272.11</v>
      </c>
      <c r="N155" s="838">
        <v>272.11</v>
      </c>
      <c r="O155" s="838">
        <v>272.11</v>
      </c>
      <c r="P155" s="838">
        <v>330.37</v>
      </c>
      <c r="Q155" s="838">
        <v>272.11</v>
      </c>
      <c r="R155" s="838">
        <v>330.37</v>
      </c>
      <c r="S155" s="838">
        <v>347.7</v>
      </c>
    </row>
    <row r="156" spans="1:19" x14ac:dyDescent="0.25">
      <c r="A156" s="854">
        <v>57</v>
      </c>
      <c r="B156" s="854" t="s">
        <v>191</v>
      </c>
      <c r="C156" s="854">
        <v>58</v>
      </c>
      <c r="D156" s="838">
        <v>279.32</v>
      </c>
      <c r="E156" s="838">
        <v>244.2</v>
      </c>
      <c r="F156" s="838">
        <v>293.29000000000002</v>
      </c>
      <c r="G156" s="838">
        <v>293.29000000000002</v>
      </c>
      <c r="H156" s="838">
        <v>293.29000000000002</v>
      </c>
      <c r="I156" s="838">
        <v>293.29000000000002</v>
      </c>
      <c r="J156" s="838">
        <v>293.29000000000002</v>
      </c>
      <c r="K156" s="838">
        <v>337.35</v>
      </c>
      <c r="L156" s="838">
        <v>337.35</v>
      </c>
      <c r="M156" s="838">
        <v>279.32</v>
      </c>
      <c r="N156" s="838">
        <v>279.32</v>
      </c>
      <c r="O156" s="838">
        <v>279.32</v>
      </c>
      <c r="P156" s="838">
        <v>337.35</v>
      </c>
      <c r="Q156" s="838">
        <v>279.32</v>
      </c>
      <c r="R156" s="838">
        <v>337.35</v>
      </c>
      <c r="S156" s="838">
        <v>357.75</v>
      </c>
    </row>
    <row r="157" spans="1:19" x14ac:dyDescent="0.25">
      <c r="A157" s="854">
        <v>59</v>
      </c>
      <c r="B157" s="854" t="s">
        <v>191</v>
      </c>
      <c r="C157" s="854">
        <v>60</v>
      </c>
      <c r="D157" s="838">
        <v>286.57</v>
      </c>
      <c r="E157" s="838">
        <v>249.49</v>
      </c>
      <c r="F157" s="838">
        <v>301.08</v>
      </c>
      <c r="G157" s="838">
        <v>301.08</v>
      </c>
      <c r="H157" s="838">
        <v>301.08</v>
      </c>
      <c r="I157" s="838">
        <v>301.08</v>
      </c>
      <c r="J157" s="838">
        <v>301.08</v>
      </c>
      <c r="K157" s="838">
        <v>343.56</v>
      </c>
      <c r="L157" s="838">
        <v>343.56</v>
      </c>
      <c r="M157" s="838">
        <v>286.57</v>
      </c>
      <c r="N157" s="838">
        <v>286.57</v>
      </c>
      <c r="O157" s="838">
        <v>286.57</v>
      </c>
      <c r="P157" s="838">
        <v>343.56</v>
      </c>
      <c r="Q157" s="838">
        <v>286.57</v>
      </c>
      <c r="R157" s="838">
        <v>343.56</v>
      </c>
      <c r="S157" s="838">
        <v>367.68</v>
      </c>
    </row>
    <row r="158" spans="1:19" x14ac:dyDescent="0.25">
      <c r="A158" s="854">
        <v>61</v>
      </c>
      <c r="B158" s="854" t="s">
        <v>191</v>
      </c>
      <c r="C158" s="854">
        <v>62</v>
      </c>
      <c r="D158" s="838">
        <v>292.89999999999998</v>
      </c>
      <c r="E158" s="838">
        <v>255.31</v>
      </c>
      <c r="F158" s="838">
        <v>309.85000000000002</v>
      </c>
      <c r="G158" s="838">
        <v>309.85000000000002</v>
      </c>
      <c r="H158" s="838">
        <v>309.85000000000002</v>
      </c>
      <c r="I158" s="838">
        <v>309.85000000000002</v>
      </c>
      <c r="J158" s="838">
        <v>309.85000000000002</v>
      </c>
      <c r="K158" s="838">
        <v>350.69</v>
      </c>
      <c r="L158" s="838">
        <v>350.69</v>
      </c>
      <c r="M158" s="838">
        <v>292.89999999999998</v>
      </c>
      <c r="N158" s="838">
        <v>292.89999999999998</v>
      </c>
      <c r="O158" s="838">
        <v>292.89999999999998</v>
      </c>
      <c r="P158" s="838">
        <v>350.69</v>
      </c>
      <c r="Q158" s="838">
        <v>292.89999999999998</v>
      </c>
      <c r="R158" s="838">
        <v>350.69</v>
      </c>
      <c r="S158" s="838">
        <v>377.67</v>
      </c>
    </row>
    <row r="159" spans="1:19" x14ac:dyDescent="0.25">
      <c r="A159" s="854">
        <v>63</v>
      </c>
      <c r="B159" s="854" t="s">
        <v>191</v>
      </c>
      <c r="C159" s="854">
        <v>64</v>
      </c>
      <c r="D159" s="838">
        <v>299.92</v>
      </c>
      <c r="E159" s="838">
        <v>260.8</v>
      </c>
      <c r="F159" s="838">
        <v>318.95999999999998</v>
      </c>
      <c r="G159" s="838">
        <v>318.95999999999998</v>
      </c>
      <c r="H159" s="838">
        <v>318.95999999999998</v>
      </c>
      <c r="I159" s="838">
        <v>318.95999999999998</v>
      </c>
      <c r="J159" s="838">
        <v>318.95999999999998</v>
      </c>
      <c r="K159" s="838">
        <v>358.07</v>
      </c>
      <c r="L159" s="838">
        <v>358.07</v>
      </c>
      <c r="M159" s="838">
        <v>299.92</v>
      </c>
      <c r="N159" s="838">
        <v>299.92</v>
      </c>
      <c r="O159" s="838">
        <v>299.92</v>
      </c>
      <c r="P159" s="838">
        <v>358.07</v>
      </c>
      <c r="Q159" s="838">
        <v>299.92</v>
      </c>
      <c r="R159" s="838">
        <v>358.07</v>
      </c>
      <c r="S159" s="838">
        <v>387.65</v>
      </c>
    </row>
    <row r="160" spans="1:19" x14ac:dyDescent="0.25">
      <c r="A160" s="854">
        <v>65</v>
      </c>
      <c r="B160" s="854" t="s">
        <v>191</v>
      </c>
      <c r="C160" s="854">
        <v>66</v>
      </c>
      <c r="D160" s="838">
        <v>306.95</v>
      </c>
      <c r="E160" s="838">
        <v>267.01</v>
      </c>
      <c r="F160" s="838">
        <v>327.68</v>
      </c>
      <c r="G160" s="838">
        <v>327.68</v>
      </c>
      <c r="H160" s="838">
        <v>327.68</v>
      </c>
      <c r="I160" s="838">
        <v>327.68</v>
      </c>
      <c r="J160" s="838">
        <v>327.68</v>
      </c>
      <c r="K160" s="838">
        <v>365.05</v>
      </c>
      <c r="L160" s="838">
        <v>365.05</v>
      </c>
      <c r="M160" s="838">
        <v>306.95</v>
      </c>
      <c r="N160" s="838">
        <v>306.95</v>
      </c>
      <c r="O160" s="838">
        <v>306.95</v>
      </c>
      <c r="P160" s="838">
        <v>365.05</v>
      </c>
      <c r="Q160" s="838">
        <v>306.95</v>
      </c>
      <c r="R160" s="838">
        <v>365.05</v>
      </c>
      <c r="S160" s="838">
        <v>396.65</v>
      </c>
    </row>
    <row r="161" spans="1:19" x14ac:dyDescent="0.25">
      <c r="A161" s="854">
        <v>67</v>
      </c>
      <c r="B161" s="854" t="s">
        <v>191</v>
      </c>
      <c r="C161" s="854">
        <v>68</v>
      </c>
      <c r="D161" s="838">
        <v>313.63</v>
      </c>
      <c r="E161" s="838">
        <v>274.64999999999998</v>
      </c>
      <c r="F161" s="838">
        <v>335.97</v>
      </c>
      <c r="G161" s="838">
        <v>335.97</v>
      </c>
      <c r="H161" s="838">
        <v>335.97</v>
      </c>
      <c r="I161" s="838">
        <v>335.97</v>
      </c>
      <c r="J161" s="838">
        <v>335.97</v>
      </c>
      <c r="K161" s="838">
        <v>371.01</v>
      </c>
      <c r="L161" s="838">
        <v>371.01</v>
      </c>
      <c r="M161" s="838">
        <v>313.63</v>
      </c>
      <c r="N161" s="838">
        <v>313.63</v>
      </c>
      <c r="O161" s="838">
        <v>313.63</v>
      </c>
      <c r="P161" s="838">
        <v>371.01</v>
      </c>
      <c r="Q161" s="838">
        <v>313.63</v>
      </c>
      <c r="R161" s="838">
        <v>371.01</v>
      </c>
      <c r="S161" s="838">
        <v>405.53</v>
      </c>
    </row>
    <row r="162" spans="1:19" x14ac:dyDescent="0.25">
      <c r="A162" s="854">
        <v>69</v>
      </c>
      <c r="B162" s="854" t="s">
        <v>191</v>
      </c>
      <c r="C162" s="854">
        <v>70</v>
      </c>
      <c r="D162" s="838">
        <v>320.58999999999997</v>
      </c>
      <c r="E162" s="838">
        <v>281.33</v>
      </c>
      <c r="F162" s="838">
        <v>343.72</v>
      </c>
      <c r="G162" s="838">
        <v>343.72</v>
      </c>
      <c r="H162" s="838">
        <v>343.72</v>
      </c>
      <c r="I162" s="838">
        <v>343.72</v>
      </c>
      <c r="J162" s="838">
        <v>343.72</v>
      </c>
      <c r="K162" s="838">
        <v>377.98</v>
      </c>
      <c r="L162" s="838">
        <v>377.98</v>
      </c>
      <c r="M162" s="838">
        <v>320.58999999999997</v>
      </c>
      <c r="N162" s="838">
        <v>320.58999999999997</v>
      </c>
      <c r="O162" s="838">
        <v>320.58999999999997</v>
      </c>
      <c r="P162" s="838">
        <v>377.98</v>
      </c>
      <c r="Q162" s="838">
        <v>320.58999999999997</v>
      </c>
      <c r="R162" s="838">
        <v>377.98</v>
      </c>
      <c r="S162" s="838">
        <v>414.82</v>
      </c>
    </row>
    <row r="163" spans="1:19" x14ac:dyDescent="0.25">
      <c r="A163" s="854">
        <v>71</v>
      </c>
      <c r="B163" s="854" t="s">
        <v>191</v>
      </c>
      <c r="C163" s="854">
        <v>72</v>
      </c>
      <c r="D163" s="838">
        <v>326.52</v>
      </c>
      <c r="E163" s="838">
        <v>286.11</v>
      </c>
      <c r="F163" s="838">
        <v>351.35</v>
      </c>
      <c r="G163" s="838">
        <v>351.35</v>
      </c>
      <c r="H163" s="838">
        <v>351.35</v>
      </c>
      <c r="I163" s="838">
        <v>351.35</v>
      </c>
      <c r="J163" s="838">
        <v>351.35</v>
      </c>
      <c r="K163" s="838">
        <v>385.32</v>
      </c>
      <c r="L163" s="838">
        <v>385.32</v>
      </c>
      <c r="M163" s="838">
        <v>326.52</v>
      </c>
      <c r="N163" s="838">
        <v>326.52</v>
      </c>
      <c r="O163" s="838">
        <v>326.52</v>
      </c>
      <c r="P163" s="838">
        <v>385.32</v>
      </c>
      <c r="Q163" s="838">
        <v>326.52</v>
      </c>
      <c r="R163" s="838">
        <v>385.32</v>
      </c>
      <c r="S163" s="838">
        <v>425.61</v>
      </c>
    </row>
    <row r="164" spans="1:19" x14ac:dyDescent="0.25">
      <c r="A164" s="854">
        <v>73</v>
      </c>
      <c r="B164" s="854" t="s">
        <v>191</v>
      </c>
      <c r="C164" s="854">
        <v>74</v>
      </c>
      <c r="D164" s="838">
        <v>332.04</v>
      </c>
      <c r="E164" s="838">
        <v>293.14999999999998</v>
      </c>
      <c r="F164" s="838">
        <v>359.29</v>
      </c>
      <c r="G164" s="838">
        <v>359.29</v>
      </c>
      <c r="H164" s="838">
        <v>359.29</v>
      </c>
      <c r="I164" s="838">
        <v>359.29</v>
      </c>
      <c r="J164" s="838">
        <v>359.29</v>
      </c>
      <c r="K164" s="838">
        <v>392.3</v>
      </c>
      <c r="L164" s="838">
        <v>392.3</v>
      </c>
      <c r="M164" s="838">
        <v>332.04</v>
      </c>
      <c r="N164" s="838">
        <v>332.04</v>
      </c>
      <c r="O164" s="838">
        <v>332.04</v>
      </c>
      <c r="P164" s="838">
        <v>392.3</v>
      </c>
      <c r="Q164" s="838">
        <v>332.04</v>
      </c>
      <c r="R164" s="838">
        <v>392.3</v>
      </c>
      <c r="S164" s="838">
        <v>436.02</v>
      </c>
    </row>
    <row r="165" spans="1:19" x14ac:dyDescent="0.25">
      <c r="A165" s="854">
        <v>75</v>
      </c>
      <c r="B165" s="854" t="s">
        <v>191</v>
      </c>
      <c r="C165" s="854">
        <v>76</v>
      </c>
      <c r="D165" s="838">
        <v>338.94</v>
      </c>
      <c r="E165" s="838">
        <v>298.38</v>
      </c>
      <c r="F165" s="838">
        <v>366.89</v>
      </c>
      <c r="G165" s="838">
        <v>366.89</v>
      </c>
      <c r="H165" s="838">
        <v>366.89</v>
      </c>
      <c r="I165" s="838">
        <v>366.89</v>
      </c>
      <c r="J165" s="838">
        <v>366.89</v>
      </c>
      <c r="K165" s="838">
        <v>399.23</v>
      </c>
      <c r="L165" s="838">
        <v>399.23</v>
      </c>
      <c r="M165" s="838">
        <v>338.94</v>
      </c>
      <c r="N165" s="838">
        <v>338.94</v>
      </c>
      <c r="O165" s="838">
        <v>338.94</v>
      </c>
      <c r="P165" s="838">
        <v>399.23</v>
      </c>
      <c r="Q165" s="838">
        <v>338.94</v>
      </c>
      <c r="R165" s="838">
        <v>399.23</v>
      </c>
      <c r="S165" s="838">
        <v>446.23</v>
      </c>
    </row>
    <row r="166" spans="1:19" x14ac:dyDescent="0.25">
      <c r="A166" s="854">
        <v>77</v>
      </c>
      <c r="B166" s="854" t="s">
        <v>191</v>
      </c>
      <c r="C166" s="854">
        <v>78</v>
      </c>
      <c r="D166" s="838">
        <v>346.49</v>
      </c>
      <c r="E166" s="838">
        <v>305.42</v>
      </c>
      <c r="F166" s="838">
        <v>374.47</v>
      </c>
      <c r="G166" s="838">
        <v>374.47</v>
      </c>
      <c r="H166" s="838">
        <v>374.47</v>
      </c>
      <c r="I166" s="838">
        <v>374.47</v>
      </c>
      <c r="J166" s="838">
        <v>374.47</v>
      </c>
      <c r="K166" s="838">
        <v>404.46</v>
      </c>
      <c r="L166" s="838">
        <v>404.46</v>
      </c>
      <c r="M166" s="838">
        <v>346.49</v>
      </c>
      <c r="N166" s="838">
        <v>346.49</v>
      </c>
      <c r="O166" s="838">
        <v>346.49</v>
      </c>
      <c r="P166" s="838">
        <v>404.46</v>
      </c>
      <c r="Q166" s="838">
        <v>346.49</v>
      </c>
      <c r="R166" s="838">
        <v>404.46</v>
      </c>
      <c r="S166" s="838">
        <v>456.4</v>
      </c>
    </row>
    <row r="167" spans="1:19" x14ac:dyDescent="0.25">
      <c r="A167" s="854">
        <v>79</v>
      </c>
      <c r="B167" s="854" t="s">
        <v>191</v>
      </c>
      <c r="C167" s="854">
        <v>80</v>
      </c>
      <c r="D167" s="838">
        <v>353.17</v>
      </c>
      <c r="E167" s="838">
        <v>311.11</v>
      </c>
      <c r="F167" s="838">
        <v>382.21</v>
      </c>
      <c r="G167" s="838">
        <v>382.21</v>
      </c>
      <c r="H167" s="838">
        <v>382.21</v>
      </c>
      <c r="I167" s="838">
        <v>382.21</v>
      </c>
      <c r="J167" s="838">
        <v>382.21</v>
      </c>
      <c r="K167" s="838">
        <v>411.5</v>
      </c>
      <c r="L167" s="838">
        <v>411.5</v>
      </c>
      <c r="M167" s="838">
        <v>353.17</v>
      </c>
      <c r="N167" s="838">
        <v>353.17</v>
      </c>
      <c r="O167" s="838">
        <v>353.17</v>
      </c>
      <c r="P167" s="838">
        <v>411.5</v>
      </c>
      <c r="Q167" s="838">
        <v>353.17</v>
      </c>
      <c r="R167" s="838">
        <v>411.5</v>
      </c>
      <c r="S167" s="838">
        <v>466.49</v>
      </c>
    </row>
    <row r="168" spans="1:19" x14ac:dyDescent="0.25">
      <c r="A168" s="854">
        <v>81</v>
      </c>
      <c r="B168" s="854" t="s">
        <v>191</v>
      </c>
      <c r="C168" s="854">
        <v>82</v>
      </c>
      <c r="D168" s="838">
        <v>360.01</v>
      </c>
      <c r="E168" s="838">
        <v>317.49</v>
      </c>
      <c r="F168" s="838">
        <v>388.12</v>
      </c>
      <c r="G168" s="838">
        <v>388.12</v>
      </c>
      <c r="H168" s="838">
        <v>388.12</v>
      </c>
      <c r="I168" s="838">
        <v>388.12</v>
      </c>
      <c r="J168" s="838">
        <v>388.12</v>
      </c>
      <c r="K168" s="838">
        <v>417.35</v>
      </c>
      <c r="L168" s="838">
        <v>417.35</v>
      </c>
      <c r="M168" s="838">
        <v>360.01</v>
      </c>
      <c r="N168" s="838">
        <v>360.01</v>
      </c>
      <c r="O168" s="838">
        <v>360.01</v>
      </c>
      <c r="P168" s="838">
        <v>417.35</v>
      </c>
      <c r="Q168" s="838">
        <v>360.01</v>
      </c>
      <c r="R168" s="838">
        <v>417.35</v>
      </c>
      <c r="S168" s="838">
        <v>476.89</v>
      </c>
    </row>
    <row r="169" spans="1:19" x14ac:dyDescent="0.25">
      <c r="A169" s="854">
        <v>83</v>
      </c>
      <c r="B169" s="854" t="s">
        <v>191</v>
      </c>
      <c r="C169" s="854">
        <v>84</v>
      </c>
      <c r="D169" s="838">
        <v>366.99</v>
      </c>
      <c r="E169" s="838">
        <v>320.02999999999997</v>
      </c>
      <c r="F169" s="838">
        <v>396.02</v>
      </c>
      <c r="G169" s="838">
        <v>396.02</v>
      </c>
      <c r="H169" s="838">
        <v>396.02</v>
      </c>
      <c r="I169" s="838">
        <v>396.02</v>
      </c>
      <c r="J169" s="838">
        <v>396.02</v>
      </c>
      <c r="K169" s="838">
        <v>423.92</v>
      </c>
      <c r="L169" s="838">
        <v>423.92</v>
      </c>
      <c r="M169" s="838">
        <v>366.99</v>
      </c>
      <c r="N169" s="838">
        <v>366.99</v>
      </c>
      <c r="O169" s="838">
        <v>366.99</v>
      </c>
      <c r="P169" s="838">
        <v>423.92</v>
      </c>
      <c r="Q169" s="838">
        <v>366.99</v>
      </c>
      <c r="R169" s="838">
        <v>423.92</v>
      </c>
      <c r="S169" s="838">
        <v>486.46</v>
      </c>
    </row>
    <row r="170" spans="1:19" x14ac:dyDescent="0.25">
      <c r="A170" s="854">
        <v>85</v>
      </c>
      <c r="B170" s="854" t="s">
        <v>191</v>
      </c>
      <c r="C170" s="854">
        <v>86</v>
      </c>
      <c r="D170" s="838">
        <v>373.82</v>
      </c>
      <c r="E170" s="838">
        <v>324.88</v>
      </c>
      <c r="F170" s="838">
        <v>402.43</v>
      </c>
      <c r="G170" s="838">
        <v>402.43</v>
      </c>
      <c r="H170" s="838">
        <v>402.43</v>
      </c>
      <c r="I170" s="838">
        <v>402.43</v>
      </c>
      <c r="J170" s="838">
        <v>402.43</v>
      </c>
      <c r="K170" s="838">
        <v>430.14</v>
      </c>
      <c r="L170" s="838">
        <v>430.14</v>
      </c>
      <c r="M170" s="838">
        <v>373.82</v>
      </c>
      <c r="N170" s="838">
        <v>373.82</v>
      </c>
      <c r="O170" s="838">
        <v>373.82</v>
      </c>
      <c r="P170" s="838">
        <v>430.14</v>
      </c>
      <c r="Q170" s="838">
        <v>373.82</v>
      </c>
      <c r="R170" s="838">
        <v>430.14</v>
      </c>
      <c r="S170" s="838">
        <v>495.88</v>
      </c>
    </row>
    <row r="171" spans="1:19" x14ac:dyDescent="0.25">
      <c r="A171" s="854">
        <v>87</v>
      </c>
      <c r="B171" s="854" t="s">
        <v>191</v>
      </c>
      <c r="C171" s="854">
        <v>88</v>
      </c>
      <c r="D171" s="838">
        <v>380.74</v>
      </c>
      <c r="E171" s="838">
        <v>332.81</v>
      </c>
      <c r="F171" s="838">
        <v>410.12</v>
      </c>
      <c r="G171" s="838">
        <v>410.12</v>
      </c>
      <c r="H171" s="838">
        <v>410.12</v>
      </c>
      <c r="I171" s="838">
        <v>410.12</v>
      </c>
      <c r="J171" s="838">
        <v>410.12</v>
      </c>
      <c r="K171" s="838">
        <v>436.09</v>
      </c>
      <c r="L171" s="838">
        <v>436.09</v>
      </c>
      <c r="M171" s="838">
        <v>380.74</v>
      </c>
      <c r="N171" s="838">
        <v>380.74</v>
      </c>
      <c r="O171" s="838">
        <v>380.74</v>
      </c>
      <c r="P171" s="838">
        <v>436.09</v>
      </c>
      <c r="Q171" s="838">
        <v>380.74</v>
      </c>
      <c r="R171" s="838">
        <v>436.09</v>
      </c>
      <c r="S171" s="838">
        <v>506.73</v>
      </c>
    </row>
    <row r="172" spans="1:19" x14ac:dyDescent="0.25">
      <c r="A172" s="854">
        <v>89</v>
      </c>
      <c r="B172" s="854" t="s">
        <v>191</v>
      </c>
      <c r="C172" s="854">
        <v>90</v>
      </c>
      <c r="D172" s="838">
        <v>388.06</v>
      </c>
      <c r="E172" s="838">
        <v>339.13</v>
      </c>
      <c r="F172" s="838">
        <v>415.72</v>
      </c>
      <c r="G172" s="838">
        <v>415.72</v>
      </c>
      <c r="H172" s="838">
        <v>415.72</v>
      </c>
      <c r="I172" s="838">
        <v>415.72</v>
      </c>
      <c r="J172" s="838">
        <v>415.72</v>
      </c>
      <c r="K172" s="838">
        <v>442.81</v>
      </c>
      <c r="L172" s="838">
        <v>442.81</v>
      </c>
      <c r="M172" s="838">
        <v>388.06</v>
      </c>
      <c r="N172" s="838">
        <v>388.06</v>
      </c>
      <c r="O172" s="838">
        <v>388.06</v>
      </c>
      <c r="P172" s="838">
        <v>442.81</v>
      </c>
      <c r="Q172" s="838">
        <v>388.06</v>
      </c>
      <c r="R172" s="838">
        <v>442.81</v>
      </c>
      <c r="S172" s="838">
        <v>517.35</v>
      </c>
    </row>
    <row r="173" spans="1:19" x14ac:dyDescent="0.25">
      <c r="A173" s="854">
        <v>91</v>
      </c>
      <c r="B173" s="854" t="s">
        <v>191</v>
      </c>
      <c r="C173" s="854">
        <v>92</v>
      </c>
      <c r="D173" s="838">
        <v>394.92</v>
      </c>
      <c r="E173" s="838">
        <v>347.17</v>
      </c>
      <c r="F173" s="838">
        <v>421.68</v>
      </c>
      <c r="G173" s="838">
        <v>421.68</v>
      </c>
      <c r="H173" s="838">
        <v>421.68</v>
      </c>
      <c r="I173" s="838">
        <v>421.68</v>
      </c>
      <c r="J173" s="838">
        <v>421.68</v>
      </c>
      <c r="K173" s="838">
        <v>450.2</v>
      </c>
      <c r="L173" s="838">
        <v>450.2</v>
      </c>
      <c r="M173" s="838">
        <v>394.92</v>
      </c>
      <c r="N173" s="838">
        <v>394.92</v>
      </c>
      <c r="O173" s="838">
        <v>394.92</v>
      </c>
      <c r="P173" s="838">
        <v>450.2</v>
      </c>
      <c r="Q173" s="838">
        <v>394.92</v>
      </c>
      <c r="R173" s="838">
        <v>450.2</v>
      </c>
      <c r="S173" s="838">
        <v>526.80999999999995</v>
      </c>
    </row>
    <row r="174" spans="1:19" x14ac:dyDescent="0.25">
      <c r="A174" s="854">
        <v>93</v>
      </c>
      <c r="B174" s="854" t="s">
        <v>191</v>
      </c>
      <c r="C174" s="854">
        <v>94</v>
      </c>
      <c r="D174" s="838">
        <v>401.59</v>
      </c>
      <c r="E174" s="838">
        <v>353.08</v>
      </c>
      <c r="F174" s="838">
        <v>425.76</v>
      </c>
      <c r="G174" s="838">
        <v>425.76</v>
      </c>
      <c r="H174" s="838">
        <v>425.76</v>
      </c>
      <c r="I174" s="838">
        <v>425.76</v>
      </c>
      <c r="J174" s="838">
        <v>425.76</v>
      </c>
      <c r="K174" s="838">
        <v>457.33</v>
      </c>
      <c r="L174" s="838">
        <v>457.33</v>
      </c>
      <c r="M174" s="838">
        <v>401.59</v>
      </c>
      <c r="N174" s="838">
        <v>401.59</v>
      </c>
      <c r="O174" s="838">
        <v>401.59</v>
      </c>
      <c r="P174" s="838">
        <v>457.33</v>
      </c>
      <c r="Q174" s="838">
        <v>401.59</v>
      </c>
      <c r="R174" s="838">
        <v>457.33</v>
      </c>
      <c r="S174" s="838">
        <v>532.39</v>
      </c>
    </row>
    <row r="175" spans="1:19" x14ac:dyDescent="0.25">
      <c r="A175" s="854">
        <v>95</v>
      </c>
      <c r="B175" s="854" t="s">
        <v>191</v>
      </c>
      <c r="C175" s="854">
        <v>96</v>
      </c>
      <c r="D175" s="838">
        <v>408.73</v>
      </c>
      <c r="E175" s="838">
        <v>359.6</v>
      </c>
      <c r="F175" s="838">
        <v>429.32</v>
      </c>
      <c r="G175" s="838">
        <v>429.32</v>
      </c>
      <c r="H175" s="838">
        <v>429.32</v>
      </c>
      <c r="I175" s="838">
        <v>429.32</v>
      </c>
      <c r="J175" s="838">
        <v>429.32</v>
      </c>
      <c r="K175" s="838">
        <v>464.46</v>
      </c>
      <c r="L175" s="838">
        <v>464.46</v>
      </c>
      <c r="M175" s="838">
        <v>408.73</v>
      </c>
      <c r="N175" s="838">
        <v>408.73</v>
      </c>
      <c r="O175" s="838">
        <v>408.73</v>
      </c>
      <c r="P175" s="838">
        <v>464.46</v>
      </c>
      <c r="Q175" s="838">
        <v>408.73</v>
      </c>
      <c r="R175" s="838">
        <v>464.46</v>
      </c>
      <c r="S175" s="838">
        <v>539.17999999999995</v>
      </c>
    </row>
    <row r="176" spans="1:19" x14ac:dyDescent="0.25">
      <c r="A176" s="854">
        <v>97</v>
      </c>
      <c r="B176" s="854" t="s">
        <v>191</v>
      </c>
      <c r="C176" s="854">
        <v>98</v>
      </c>
      <c r="D176" s="838">
        <v>415.75</v>
      </c>
      <c r="E176" s="838">
        <v>365.05</v>
      </c>
      <c r="F176" s="838">
        <v>436.41</v>
      </c>
      <c r="G176" s="838">
        <v>436.41</v>
      </c>
      <c r="H176" s="838">
        <v>436.41</v>
      </c>
      <c r="I176" s="838">
        <v>436.41</v>
      </c>
      <c r="J176" s="838">
        <v>436.41</v>
      </c>
      <c r="K176" s="838">
        <v>471.45</v>
      </c>
      <c r="L176" s="838">
        <v>471.45</v>
      </c>
      <c r="M176" s="838">
        <v>415.75</v>
      </c>
      <c r="N176" s="838">
        <v>415.75</v>
      </c>
      <c r="O176" s="838">
        <v>415.75</v>
      </c>
      <c r="P176" s="838">
        <v>471.45</v>
      </c>
      <c r="Q176" s="838">
        <v>415.75</v>
      </c>
      <c r="R176" s="838">
        <v>471.45</v>
      </c>
      <c r="S176" s="838">
        <v>543.36</v>
      </c>
    </row>
    <row r="177" spans="1:19" x14ac:dyDescent="0.25">
      <c r="A177" s="854">
        <v>99</v>
      </c>
      <c r="B177" s="854" t="s">
        <v>191</v>
      </c>
      <c r="C177" s="854">
        <v>100</v>
      </c>
      <c r="D177" s="838">
        <v>422.25</v>
      </c>
      <c r="E177" s="838">
        <v>372.89</v>
      </c>
      <c r="F177" s="838">
        <v>443.74</v>
      </c>
      <c r="G177" s="838">
        <v>443.74</v>
      </c>
      <c r="H177" s="838">
        <v>443.74</v>
      </c>
      <c r="I177" s="838">
        <v>443.74</v>
      </c>
      <c r="J177" s="838">
        <v>443.74</v>
      </c>
      <c r="K177" s="838">
        <v>478.27</v>
      </c>
      <c r="L177" s="838">
        <v>478.27</v>
      </c>
      <c r="M177" s="838">
        <v>422.25</v>
      </c>
      <c r="N177" s="838">
        <v>422.25</v>
      </c>
      <c r="O177" s="838">
        <v>422.25</v>
      </c>
      <c r="P177" s="838">
        <v>478.27</v>
      </c>
      <c r="Q177" s="838">
        <v>422.25</v>
      </c>
      <c r="R177" s="838">
        <v>478.27</v>
      </c>
      <c r="S177" s="838">
        <v>553.70000000000005</v>
      </c>
    </row>
    <row r="178" spans="1:19" x14ac:dyDescent="0.25">
      <c r="A178" s="854">
        <v>101</v>
      </c>
      <c r="B178" s="854" t="s">
        <v>191</v>
      </c>
      <c r="C178" s="854">
        <v>105</v>
      </c>
      <c r="D178" s="838">
        <v>440.13</v>
      </c>
      <c r="E178" s="838">
        <v>386.29</v>
      </c>
      <c r="F178" s="838">
        <v>465.79</v>
      </c>
      <c r="G178" s="838">
        <v>465.79</v>
      </c>
      <c r="H178" s="838">
        <v>465.79</v>
      </c>
      <c r="I178" s="838">
        <v>465.79</v>
      </c>
      <c r="J178" s="838">
        <v>465.79</v>
      </c>
      <c r="K178" s="838">
        <v>496.09</v>
      </c>
      <c r="L178" s="838">
        <v>496.09</v>
      </c>
      <c r="M178" s="838">
        <v>440.13</v>
      </c>
      <c r="N178" s="838">
        <v>440.13</v>
      </c>
      <c r="O178" s="838">
        <v>440.13</v>
      </c>
      <c r="P178" s="838">
        <v>496.09</v>
      </c>
      <c r="Q178" s="838">
        <v>440.13</v>
      </c>
      <c r="R178" s="838">
        <v>496.09</v>
      </c>
      <c r="S178" s="838">
        <v>576.4</v>
      </c>
    </row>
    <row r="179" spans="1:19" x14ac:dyDescent="0.25">
      <c r="A179" s="854">
        <v>106</v>
      </c>
      <c r="B179" s="854" t="s">
        <v>191</v>
      </c>
      <c r="C179" s="854">
        <v>110</v>
      </c>
      <c r="D179" s="838">
        <v>457.26</v>
      </c>
      <c r="E179" s="838">
        <v>399.42</v>
      </c>
      <c r="F179" s="838">
        <v>486.97</v>
      </c>
      <c r="G179" s="838">
        <v>486.97</v>
      </c>
      <c r="H179" s="838">
        <v>486.97</v>
      </c>
      <c r="I179" s="838">
        <v>486.97</v>
      </c>
      <c r="J179" s="838">
        <v>486.97</v>
      </c>
      <c r="K179" s="838">
        <v>513.87</v>
      </c>
      <c r="L179" s="838">
        <v>513.87</v>
      </c>
      <c r="M179" s="838">
        <v>457.26</v>
      </c>
      <c r="N179" s="838">
        <v>457.26</v>
      </c>
      <c r="O179" s="838">
        <v>457.26</v>
      </c>
      <c r="P179" s="838">
        <v>513.87</v>
      </c>
      <c r="Q179" s="838">
        <v>457.26</v>
      </c>
      <c r="R179" s="838">
        <v>513.87</v>
      </c>
      <c r="S179" s="838">
        <v>601.82000000000005</v>
      </c>
    </row>
    <row r="180" spans="1:19" x14ac:dyDescent="0.25">
      <c r="A180" s="854">
        <v>111</v>
      </c>
      <c r="B180" s="854" t="s">
        <v>191</v>
      </c>
      <c r="C180" s="854">
        <v>115</v>
      </c>
      <c r="D180" s="838">
        <v>477.12</v>
      </c>
      <c r="E180" s="838">
        <v>412.77</v>
      </c>
      <c r="F180" s="838">
        <v>506.78</v>
      </c>
      <c r="G180" s="838">
        <v>506.78</v>
      </c>
      <c r="H180" s="838">
        <v>506.78</v>
      </c>
      <c r="I180" s="838">
        <v>506.78</v>
      </c>
      <c r="J180" s="838">
        <v>506.78</v>
      </c>
      <c r="K180" s="838">
        <v>531.54</v>
      </c>
      <c r="L180" s="838">
        <v>531.54</v>
      </c>
      <c r="M180" s="838">
        <v>477.12</v>
      </c>
      <c r="N180" s="838">
        <v>477.12</v>
      </c>
      <c r="O180" s="838">
        <v>477.12</v>
      </c>
      <c r="P180" s="838">
        <v>531.54</v>
      </c>
      <c r="Q180" s="838">
        <v>477.12</v>
      </c>
      <c r="R180" s="838">
        <v>531.54</v>
      </c>
      <c r="S180" s="838">
        <v>624.99</v>
      </c>
    </row>
    <row r="181" spans="1:19" x14ac:dyDescent="0.25">
      <c r="A181" s="854">
        <v>116</v>
      </c>
      <c r="B181" s="854" t="s">
        <v>191</v>
      </c>
      <c r="C181" s="854">
        <v>120</v>
      </c>
      <c r="D181" s="838">
        <v>494.19</v>
      </c>
      <c r="E181" s="838">
        <v>426.11</v>
      </c>
      <c r="F181" s="838">
        <v>528.02</v>
      </c>
      <c r="G181" s="838">
        <v>528.02</v>
      </c>
      <c r="H181" s="838">
        <v>528.02</v>
      </c>
      <c r="I181" s="838">
        <v>528.02</v>
      </c>
      <c r="J181" s="838">
        <v>528.02</v>
      </c>
      <c r="K181" s="838">
        <v>549.36</v>
      </c>
      <c r="L181" s="838">
        <v>549.36</v>
      </c>
      <c r="M181" s="838">
        <v>494.19</v>
      </c>
      <c r="N181" s="838">
        <v>494.19</v>
      </c>
      <c r="O181" s="838">
        <v>494.19</v>
      </c>
      <c r="P181" s="838">
        <v>549.36</v>
      </c>
      <c r="Q181" s="838">
        <v>494.19</v>
      </c>
      <c r="R181" s="838">
        <v>549.36</v>
      </c>
      <c r="S181" s="838">
        <v>647.11</v>
      </c>
    </row>
    <row r="182" spans="1:19" x14ac:dyDescent="0.25">
      <c r="A182" s="854">
        <v>121</v>
      </c>
      <c r="B182" s="854" t="s">
        <v>191</v>
      </c>
      <c r="C182" s="854">
        <v>125</v>
      </c>
      <c r="D182" s="838">
        <v>514.16</v>
      </c>
      <c r="E182" s="838">
        <v>439.26</v>
      </c>
      <c r="F182" s="838">
        <v>544.99</v>
      </c>
      <c r="G182" s="838">
        <v>544.99</v>
      </c>
      <c r="H182" s="838">
        <v>544.99</v>
      </c>
      <c r="I182" s="838">
        <v>544.99</v>
      </c>
      <c r="J182" s="838">
        <v>544.99</v>
      </c>
      <c r="K182" s="838">
        <v>567.19000000000005</v>
      </c>
      <c r="L182" s="838">
        <v>567.19000000000005</v>
      </c>
      <c r="M182" s="838">
        <v>514.16</v>
      </c>
      <c r="N182" s="838">
        <v>514.16</v>
      </c>
      <c r="O182" s="838">
        <v>514.16</v>
      </c>
      <c r="P182" s="838">
        <v>567.19000000000005</v>
      </c>
      <c r="Q182" s="838">
        <v>514.16</v>
      </c>
      <c r="R182" s="838">
        <v>567.19000000000005</v>
      </c>
      <c r="S182" s="838">
        <v>667.55</v>
      </c>
    </row>
    <row r="183" spans="1:19" x14ac:dyDescent="0.25">
      <c r="A183" s="854">
        <v>126</v>
      </c>
      <c r="B183" s="854" t="s">
        <v>191</v>
      </c>
      <c r="C183" s="854">
        <v>130</v>
      </c>
      <c r="D183" s="838">
        <v>531.75</v>
      </c>
      <c r="E183" s="838">
        <v>456.87</v>
      </c>
      <c r="F183" s="838">
        <v>563.37</v>
      </c>
      <c r="G183" s="838">
        <v>563.37</v>
      </c>
      <c r="H183" s="838">
        <v>563.37</v>
      </c>
      <c r="I183" s="838">
        <v>563.37</v>
      </c>
      <c r="J183" s="838">
        <v>563.37</v>
      </c>
      <c r="K183" s="838">
        <v>584.91</v>
      </c>
      <c r="L183" s="838">
        <v>584.91</v>
      </c>
      <c r="M183" s="838">
        <v>531.75</v>
      </c>
      <c r="N183" s="838">
        <v>531.75</v>
      </c>
      <c r="O183" s="838">
        <v>531.75</v>
      </c>
      <c r="P183" s="838">
        <v>584.91</v>
      </c>
      <c r="Q183" s="838">
        <v>531.75</v>
      </c>
      <c r="R183" s="838">
        <v>584.91</v>
      </c>
      <c r="S183" s="838">
        <v>694.02</v>
      </c>
    </row>
    <row r="184" spans="1:19" x14ac:dyDescent="0.25">
      <c r="A184" s="854">
        <v>131</v>
      </c>
      <c r="B184" s="854" t="s">
        <v>191</v>
      </c>
      <c r="C184" s="854">
        <v>135</v>
      </c>
      <c r="D184" s="838">
        <v>549.16999999999996</v>
      </c>
      <c r="E184" s="838">
        <v>470.32</v>
      </c>
      <c r="F184" s="838">
        <v>579.04999999999995</v>
      </c>
      <c r="G184" s="838">
        <v>579.04999999999995</v>
      </c>
      <c r="H184" s="838">
        <v>579.04999999999995</v>
      </c>
      <c r="I184" s="838">
        <v>579.04999999999995</v>
      </c>
      <c r="J184" s="838">
        <v>579.04999999999995</v>
      </c>
      <c r="K184" s="838">
        <v>602.41999999999996</v>
      </c>
      <c r="L184" s="838">
        <v>602.41999999999996</v>
      </c>
      <c r="M184" s="838">
        <v>549.16999999999996</v>
      </c>
      <c r="N184" s="838">
        <v>549.16999999999996</v>
      </c>
      <c r="O184" s="838">
        <v>549.16999999999996</v>
      </c>
      <c r="P184" s="838">
        <v>602.41999999999996</v>
      </c>
      <c r="Q184" s="838">
        <v>549.16999999999996</v>
      </c>
      <c r="R184" s="838">
        <v>602.41999999999996</v>
      </c>
      <c r="S184" s="838">
        <v>714.81</v>
      </c>
    </row>
    <row r="185" spans="1:19" x14ac:dyDescent="0.25">
      <c r="A185" s="854">
        <v>136</v>
      </c>
      <c r="B185" s="854" t="s">
        <v>191</v>
      </c>
      <c r="C185" s="854">
        <v>140</v>
      </c>
      <c r="D185" s="838">
        <v>566.88</v>
      </c>
      <c r="E185" s="838">
        <v>488.35</v>
      </c>
      <c r="F185" s="838">
        <v>594.95000000000005</v>
      </c>
      <c r="G185" s="838">
        <v>594.95000000000005</v>
      </c>
      <c r="H185" s="838">
        <v>594.95000000000005</v>
      </c>
      <c r="I185" s="838">
        <v>594.95000000000005</v>
      </c>
      <c r="J185" s="838">
        <v>594.95000000000005</v>
      </c>
      <c r="K185" s="838">
        <v>620.09</v>
      </c>
      <c r="L185" s="838">
        <v>620.09</v>
      </c>
      <c r="M185" s="838">
        <v>566.88</v>
      </c>
      <c r="N185" s="838">
        <v>566.88</v>
      </c>
      <c r="O185" s="838">
        <v>566.88</v>
      </c>
      <c r="P185" s="838">
        <v>620.09</v>
      </c>
      <c r="Q185" s="838">
        <v>566.88</v>
      </c>
      <c r="R185" s="838">
        <v>620.09</v>
      </c>
      <c r="S185" s="838">
        <v>735.59</v>
      </c>
    </row>
    <row r="186" spans="1:19" x14ac:dyDescent="0.25">
      <c r="A186" s="854">
        <v>141</v>
      </c>
      <c r="B186" s="854" t="s">
        <v>191</v>
      </c>
      <c r="C186" s="854">
        <v>145</v>
      </c>
      <c r="D186" s="838">
        <v>584.36</v>
      </c>
      <c r="E186" s="838">
        <v>502</v>
      </c>
      <c r="F186" s="838">
        <v>611.03</v>
      </c>
      <c r="G186" s="838">
        <v>611.03</v>
      </c>
      <c r="H186" s="838">
        <v>611.03</v>
      </c>
      <c r="I186" s="838">
        <v>611.03</v>
      </c>
      <c r="J186" s="838">
        <v>611.03</v>
      </c>
      <c r="K186" s="838">
        <v>637.62</v>
      </c>
      <c r="L186" s="838">
        <v>637.62</v>
      </c>
      <c r="M186" s="838">
        <v>584.36</v>
      </c>
      <c r="N186" s="838">
        <v>584.36</v>
      </c>
      <c r="O186" s="838">
        <v>584.36</v>
      </c>
      <c r="P186" s="838">
        <v>637.62</v>
      </c>
      <c r="Q186" s="838">
        <v>584.36</v>
      </c>
      <c r="R186" s="838">
        <v>637.62</v>
      </c>
      <c r="S186" s="838">
        <v>757.78</v>
      </c>
    </row>
    <row r="187" spans="1:19" x14ac:dyDescent="0.25">
      <c r="A187" s="854">
        <v>146</v>
      </c>
      <c r="B187" s="854" t="s">
        <v>191</v>
      </c>
      <c r="C187" s="854">
        <v>150</v>
      </c>
      <c r="D187" s="838">
        <v>601.54</v>
      </c>
      <c r="E187" s="838">
        <v>520.38</v>
      </c>
      <c r="F187" s="838">
        <v>626.41999999999996</v>
      </c>
      <c r="G187" s="838">
        <v>626.41999999999996</v>
      </c>
      <c r="H187" s="838">
        <v>626.41999999999996</v>
      </c>
      <c r="I187" s="838">
        <v>626.41999999999996</v>
      </c>
      <c r="J187" s="838">
        <v>626.41999999999996</v>
      </c>
      <c r="K187" s="838">
        <v>655.09</v>
      </c>
      <c r="L187" s="838">
        <v>655.09</v>
      </c>
      <c r="M187" s="838">
        <v>601.54</v>
      </c>
      <c r="N187" s="838">
        <v>601.54</v>
      </c>
      <c r="O187" s="838">
        <v>601.54</v>
      </c>
      <c r="P187" s="838">
        <v>655.09</v>
      </c>
      <c r="Q187" s="838">
        <v>601.54</v>
      </c>
      <c r="R187" s="838">
        <v>655.09</v>
      </c>
      <c r="S187" s="838">
        <v>781.34</v>
      </c>
    </row>
    <row r="188" spans="1:19" x14ac:dyDescent="0.25">
      <c r="A188" s="854">
        <v>151</v>
      </c>
      <c r="B188" s="854"/>
      <c r="C188" s="854" t="s">
        <v>170</v>
      </c>
      <c r="D188" s="838">
        <v>4.0042999999999997</v>
      </c>
      <c r="E188" s="838">
        <v>3.4643000000000002</v>
      </c>
      <c r="F188" s="838">
        <v>4.1673</v>
      </c>
      <c r="G188" s="838">
        <v>4.1673</v>
      </c>
      <c r="H188" s="838">
        <v>4.1673</v>
      </c>
      <c r="I188" s="838">
        <v>4.1673</v>
      </c>
      <c r="J188" s="838">
        <v>4.1673</v>
      </c>
      <c r="K188" s="838">
        <v>4.3609</v>
      </c>
      <c r="L188" s="838">
        <v>4.3609</v>
      </c>
      <c r="M188" s="838">
        <v>4.0042999999999997</v>
      </c>
      <c r="N188" s="838">
        <v>4.0042999999999997</v>
      </c>
      <c r="O188" s="838">
        <v>4.0042999999999997</v>
      </c>
      <c r="P188" s="838">
        <v>4.3609</v>
      </c>
      <c r="Q188" s="838">
        <v>4.0042999999999997</v>
      </c>
      <c r="R188" s="838">
        <v>4.3609</v>
      </c>
      <c r="S188" s="838">
        <v>5.2065999999999999</v>
      </c>
    </row>
  </sheetData>
  <mergeCells count="7">
    <mergeCell ref="A102:C102"/>
    <mergeCell ref="B7:Q7"/>
    <mergeCell ref="A1:B1"/>
    <mergeCell ref="A2:Q2"/>
    <mergeCell ref="A3:Q3"/>
    <mergeCell ref="A4:Q4"/>
    <mergeCell ref="A96:C96"/>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rowBreaks count="1" manualBreakCount="1">
    <brk id="158" max="18"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P95"/>
  <sheetViews>
    <sheetView workbookViewId="0">
      <selection sqref="A1:XFD1048576"/>
    </sheetView>
  </sheetViews>
  <sheetFormatPr defaultColWidth="9.109375" defaultRowHeight="13.2" x14ac:dyDescent="0.25"/>
  <cols>
    <col min="1" max="1" width="5.6640625" style="867" bestFit="1" customWidth="1"/>
    <col min="2" max="2" width="6.5546875" style="867" bestFit="1" customWidth="1"/>
    <col min="3" max="3" width="7.6640625" style="867" customWidth="1"/>
    <col min="4" max="4" width="8.33203125" style="867" customWidth="1"/>
    <col min="5" max="5" width="8.109375" style="867" customWidth="1"/>
    <col min="6" max="6" width="8.5546875" style="867" bestFit="1" customWidth="1"/>
    <col min="7" max="7" width="6.88671875" style="867" bestFit="1" customWidth="1"/>
    <col min="8" max="8" width="8.44140625" style="867" bestFit="1" customWidth="1"/>
    <col min="9" max="10" width="6.88671875" style="867" bestFit="1" customWidth="1"/>
    <col min="11" max="11" width="7.33203125" style="867" bestFit="1" customWidth="1"/>
    <col min="12" max="15" width="6.88671875" style="867" bestFit="1" customWidth="1"/>
    <col min="16" max="16384" width="9.109375" style="889"/>
  </cols>
  <sheetData>
    <row r="1" spans="1:16" x14ac:dyDescent="0.25">
      <c r="A1" s="889"/>
    </row>
    <row r="2" spans="1:16" ht="15.6" x14ac:dyDescent="0.3">
      <c r="A2" s="890" t="s">
        <v>159</v>
      </c>
      <c r="B2" s="890"/>
      <c r="C2" s="890"/>
      <c r="D2" s="890"/>
      <c r="E2" s="890"/>
      <c r="F2" s="890"/>
      <c r="G2" s="890"/>
      <c r="H2" s="890"/>
      <c r="I2" s="890"/>
      <c r="J2" s="890"/>
      <c r="K2" s="890"/>
      <c r="L2" s="890"/>
      <c r="M2" s="890"/>
      <c r="N2" s="890"/>
      <c r="O2" s="890"/>
    </row>
    <row r="3" spans="1:16" ht="13.8" x14ac:dyDescent="0.2">
      <c r="A3" s="891" t="s">
        <v>1369</v>
      </c>
      <c r="B3" s="891"/>
      <c r="C3" s="891"/>
      <c r="D3" s="891"/>
      <c r="E3" s="891"/>
      <c r="F3" s="891"/>
      <c r="G3" s="891"/>
      <c r="H3" s="891"/>
      <c r="I3" s="891"/>
      <c r="J3" s="891"/>
      <c r="K3" s="891"/>
      <c r="L3" s="891"/>
      <c r="M3" s="891"/>
      <c r="N3" s="891"/>
      <c r="O3" s="891"/>
    </row>
    <row r="4" spans="1:16" ht="13.8" x14ac:dyDescent="0.3">
      <c r="A4" s="862"/>
      <c r="B4" s="862"/>
      <c r="C4" s="862"/>
      <c r="D4" s="862"/>
      <c r="E4" s="862"/>
      <c r="F4" s="862"/>
      <c r="G4" s="862"/>
      <c r="H4" s="862"/>
      <c r="I4" s="862"/>
      <c r="J4" s="862"/>
      <c r="K4" s="862"/>
      <c r="L4" s="862"/>
      <c r="M4" s="862"/>
      <c r="N4" s="862"/>
      <c r="O4" s="862"/>
    </row>
    <row r="5" spans="1:16" ht="10.199999999999999" x14ac:dyDescent="0.2">
      <c r="A5" s="863"/>
      <c r="B5" s="864" t="s">
        <v>148</v>
      </c>
      <c r="C5" s="864" t="s">
        <v>147</v>
      </c>
      <c r="D5" s="864" t="s">
        <v>146</v>
      </c>
      <c r="E5" s="864" t="s">
        <v>145</v>
      </c>
      <c r="F5" s="864" t="s">
        <v>144</v>
      </c>
      <c r="G5" s="864" t="s">
        <v>143</v>
      </c>
      <c r="H5" s="864" t="s">
        <v>142</v>
      </c>
      <c r="I5" s="864" t="s">
        <v>141</v>
      </c>
      <c r="J5" s="864" t="s">
        <v>140</v>
      </c>
      <c r="K5" s="864" t="s">
        <v>139</v>
      </c>
      <c r="L5" s="864" t="s">
        <v>138</v>
      </c>
      <c r="M5" s="864" t="s">
        <v>160</v>
      </c>
      <c r="N5" s="864" t="s">
        <v>137</v>
      </c>
      <c r="O5" s="864" t="s">
        <v>161</v>
      </c>
    </row>
    <row r="6" spans="1:16" ht="10.199999999999999" x14ac:dyDescent="0.2">
      <c r="A6" s="865" t="s">
        <v>32</v>
      </c>
      <c r="B6" s="866">
        <v>51.230000000000004</v>
      </c>
      <c r="C6" s="866">
        <v>47.89</v>
      </c>
      <c r="D6" s="866">
        <v>83.74</v>
      </c>
      <c r="E6" s="866">
        <v>66.83</v>
      </c>
      <c r="F6" s="866">
        <v>92.19</v>
      </c>
      <c r="G6" s="866">
        <v>68.88</v>
      </c>
      <c r="H6" s="866">
        <v>94.53</v>
      </c>
      <c r="I6" s="866">
        <v>64.56</v>
      </c>
      <c r="J6" s="866">
        <v>86.54</v>
      </c>
      <c r="K6" s="866">
        <v>92.350000000000009</v>
      </c>
      <c r="L6" s="866">
        <v>65</v>
      </c>
      <c r="M6" s="866">
        <v>73.48</v>
      </c>
      <c r="N6" s="866">
        <v>59.52</v>
      </c>
      <c r="O6" s="866">
        <v>73.2</v>
      </c>
    </row>
    <row r="7" spans="1:16" ht="10.199999999999999" x14ac:dyDescent="0.2">
      <c r="A7" s="961"/>
      <c r="B7" s="979" t="s">
        <v>129</v>
      </c>
      <c r="C7" s="979"/>
      <c r="D7" s="979"/>
      <c r="E7" s="979"/>
      <c r="F7" s="979"/>
      <c r="G7" s="979"/>
      <c r="H7" s="979"/>
      <c r="I7" s="979"/>
      <c r="J7" s="979"/>
      <c r="K7" s="979"/>
      <c r="L7" s="979"/>
      <c r="M7" s="979"/>
      <c r="N7" s="979"/>
      <c r="O7" s="979"/>
    </row>
    <row r="8" spans="1:16" ht="10.199999999999999" x14ac:dyDescent="0.2">
      <c r="A8" s="980"/>
      <c r="B8" s="981"/>
      <c r="C8" s="982"/>
      <c r="D8" s="982"/>
      <c r="E8" s="982"/>
      <c r="F8" s="982"/>
      <c r="G8" s="982"/>
      <c r="H8" s="982"/>
      <c r="I8" s="982"/>
      <c r="J8" s="982"/>
      <c r="K8" s="982"/>
      <c r="L8" s="982"/>
      <c r="M8" s="982"/>
      <c r="N8" s="982"/>
      <c r="O8" s="982"/>
    </row>
    <row r="9" spans="1:16" ht="10.199999999999999" x14ac:dyDescent="0.2">
      <c r="A9" s="870">
        <v>1</v>
      </c>
      <c r="B9" s="983">
        <v>72.38</v>
      </c>
      <c r="C9" s="893">
        <v>54.910000000000004</v>
      </c>
      <c r="D9" s="893">
        <v>103.15</v>
      </c>
      <c r="E9" s="893">
        <v>82.87</v>
      </c>
      <c r="F9" s="893">
        <v>121.86</v>
      </c>
      <c r="G9" s="893">
        <v>89.55</v>
      </c>
      <c r="H9" s="893">
        <v>115.41</v>
      </c>
      <c r="I9" s="893">
        <v>82.67</v>
      </c>
      <c r="J9" s="893">
        <v>108.32000000000001</v>
      </c>
      <c r="K9" s="893">
        <v>113.93</v>
      </c>
      <c r="L9" s="893">
        <v>92.69</v>
      </c>
      <c r="M9" s="893">
        <v>89.100000000000009</v>
      </c>
      <c r="N9" s="893">
        <v>76.38</v>
      </c>
      <c r="O9" s="893">
        <v>95.600000000000009</v>
      </c>
      <c r="P9" s="964"/>
    </row>
    <row r="10" spans="1:16" ht="10.199999999999999" x14ac:dyDescent="0.2">
      <c r="A10" s="871">
        <v>2</v>
      </c>
      <c r="B10" s="984">
        <v>74.8</v>
      </c>
      <c r="C10" s="896">
        <v>55.36</v>
      </c>
      <c r="D10" s="896">
        <v>103.38</v>
      </c>
      <c r="E10" s="896">
        <v>83.62</v>
      </c>
      <c r="F10" s="896">
        <v>122.67</v>
      </c>
      <c r="G10" s="896">
        <v>90.18</v>
      </c>
      <c r="H10" s="896">
        <v>143.17000000000002</v>
      </c>
      <c r="I10" s="896">
        <v>103.27</v>
      </c>
      <c r="J10" s="896">
        <v>128.44999999999999</v>
      </c>
      <c r="K10" s="896">
        <v>142</v>
      </c>
      <c r="L10" s="896">
        <v>96.12</v>
      </c>
      <c r="M10" s="896">
        <v>104.92</v>
      </c>
      <c r="N10" s="896">
        <v>83.7</v>
      </c>
      <c r="O10" s="896">
        <v>108.5</v>
      </c>
    </row>
    <row r="11" spans="1:16" ht="10.199999999999999" x14ac:dyDescent="0.2">
      <c r="A11" s="871">
        <v>3</v>
      </c>
      <c r="B11" s="984">
        <v>98.51</v>
      </c>
      <c r="C11" s="896">
        <v>71.64</v>
      </c>
      <c r="D11" s="896">
        <v>141.4</v>
      </c>
      <c r="E11" s="896">
        <v>118.37</v>
      </c>
      <c r="F11" s="896">
        <v>171.24</v>
      </c>
      <c r="G11" s="896">
        <v>131.06</v>
      </c>
      <c r="H11" s="896">
        <v>233.25</v>
      </c>
      <c r="I11" s="896">
        <v>137.13</v>
      </c>
      <c r="J11" s="896">
        <v>184.47</v>
      </c>
      <c r="K11" s="896">
        <v>221.75</v>
      </c>
      <c r="L11" s="896">
        <v>135.17000000000002</v>
      </c>
      <c r="M11" s="896">
        <v>136.92000000000002</v>
      </c>
      <c r="N11" s="896">
        <v>128.22</v>
      </c>
      <c r="O11" s="896">
        <v>141.5</v>
      </c>
    </row>
    <row r="12" spans="1:16" ht="10.199999999999999" x14ac:dyDescent="0.2">
      <c r="A12" s="871">
        <v>4</v>
      </c>
      <c r="B12" s="984">
        <v>107.47</v>
      </c>
      <c r="C12" s="896">
        <v>78.430000000000007</v>
      </c>
      <c r="D12" s="896">
        <v>159.45000000000002</v>
      </c>
      <c r="E12" s="896">
        <v>130.36000000000001</v>
      </c>
      <c r="F12" s="896">
        <v>189.95000000000002</v>
      </c>
      <c r="G12" s="896">
        <v>148</v>
      </c>
      <c r="H12" s="896">
        <v>267.64</v>
      </c>
      <c r="I12" s="896">
        <v>157.61000000000001</v>
      </c>
      <c r="J12" s="896">
        <v>206.01</v>
      </c>
      <c r="K12" s="896">
        <v>268.10000000000002</v>
      </c>
      <c r="L12" s="896">
        <v>153.11000000000001</v>
      </c>
      <c r="M12" s="896">
        <v>152.46</v>
      </c>
      <c r="N12" s="896">
        <v>147.86000000000001</v>
      </c>
      <c r="O12" s="896">
        <v>156.1</v>
      </c>
    </row>
    <row r="13" spans="1:16" ht="10.199999999999999" x14ac:dyDescent="0.2">
      <c r="A13" s="872">
        <v>5</v>
      </c>
      <c r="B13" s="985">
        <v>118.18</v>
      </c>
      <c r="C13" s="895">
        <v>84.98</v>
      </c>
      <c r="D13" s="895">
        <v>178.21</v>
      </c>
      <c r="E13" s="895">
        <v>142.36000000000001</v>
      </c>
      <c r="F13" s="895">
        <v>208.66</v>
      </c>
      <c r="G13" s="895">
        <v>165.35</v>
      </c>
      <c r="H13" s="895">
        <v>303.16000000000003</v>
      </c>
      <c r="I13" s="895">
        <v>180.62</v>
      </c>
      <c r="J13" s="895">
        <v>234.61</v>
      </c>
      <c r="K13" s="895">
        <v>301.94</v>
      </c>
      <c r="L13" s="895">
        <v>167.17000000000002</v>
      </c>
      <c r="M13" s="895">
        <v>177.61</v>
      </c>
      <c r="N13" s="895">
        <v>162.44</v>
      </c>
      <c r="O13" s="895">
        <v>171.5</v>
      </c>
    </row>
    <row r="14" spans="1:16" ht="10.199999999999999" x14ac:dyDescent="0.2">
      <c r="A14" s="870">
        <v>6</v>
      </c>
      <c r="B14" s="893">
        <v>131.69</v>
      </c>
      <c r="C14" s="893">
        <v>91.19</v>
      </c>
      <c r="D14" s="893">
        <v>192.51</v>
      </c>
      <c r="E14" s="893">
        <v>156.94</v>
      </c>
      <c r="F14" s="893">
        <v>230.41</v>
      </c>
      <c r="G14" s="893">
        <v>181.38</v>
      </c>
      <c r="H14" s="893">
        <v>344.14</v>
      </c>
      <c r="I14" s="893">
        <v>200.32</v>
      </c>
      <c r="J14" s="893">
        <v>255.98000000000002</v>
      </c>
      <c r="K14" s="893">
        <v>336.75</v>
      </c>
      <c r="L14" s="893">
        <v>183.32</v>
      </c>
      <c r="M14" s="893">
        <v>192.39000000000001</v>
      </c>
      <c r="N14" s="893">
        <v>179.19</v>
      </c>
      <c r="O14" s="893">
        <v>188.20000000000002</v>
      </c>
    </row>
    <row r="15" spans="1:16" ht="10.199999999999999" x14ac:dyDescent="0.2">
      <c r="A15" s="871">
        <v>7</v>
      </c>
      <c r="B15" s="896">
        <v>136.80000000000001</v>
      </c>
      <c r="C15" s="896">
        <v>96.14</v>
      </c>
      <c r="D15" s="896">
        <v>204.6</v>
      </c>
      <c r="E15" s="896">
        <v>170.25</v>
      </c>
      <c r="F15" s="896">
        <v>248.43</v>
      </c>
      <c r="G15" s="896">
        <v>198.36</v>
      </c>
      <c r="H15" s="896">
        <v>379.21</v>
      </c>
      <c r="I15" s="896">
        <v>217.78</v>
      </c>
      <c r="J15" s="896">
        <v>278.77</v>
      </c>
      <c r="K15" s="896">
        <v>374.59000000000003</v>
      </c>
      <c r="L15" s="896">
        <v>198.93</v>
      </c>
      <c r="M15" s="896">
        <v>208.22</v>
      </c>
      <c r="N15" s="896">
        <v>196.08</v>
      </c>
      <c r="O15" s="896">
        <v>204.9</v>
      </c>
    </row>
    <row r="16" spans="1:16" ht="10.199999999999999" x14ac:dyDescent="0.2">
      <c r="A16" s="871">
        <v>8</v>
      </c>
      <c r="B16" s="896">
        <v>146.93</v>
      </c>
      <c r="C16" s="896">
        <v>100.27</v>
      </c>
      <c r="D16" s="896">
        <v>217.75</v>
      </c>
      <c r="E16" s="896">
        <v>182.47</v>
      </c>
      <c r="F16" s="896">
        <v>264.33</v>
      </c>
      <c r="G16" s="896">
        <v>214.75</v>
      </c>
      <c r="H16" s="896">
        <v>415.09000000000003</v>
      </c>
      <c r="I16" s="896">
        <v>238.89000000000001</v>
      </c>
      <c r="J16" s="896">
        <v>300.98</v>
      </c>
      <c r="K16" s="896">
        <v>405.07</v>
      </c>
      <c r="L16" s="896">
        <v>214.9</v>
      </c>
      <c r="M16" s="896">
        <v>225.9</v>
      </c>
      <c r="N16" s="896">
        <v>212.03</v>
      </c>
      <c r="O16" s="896">
        <v>221.3</v>
      </c>
    </row>
    <row r="17" spans="1:16" ht="10.199999999999999" x14ac:dyDescent="0.2">
      <c r="A17" s="871">
        <v>9</v>
      </c>
      <c r="B17" s="896">
        <v>154.96</v>
      </c>
      <c r="C17" s="896">
        <v>105.91</v>
      </c>
      <c r="D17" s="896">
        <v>229.86</v>
      </c>
      <c r="E17" s="896">
        <v>193.89000000000001</v>
      </c>
      <c r="F17" s="896">
        <v>282.8</v>
      </c>
      <c r="G17" s="896">
        <v>231.5</v>
      </c>
      <c r="H17" s="896">
        <v>449.13</v>
      </c>
      <c r="I17" s="896">
        <v>258.83</v>
      </c>
      <c r="J17" s="896">
        <v>320.12</v>
      </c>
      <c r="K17" s="896">
        <v>443.26</v>
      </c>
      <c r="L17" s="896">
        <v>231.56</v>
      </c>
      <c r="M17" s="896">
        <v>243.58</v>
      </c>
      <c r="N17" s="896">
        <v>228.68</v>
      </c>
      <c r="O17" s="896">
        <v>235.3</v>
      </c>
    </row>
    <row r="18" spans="1:16" ht="10.199999999999999" x14ac:dyDescent="0.2">
      <c r="A18" s="872">
        <v>10</v>
      </c>
      <c r="B18" s="895">
        <v>164.51</v>
      </c>
      <c r="C18" s="895">
        <v>111.32000000000001</v>
      </c>
      <c r="D18" s="895">
        <v>241.48000000000002</v>
      </c>
      <c r="E18" s="895">
        <v>205.66</v>
      </c>
      <c r="F18" s="895">
        <v>299.77</v>
      </c>
      <c r="G18" s="895">
        <v>250.64000000000001</v>
      </c>
      <c r="H18" s="895">
        <v>485.7</v>
      </c>
      <c r="I18" s="895">
        <v>277.94</v>
      </c>
      <c r="J18" s="895">
        <v>343.27</v>
      </c>
      <c r="K18" s="895">
        <v>487.68</v>
      </c>
      <c r="L18" s="895">
        <v>248.91</v>
      </c>
      <c r="M18" s="895">
        <v>261.86</v>
      </c>
      <c r="N18" s="895">
        <v>245.1</v>
      </c>
      <c r="O18" s="895">
        <v>252.4</v>
      </c>
    </row>
    <row r="19" spans="1:16" ht="10.199999999999999" x14ac:dyDescent="0.2">
      <c r="A19" s="870">
        <v>11</v>
      </c>
      <c r="B19" s="893">
        <v>179.09</v>
      </c>
      <c r="C19" s="893">
        <v>119.23</v>
      </c>
      <c r="D19" s="893">
        <v>278.45</v>
      </c>
      <c r="E19" s="893">
        <v>218.5</v>
      </c>
      <c r="F19" s="893">
        <v>346.93</v>
      </c>
      <c r="G19" s="893">
        <v>300.02</v>
      </c>
      <c r="H19" s="893">
        <v>508.98</v>
      </c>
      <c r="I19" s="893">
        <v>292.78000000000003</v>
      </c>
      <c r="J19" s="893">
        <v>385.62</v>
      </c>
      <c r="K19" s="893">
        <v>509.11</v>
      </c>
      <c r="L19" s="893">
        <v>266.66000000000003</v>
      </c>
      <c r="M19" s="893">
        <v>286.37</v>
      </c>
      <c r="N19" s="893">
        <v>269</v>
      </c>
      <c r="O19" s="893">
        <v>271.8</v>
      </c>
      <c r="P19" s="966" t="s">
        <v>1927</v>
      </c>
    </row>
    <row r="20" spans="1:16" ht="10.199999999999999" x14ac:dyDescent="0.2">
      <c r="A20" s="871">
        <v>12</v>
      </c>
      <c r="B20" s="896">
        <v>181.74</v>
      </c>
      <c r="C20" s="896">
        <v>122.58</v>
      </c>
      <c r="D20" s="896">
        <v>288.29000000000002</v>
      </c>
      <c r="E20" s="896">
        <v>225.41</v>
      </c>
      <c r="F20" s="896">
        <v>359.52</v>
      </c>
      <c r="G20" s="896">
        <v>307.27</v>
      </c>
      <c r="H20" s="896">
        <v>528.91</v>
      </c>
      <c r="I20" s="896">
        <v>300.88</v>
      </c>
      <c r="J20" s="896">
        <v>406.14</v>
      </c>
      <c r="K20" s="896">
        <v>522.19000000000005</v>
      </c>
      <c r="L20" s="896">
        <v>275.10000000000002</v>
      </c>
      <c r="M20" s="896">
        <v>292.94</v>
      </c>
      <c r="N20" s="896">
        <v>282.42</v>
      </c>
      <c r="O20" s="896">
        <v>285.3</v>
      </c>
    </row>
    <row r="21" spans="1:16" ht="10.199999999999999" x14ac:dyDescent="0.2">
      <c r="A21" s="871">
        <v>13</v>
      </c>
      <c r="B21" s="896">
        <v>192.86</v>
      </c>
      <c r="C21" s="896">
        <v>131.32</v>
      </c>
      <c r="D21" s="896">
        <v>300.75</v>
      </c>
      <c r="E21" s="896">
        <v>241.33</v>
      </c>
      <c r="F21" s="896">
        <v>389.26</v>
      </c>
      <c r="G21" s="896">
        <v>331.75</v>
      </c>
      <c r="H21" s="896">
        <v>565.70000000000005</v>
      </c>
      <c r="I21" s="896">
        <v>320.32</v>
      </c>
      <c r="J21" s="896">
        <v>428.55</v>
      </c>
      <c r="K21" s="896">
        <v>565.71</v>
      </c>
      <c r="L21" s="896">
        <v>293.87</v>
      </c>
      <c r="M21" s="896">
        <v>307.39</v>
      </c>
      <c r="N21" s="896">
        <v>301.95999999999998</v>
      </c>
      <c r="O21" s="896">
        <v>298.7</v>
      </c>
    </row>
    <row r="22" spans="1:16" ht="10.199999999999999" x14ac:dyDescent="0.2">
      <c r="A22" s="871">
        <v>14</v>
      </c>
      <c r="B22" s="896">
        <v>203.61</v>
      </c>
      <c r="C22" s="896">
        <v>134.68</v>
      </c>
      <c r="D22" s="896">
        <v>311.97000000000003</v>
      </c>
      <c r="E22" s="896">
        <v>252.1</v>
      </c>
      <c r="F22" s="896">
        <v>399.04</v>
      </c>
      <c r="G22" s="896">
        <v>347.25</v>
      </c>
      <c r="H22" s="896">
        <v>592.79</v>
      </c>
      <c r="I22" s="896">
        <v>334.08</v>
      </c>
      <c r="J22" s="896">
        <v>448.94</v>
      </c>
      <c r="K22" s="896">
        <v>588.63</v>
      </c>
      <c r="L22" s="896">
        <v>307.95</v>
      </c>
      <c r="M22" s="896">
        <v>322.03000000000003</v>
      </c>
      <c r="N22" s="896">
        <v>318.2</v>
      </c>
      <c r="O22" s="896">
        <v>312.40000000000003</v>
      </c>
    </row>
    <row r="23" spans="1:16" ht="10.199999999999999" x14ac:dyDescent="0.2">
      <c r="A23" s="872">
        <v>15</v>
      </c>
      <c r="B23" s="895">
        <v>210.69</v>
      </c>
      <c r="C23" s="895">
        <v>139.91</v>
      </c>
      <c r="D23" s="895">
        <v>322.01</v>
      </c>
      <c r="E23" s="895">
        <v>263.34000000000003</v>
      </c>
      <c r="F23" s="895">
        <v>416.79</v>
      </c>
      <c r="G23" s="895">
        <v>366.3</v>
      </c>
      <c r="H23" s="895">
        <v>619.18000000000006</v>
      </c>
      <c r="I23" s="895">
        <v>351.66</v>
      </c>
      <c r="J23" s="895">
        <v>468.87</v>
      </c>
      <c r="K23" s="895">
        <v>617.35</v>
      </c>
      <c r="L23" s="895">
        <v>318.51</v>
      </c>
      <c r="M23" s="895">
        <v>335.96</v>
      </c>
      <c r="N23" s="895">
        <v>334.68</v>
      </c>
      <c r="O23" s="895">
        <v>326.8</v>
      </c>
    </row>
    <row r="24" spans="1:16" ht="10.199999999999999" x14ac:dyDescent="0.2">
      <c r="A24" s="870">
        <v>16</v>
      </c>
      <c r="B24" s="893">
        <v>216.58</v>
      </c>
      <c r="C24" s="893">
        <v>146.53</v>
      </c>
      <c r="D24" s="893">
        <v>333.23</v>
      </c>
      <c r="E24" s="893">
        <v>273.99</v>
      </c>
      <c r="F24" s="893">
        <v>434.99</v>
      </c>
      <c r="G24" s="893">
        <v>378.25</v>
      </c>
      <c r="H24" s="893">
        <v>645.34</v>
      </c>
      <c r="I24" s="893">
        <v>363.46</v>
      </c>
      <c r="J24" s="893">
        <v>491.63</v>
      </c>
      <c r="K24" s="893">
        <v>640.72</v>
      </c>
      <c r="L24" s="893">
        <v>330</v>
      </c>
      <c r="M24" s="893">
        <v>347.90000000000003</v>
      </c>
      <c r="N24" s="893">
        <v>351.5</v>
      </c>
      <c r="O24" s="893">
        <v>340.5</v>
      </c>
    </row>
    <row r="25" spans="1:16" ht="10.199999999999999" x14ac:dyDescent="0.2">
      <c r="A25" s="871">
        <v>17</v>
      </c>
      <c r="B25" s="896">
        <v>224.23000000000002</v>
      </c>
      <c r="C25" s="896">
        <v>151.06</v>
      </c>
      <c r="D25" s="896">
        <v>343.28000000000003</v>
      </c>
      <c r="E25" s="896">
        <v>284.76</v>
      </c>
      <c r="F25" s="896">
        <v>451.38</v>
      </c>
      <c r="G25" s="896">
        <v>395.03000000000003</v>
      </c>
      <c r="H25" s="896">
        <v>672.42</v>
      </c>
      <c r="I25" s="896">
        <v>371.75</v>
      </c>
      <c r="J25" s="896">
        <v>511.56</v>
      </c>
      <c r="K25" s="896">
        <v>665.92</v>
      </c>
      <c r="L25" s="896">
        <v>340.56</v>
      </c>
      <c r="M25" s="896">
        <v>358.76</v>
      </c>
      <c r="N25" s="896">
        <v>367.17</v>
      </c>
      <c r="O25" s="896">
        <v>354.3</v>
      </c>
    </row>
    <row r="26" spans="1:16" ht="10.199999999999999" x14ac:dyDescent="0.2">
      <c r="A26" s="871">
        <v>18</v>
      </c>
      <c r="B26" s="896">
        <v>230.59</v>
      </c>
      <c r="C26" s="896">
        <v>155.94</v>
      </c>
      <c r="D26" s="896">
        <v>353.32</v>
      </c>
      <c r="E26" s="896">
        <v>295.55</v>
      </c>
      <c r="F26" s="896">
        <v>468.45</v>
      </c>
      <c r="G26" s="896">
        <v>409.12</v>
      </c>
      <c r="H26" s="896">
        <v>692.1</v>
      </c>
      <c r="I26" s="896">
        <v>384.12</v>
      </c>
      <c r="J26" s="896">
        <v>530.88</v>
      </c>
      <c r="K26" s="896">
        <v>687.12</v>
      </c>
      <c r="L26" s="896">
        <v>347.83</v>
      </c>
      <c r="M26" s="896">
        <v>369.15000000000003</v>
      </c>
      <c r="N26" s="896">
        <v>383.41</v>
      </c>
      <c r="O26" s="896">
        <v>367.7</v>
      </c>
    </row>
    <row r="27" spans="1:16" ht="10.199999999999999" x14ac:dyDescent="0.2">
      <c r="A27" s="871">
        <v>19</v>
      </c>
      <c r="B27" s="896">
        <v>237.20000000000002</v>
      </c>
      <c r="C27" s="896">
        <v>158.39000000000001</v>
      </c>
      <c r="D27" s="896">
        <v>363.38</v>
      </c>
      <c r="E27" s="896">
        <v>306.07</v>
      </c>
      <c r="F27" s="896">
        <v>495.87</v>
      </c>
      <c r="G27" s="896">
        <v>424.27</v>
      </c>
      <c r="H27" s="896">
        <v>717.80000000000007</v>
      </c>
      <c r="I27" s="896">
        <v>393.44</v>
      </c>
      <c r="J27" s="896">
        <v>551.04</v>
      </c>
      <c r="K27" s="896">
        <v>712.65</v>
      </c>
      <c r="L27" s="896">
        <v>358.87</v>
      </c>
      <c r="M27" s="896">
        <v>380.83</v>
      </c>
      <c r="N27" s="896">
        <v>399.54</v>
      </c>
      <c r="O27" s="896">
        <v>381.8</v>
      </c>
    </row>
    <row r="28" spans="1:16" ht="10.199999999999999" x14ac:dyDescent="0.2">
      <c r="A28" s="872">
        <v>20</v>
      </c>
      <c r="B28" s="895">
        <v>244.48000000000002</v>
      </c>
      <c r="C28" s="895">
        <v>163.04</v>
      </c>
      <c r="D28" s="895">
        <v>372.05</v>
      </c>
      <c r="E28" s="895">
        <v>316.95999999999998</v>
      </c>
      <c r="F28" s="895">
        <v>504.84000000000003</v>
      </c>
      <c r="G28" s="895">
        <v>443.79</v>
      </c>
      <c r="H28" s="895">
        <v>743.15</v>
      </c>
      <c r="I28" s="895">
        <v>405.34000000000003</v>
      </c>
      <c r="J28" s="895">
        <v>565.74</v>
      </c>
      <c r="K28" s="895">
        <v>733.86</v>
      </c>
      <c r="L28" s="895">
        <v>368.95</v>
      </c>
      <c r="M28" s="895">
        <v>394.3</v>
      </c>
      <c r="N28" s="895">
        <v>417.31</v>
      </c>
      <c r="O28" s="895">
        <v>393.2</v>
      </c>
    </row>
    <row r="29" spans="1:16" ht="10.199999999999999" x14ac:dyDescent="0.2">
      <c r="A29" s="870">
        <v>21</v>
      </c>
      <c r="B29" s="893">
        <v>249.11</v>
      </c>
      <c r="C29" s="893">
        <v>167.68</v>
      </c>
      <c r="D29" s="893">
        <v>383.48</v>
      </c>
      <c r="E29" s="893">
        <v>327.38</v>
      </c>
      <c r="F29" s="893">
        <v>531.70000000000005</v>
      </c>
      <c r="G29" s="893">
        <v>454.91</v>
      </c>
      <c r="H29" s="893">
        <v>766.76</v>
      </c>
      <c r="I29" s="893">
        <v>417.36</v>
      </c>
      <c r="J29" s="893">
        <v>590.16999999999996</v>
      </c>
      <c r="K29" s="893">
        <v>757.13</v>
      </c>
      <c r="L29" s="893">
        <v>378.33</v>
      </c>
      <c r="M29" s="893">
        <v>405.40000000000003</v>
      </c>
      <c r="N29" s="893">
        <v>431.22</v>
      </c>
      <c r="O29" s="893">
        <v>406.7</v>
      </c>
    </row>
    <row r="30" spans="1:16" ht="10.199999999999999" x14ac:dyDescent="0.2">
      <c r="A30" s="871">
        <v>22</v>
      </c>
      <c r="B30" s="896">
        <v>255.24</v>
      </c>
      <c r="C30" s="896">
        <v>172.21</v>
      </c>
      <c r="D30" s="896">
        <v>392.15000000000003</v>
      </c>
      <c r="E30" s="896">
        <v>338.03000000000003</v>
      </c>
      <c r="F30" s="896">
        <v>538.87</v>
      </c>
      <c r="G30" s="896">
        <v>470.39</v>
      </c>
      <c r="H30" s="896">
        <v>787.59</v>
      </c>
      <c r="I30" s="896">
        <v>428.55</v>
      </c>
      <c r="J30" s="896">
        <v>609.85</v>
      </c>
      <c r="K30" s="896">
        <v>795.36</v>
      </c>
      <c r="L30" s="896">
        <v>386.42</v>
      </c>
      <c r="M30" s="896">
        <v>416.5</v>
      </c>
      <c r="N30" s="896">
        <v>445.03000000000003</v>
      </c>
      <c r="O30" s="896">
        <v>420.2</v>
      </c>
    </row>
    <row r="31" spans="1:16" ht="10.199999999999999" x14ac:dyDescent="0.2">
      <c r="A31" s="871">
        <v>23</v>
      </c>
      <c r="B31" s="896">
        <v>261.27</v>
      </c>
      <c r="C31" s="896">
        <v>177.56</v>
      </c>
      <c r="D31" s="896">
        <v>401.85</v>
      </c>
      <c r="E31" s="896">
        <v>348.1</v>
      </c>
      <c r="F31" s="896">
        <v>554.91</v>
      </c>
      <c r="G31" s="896">
        <v>481.89</v>
      </c>
      <c r="H31" s="896">
        <v>805.30000000000007</v>
      </c>
      <c r="I31" s="896">
        <v>442.55</v>
      </c>
      <c r="J31" s="896">
        <v>624.91</v>
      </c>
      <c r="K31" s="896">
        <v>799.21</v>
      </c>
      <c r="L31" s="896">
        <v>395.8</v>
      </c>
      <c r="M31" s="896">
        <v>426.53000000000003</v>
      </c>
      <c r="N31" s="896">
        <v>459.43</v>
      </c>
      <c r="O31" s="896">
        <v>433.5</v>
      </c>
    </row>
    <row r="32" spans="1:16" ht="10.199999999999999" x14ac:dyDescent="0.2">
      <c r="A32" s="871">
        <v>24</v>
      </c>
      <c r="B32" s="896">
        <v>266.02</v>
      </c>
      <c r="C32" s="896">
        <v>183.91</v>
      </c>
      <c r="D32" s="896">
        <v>413.17</v>
      </c>
      <c r="E32" s="896">
        <v>358.42</v>
      </c>
      <c r="F32" s="896">
        <v>570.16999999999996</v>
      </c>
      <c r="G32" s="896">
        <v>490.7</v>
      </c>
      <c r="H32" s="896">
        <v>822.22</v>
      </c>
      <c r="I32" s="896">
        <v>452.92</v>
      </c>
      <c r="J32" s="896">
        <v>644.25</v>
      </c>
      <c r="K32" s="896">
        <v>810.55000000000007</v>
      </c>
      <c r="L32" s="896">
        <v>399.56</v>
      </c>
      <c r="M32" s="896">
        <v>429.28000000000003</v>
      </c>
      <c r="N32" s="896">
        <v>475.68</v>
      </c>
      <c r="O32" s="896">
        <v>443.5</v>
      </c>
    </row>
    <row r="33" spans="1:15" ht="10.199999999999999" x14ac:dyDescent="0.2">
      <c r="A33" s="872">
        <v>25</v>
      </c>
      <c r="B33" s="895">
        <v>271.23</v>
      </c>
      <c r="C33" s="895">
        <v>185.47</v>
      </c>
      <c r="D33" s="895">
        <v>420.88</v>
      </c>
      <c r="E33" s="895">
        <v>361.53000000000003</v>
      </c>
      <c r="F33" s="895">
        <v>581.98</v>
      </c>
      <c r="G33" s="895">
        <v>501.94</v>
      </c>
      <c r="H33" s="895">
        <v>825.78</v>
      </c>
      <c r="I33" s="895">
        <v>458.58</v>
      </c>
      <c r="J33" s="895">
        <v>659.19</v>
      </c>
      <c r="K33" s="895">
        <v>828.51</v>
      </c>
      <c r="L33" s="895">
        <v>405.51</v>
      </c>
      <c r="M33" s="895">
        <v>437.09000000000003</v>
      </c>
      <c r="N33" s="895">
        <v>484.93</v>
      </c>
      <c r="O33" s="895">
        <v>455.1</v>
      </c>
    </row>
    <row r="34" spans="1:15" ht="10.199999999999999" x14ac:dyDescent="0.2">
      <c r="A34" s="870">
        <v>26</v>
      </c>
      <c r="B34" s="893">
        <v>277.47000000000003</v>
      </c>
      <c r="C34" s="893">
        <v>194.47</v>
      </c>
      <c r="D34" s="893">
        <v>432.55</v>
      </c>
      <c r="E34" s="893">
        <v>379.5</v>
      </c>
      <c r="F34" s="893">
        <v>605.35</v>
      </c>
      <c r="G34" s="893">
        <v>530.66999999999996</v>
      </c>
      <c r="H34" s="893">
        <v>865.97</v>
      </c>
      <c r="I34" s="893">
        <v>481</v>
      </c>
      <c r="J34" s="893">
        <v>685.17</v>
      </c>
      <c r="K34" s="893">
        <v>858.51</v>
      </c>
      <c r="L34" s="893">
        <v>423.88</v>
      </c>
      <c r="M34" s="893">
        <v>458.62</v>
      </c>
      <c r="N34" s="893">
        <v>507.89</v>
      </c>
      <c r="O34" s="893">
        <v>469.2</v>
      </c>
    </row>
    <row r="35" spans="1:15" ht="10.199999999999999" x14ac:dyDescent="0.2">
      <c r="A35" s="871">
        <v>27</v>
      </c>
      <c r="B35" s="896">
        <v>282.10000000000002</v>
      </c>
      <c r="C35" s="896">
        <v>199.84</v>
      </c>
      <c r="D35" s="896">
        <v>443.91</v>
      </c>
      <c r="E35" s="896">
        <v>389.91</v>
      </c>
      <c r="F35" s="896">
        <v>623.36</v>
      </c>
      <c r="G35" s="896">
        <v>546.54999999999995</v>
      </c>
      <c r="H35" s="896">
        <v>885.07</v>
      </c>
      <c r="I35" s="896">
        <v>490.26</v>
      </c>
      <c r="J35" s="896">
        <v>702.99</v>
      </c>
      <c r="K35" s="896">
        <v>877.21</v>
      </c>
      <c r="L35" s="896">
        <v>436.46000000000004</v>
      </c>
      <c r="M35" s="896">
        <v>472.05</v>
      </c>
      <c r="N35" s="896">
        <v>521.87</v>
      </c>
      <c r="O35" s="896">
        <v>481.5</v>
      </c>
    </row>
    <row r="36" spans="1:15" ht="10.199999999999999" x14ac:dyDescent="0.2">
      <c r="A36" s="871">
        <v>28</v>
      </c>
      <c r="B36" s="896">
        <v>288.23</v>
      </c>
      <c r="C36" s="896">
        <v>205.21</v>
      </c>
      <c r="D36" s="896">
        <v>453.64</v>
      </c>
      <c r="E36" s="896">
        <v>400.22</v>
      </c>
      <c r="F36" s="896">
        <v>651.30000000000007</v>
      </c>
      <c r="G36" s="896">
        <v>560.55000000000007</v>
      </c>
      <c r="H36" s="896">
        <v>903.59</v>
      </c>
      <c r="I36" s="896">
        <v>500.32</v>
      </c>
      <c r="J36" s="896">
        <v>720.57</v>
      </c>
      <c r="K36" s="896">
        <v>896</v>
      </c>
      <c r="L36" s="896">
        <v>445.52</v>
      </c>
      <c r="M36" s="896">
        <v>481.92</v>
      </c>
      <c r="N36" s="896">
        <v>535.06000000000006</v>
      </c>
      <c r="O36" s="896">
        <v>493.6</v>
      </c>
    </row>
    <row r="37" spans="1:15" ht="10.199999999999999" x14ac:dyDescent="0.2">
      <c r="A37" s="871">
        <v>29</v>
      </c>
      <c r="B37" s="896">
        <v>293.67</v>
      </c>
      <c r="C37" s="896">
        <v>210.47</v>
      </c>
      <c r="D37" s="896">
        <v>461.99</v>
      </c>
      <c r="E37" s="896">
        <v>410.40000000000003</v>
      </c>
      <c r="F37" s="896">
        <v>667.36</v>
      </c>
      <c r="G37" s="896">
        <v>575.36</v>
      </c>
      <c r="H37" s="896">
        <v>921.64</v>
      </c>
      <c r="I37" s="896">
        <v>512.49</v>
      </c>
      <c r="J37" s="896">
        <v>736.61</v>
      </c>
      <c r="K37" s="896">
        <v>914.79</v>
      </c>
      <c r="L37" s="896">
        <v>455.53000000000003</v>
      </c>
      <c r="M37" s="896">
        <v>492.62</v>
      </c>
      <c r="N37" s="896">
        <v>553.71</v>
      </c>
      <c r="O37" s="896">
        <v>504.5</v>
      </c>
    </row>
    <row r="38" spans="1:15" ht="10.199999999999999" x14ac:dyDescent="0.2">
      <c r="A38" s="872">
        <v>30</v>
      </c>
      <c r="B38" s="895">
        <v>299.35000000000002</v>
      </c>
      <c r="C38" s="895">
        <v>215.75</v>
      </c>
      <c r="D38" s="895">
        <v>471.72</v>
      </c>
      <c r="E38" s="895">
        <v>420.71000000000004</v>
      </c>
      <c r="F38" s="895">
        <v>668.4</v>
      </c>
      <c r="G38" s="895">
        <v>590.16999999999996</v>
      </c>
      <c r="H38" s="895">
        <v>939.46</v>
      </c>
      <c r="I38" s="895">
        <v>523.15</v>
      </c>
      <c r="J38" s="895">
        <v>752.05000000000007</v>
      </c>
      <c r="K38" s="895">
        <v>936.21</v>
      </c>
      <c r="L38" s="895">
        <v>465.05</v>
      </c>
      <c r="M38" s="895">
        <v>503.07</v>
      </c>
      <c r="N38" s="895">
        <v>563.16</v>
      </c>
      <c r="O38" s="895">
        <v>515.1</v>
      </c>
    </row>
    <row r="39" spans="1:15" ht="10.199999999999999" x14ac:dyDescent="0.2">
      <c r="A39" s="870">
        <v>31</v>
      </c>
      <c r="B39" s="893">
        <v>304.92</v>
      </c>
      <c r="C39" s="893">
        <v>217.73000000000002</v>
      </c>
      <c r="D39" s="893">
        <v>481.45</v>
      </c>
      <c r="E39" s="893">
        <v>430.07</v>
      </c>
      <c r="F39" s="893">
        <v>680.26</v>
      </c>
      <c r="G39" s="893">
        <v>604.98</v>
      </c>
      <c r="H39" s="893">
        <v>957.98</v>
      </c>
      <c r="I39" s="893">
        <v>534.74</v>
      </c>
      <c r="J39" s="893">
        <v>765.72</v>
      </c>
      <c r="K39" s="893">
        <v>954.88</v>
      </c>
      <c r="L39" s="893">
        <v>476.69</v>
      </c>
      <c r="M39" s="893">
        <v>514.14</v>
      </c>
      <c r="N39" s="893">
        <v>576.34</v>
      </c>
      <c r="O39" s="893">
        <v>524.4</v>
      </c>
    </row>
    <row r="40" spans="1:15" ht="10.199999999999999" x14ac:dyDescent="0.2">
      <c r="A40" s="871">
        <v>32</v>
      </c>
      <c r="B40" s="896">
        <v>310.81</v>
      </c>
      <c r="C40" s="896">
        <v>222.53</v>
      </c>
      <c r="D40" s="896">
        <v>489.45</v>
      </c>
      <c r="E40" s="896">
        <v>439.44</v>
      </c>
      <c r="F40" s="896">
        <v>702.36</v>
      </c>
      <c r="G40" s="896">
        <v>619.81000000000006</v>
      </c>
      <c r="H40" s="896">
        <v>976.85</v>
      </c>
      <c r="I40" s="896">
        <v>546.45000000000005</v>
      </c>
      <c r="J40" s="896">
        <v>777.59</v>
      </c>
      <c r="K40" s="896">
        <v>973.79</v>
      </c>
      <c r="L40" s="896">
        <v>491.64</v>
      </c>
      <c r="M40" s="896">
        <v>526.97</v>
      </c>
      <c r="N40" s="896">
        <v>587.29</v>
      </c>
      <c r="O40" s="896">
        <v>532.6</v>
      </c>
    </row>
    <row r="41" spans="1:15" ht="10.199999999999999" x14ac:dyDescent="0.2">
      <c r="A41" s="871">
        <v>33</v>
      </c>
      <c r="B41" s="896">
        <v>316.25</v>
      </c>
      <c r="C41" s="896">
        <v>226.5</v>
      </c>
      <c r="D41" s="896">
        <v>495.81</v>
      </c>
      <c r="E41" s="896">
        <v>448.81</v>
      </c>
      <c r="F41" s="896">
        <v>713.42</v>
      </c>
      <c r="G41" s="896">
        <v>637.85</v>
      </c>
      <c r="H41" s="896">
        <v>1011.23</v>
      </c>
      <c r="I41" s="896">
        <v>559.69000000000005</v>
      </c>
      <c r="J41" s="896">
        <v>789.12</v>
      </c>
      <c r="K41" s="896">
        <v>989.74</v>
      </c>
      <c r="L41" s="896">
        <v>500.57</v>
      </c>
      <c r="M41" s="896">
        <v>535.52</v>
      </c>
      <c r="N41" s="896">
        <v>601.86</v>
      </c>
      <c r="O41" s="896">
        <v>540.4</v>
      </c>
    </row>
    <row r="42" spans="1:15" ht="10.199999999999999" x14ac:dyDescent="0.2">
      <c r="A42" s="871">
        <v>34</v>
      </c>
      <c r="B42" s="896">
        <v>325.05</v>
      </c>
      <c r="C42" s="896">
        <v>231.63</v>
      </c>
      <c r="D42" s="896">
        <v>503.93</v>
      </c>
      <c r="E42" s="896">
        <v>458.17</v>
      </c>
      <c r="F42" s="896">
        <v>722.99</v>
      </c>
      <c r="G42" s="896">
        <v>647.74</v>
      </c>
      <c r="H42" s="896">
        <v>1013.1</v>
      </c>
      <c r="I42" s="896">
        <v>568.34</v>
      </c>
      <c r="J42" s="896">
        <v>799.82</v>
      </c>
      <c r="K42" s="896">
        <v>1008.41</v>
      </c>
      <c r="L42" s="896">
        <v>510.81</v>
      </c>
      <c r="M42" s="896">
        <v>543.97</v>
      </c>
      <c r="N42" s="896">
        <v>613.87</v>
      </c>
      <c r="O42" s="896">
        <v>548.6</v>
      </c>
    </row>
    <row r="43" spans="1:15" ht="10.199999999999999" x14ac:dyDescent="0.2">
      <c r="A43" s="872">
        <v>35</v>
      </c>
      <c r="B43" s="895">
        <v>328.97</v>
      </c>
      <c r="C43" s="895">
        <v>235.38</v>
      </c>
      <c r="D43" s="895">
        <v>513.08000000000004</v>
      </c>
      <c r="E43" s="895">
        <v>467.53000000000003</v>
      </c>
      <c r="F43" s="895">
        <v>734.73</v>
      </c>
      <c r="G43" s="895">
        <v>662.54</v>
      </c>
      <c r="H43" s="895">
        <v>1031.49</v>
      </c>
      <c r="I43" s="895">
        <v>578.89</v>
      </c>
      <c r="J43" s="895">
        <v>809.07</v>
      </c>
      <c r="K43" s="895">
        <v>1027.08</v>
      </c>
      <c r="L43" s="895">
        <v>511.16</v>
      </c>
      <c r="M43" s="895">
        <v>550.98</v>
      </c>
      <c r="N43" s="895">
        <v>636.03</v>
      </c>
      <c r="O43" s="895">
        <v>557.1</v>
      </c>
    </row>
    <row r="44" spans="1:15" ht="10.199999999999999" x14ac:dyDescent="0.2">
      <c r="A44" s="870">
        <v>36</v>
      </c>
      <c r="B44" s="893">
        <v>332.69</v>
      </c>
      <c r="C44" s="893">
        <v>239.35</v>
      </c>
      <c r="D44" s="893">
        <v>521.54</v>
      </c>
      <c r="E44" s="893">
        <v>476.91</v>
      </c>
      <c r="F44" s="893">
        <v>745.91</v>
      </c>
      <c r="G44" s="893">
        <v>674.7</v>
      </c>
      <c r="H44" s="893">
        <v>1049.8900000000001</v>
      </c>
      <c r="I44" s="893">
        <v>590</v>
      </c>
      <c r="J44" s="893">
        <v>818.7</v>
      </c>
      <c r="K44" s="893">
        <v>1045.8800000000001</v>
      </c>
      <c r="L44" s="893">
        <v>524.34</v>
      </c>
      <c r="M44" s="893">
        <v>565</v>
      </c>
      <c r="N44" s="893">
        <v>646.51</v>
      </c>
      <c r="O44" s="893">
        <v>563.20000000000005</v>
      </c>
    </row>
    <row r="45" spans="1:15" ht="10.199999999999999" x14ac:dyDescent="0.2">
      <c r="A45" s="871">
        <v>37</v>
      </c>
      <c r="B45" s="896">
        <v>336.28000000000003</v>
      </c>
      <c r="C45" s="896">
        <v>244.25</v>
      </c>
      <c r="D45" s="896">
        <v>529.76</v>
      </c>
      <c r="E45" s="896">
        <v>486.28000000000003</v>
      </c>
      <c r="F45" s="896">
        <v>754.23</v>
      </c>
      <c r="G45" s="896">
        <v>687.69</v>
      </c>
      <c r="H45" s="896">
        <v>1068.19</v>
      </c>
      <c r="I45" s="896">
        <v>601.6</v>
      </c>
      <c r="J45" s="896">
        <v>827.84</v>
      </c>
      <c r="K45" s="896">
        <v>1064.67</v>
      </c>
      <c r="L45" s="896">
        <v>536.46</v>
      </c>
      <c r="M45" s="896">
        <v>574.87</v>
      </c>
      <c r="N45" s="896">
        <v>647.79</v>
      </c>
      <c r="O45" s="896">
        <v>571.6</v>
      </c>
    </row>
    <row r="46" spans="1:15" ht="10.199999999999999" x14ac:dyDescent="0.2">
      <c r="A46" s="871">
        <v>38</v>
      </c>
      <c r="B46" s="896">
        <v>340.45</v>
      </c>
      <c r="C46" s="896">
        <v>248.82</v>
      </c>
      <c r="D46" s="896">
        <v>537.88</v>
      </c>
      <c r="E46" s="896">
        <v>495.52000000000004</v>
      </c>
      <c r="F46" s="896">
        <v>768.03</v>
      </c>
      <c r="G46" s="896">
        <v>702.83</v>
      </c>
      <c r="H46" s="896">
        <v>1086.71</v>
      </c>
      <c r="I46" s="896">
        <v>612.73</v>
      </c>
      <c r="J46" s="896">
        <v>837.94</v>
      </c>
      <c r="K46" s="896">
        <v>1092.92</v>
      </c>
      <c r="L46" s="896">
        <v>543.28</v>
      </c>
      <c r="M46" s="896">
        <v>586.05000000000007</v>
      </c>
      <c r="N46" s="896">
        <v>659.92</v>
      </c>
      <c r="O46" s="896">
        <v>582.1</v>
      </c>
    </row>
    <row r="47" spans="1:15" ht="10.199999999999999" x14ac:dyDescent="0.2">
      <c r="A47" s="871">
        <v>39</v>
      </c>
      <c r="B47" s="896">
        <v>345.3</v>
      </c>
      <c r="C47" s="896">
        <v>253.25</v>
      </c>
      <c r="D47" s="896">
        <v>545.87</v>
      </c>
      <c r="E47" s="896">
        <v>504.88</v>
      </c>
      <c r="F47" s="896">
        <v>776.24</v>
      </c>
      <c r="G47" s="896">
        <v>716.42</v>
      </c>
      <c r="H47" s="896">
        <v>1105.81</v>
      </c>
      <c r="I47" s="896">
        <v>624.44000000000005</v>
      </c>
      <c r="J47" s="896">
        <v>847.45</v>
      </c>
      <c r="K47" s="896">
        <v>1102.25</v>
      </c>
      <c r="L47" s="896">
        <v>556.70000000000005</v>
      </c>
      <c r="M47" s="896">
        <v>601.03</v>
      </c>
      <c r="N47" s="896">
        <v>677.53</v>
      </c>
      <c r="O47" s="896">
        <v>590.4</v>
      </c>
    </row>
    <row r="48" spans="1:15" ht="10.199999999999999" x14ac:dyDescent="0.2">
      <c r="A48" s="872">
        <v>40</v>
      </c>
      <c r="B48" s="895">
        <v>348.32</v>
      </c>
      <c r="C48" s="895">
        <v>257.57</v>
      </c>
      <c r="D48" s="895">
        <v>553.87</v>
      </c>
      <c r="E48" s="895">
        <v>514.25</v>
      </c>
      <c r="F48" s="895">
        <v>787.53</v>
      </c>
      <c r="G48" s="895">
        <v>730.48</v>
      </c>
      <c r="H48" s="895">
        <v>1123.8500000000001</v>
      </c>
      <c r="I48" s="895">
        <v>634.5</v>
      </c>
      <c r="J48" s="895">
        <v>856.84</v>
      </c>
      <c r="K48" s="895">
        <v>1120.94</v>
      </c>
      <c r="L48" s="895">
        <v>564.34</v>
      </c>
      <c r="M48" s="895">
        <v>612.20000000000005</v>
      </c>
      <c r="N48" s="895">
        <v>683.94</v>
      </c>
      <c r="O48" s="895">
        <v>596.5</v>
      </c>
    </row>
    <row r="49" spans="1:15" ht="10.199999999999999" x14ac:dyDescent="0.2">
      <c r="A49" s="870">
        <v>41</v>
      </c>
      <c r="B49" s="893">
        <v>353.75</v>
      </c>
      <c r="C49" s="893">
        <v>262.02</v>
      </c>
      <c r="D49" s="893">
        <v>561.75</v>
      </c>
      <c r="E49" s="893">
        <v>523.5</v>
      </c>
      <c r="F49" s="893">
        <v>804.17000000000007</v>
      </c>
      <c r="G49" s="893">
        <v>744.43000000000006</v>
      </c>
      <c r="H49" s="893">
        <v>1141.92</v>
      </c>
      <c r="I49" s="893">
        <v>645.52</v>
      </c>
      <c r="J49" s="893">
        <v>875.13</v>
      </c>
      <c r="K49" s="893">
        <v>1139.6100000000001</v>
      </c>
      <c r="L49" s="893">
        <v>577.04</v>
      </c>
      <c r="M49" s="893">
        <v>622.78</v>
      </c>
      <c r="N49" s="893">
        <v>698.86</v>
      </c>
      <c r="O49" s="893">
        <v>604.70000000000005</v>
      </c>
    </row>
    <row r="50" spans="1:15" ht="10.199999999999999" x14ac:dyDescent="0.2">
      <c r="A50" s="871">
        <v>42</v>
      </c>
      <c r="B50" s="896">
        <v>356.76</v>
      </c>
      <c r="C50" s="896">
        <v>266.45999999999998</v>
      </c>
      <c r="D50" s="896">
        <v>569.62</v>
      </c>
      <c r="E50" s="896">
        <v>532.63</v>
      </c>
      <c r="F50" s="896">
        <v>814.32</v>
      </c>
      <c r="G50" s="896">
        <v>758.62</v>
      </c>
      <c r="H50" s="896">
        <v>1160.0899999999999</v>
      </c>
      <c r="I50" s="896">
        <v>656.52</v>
      </c>
      <c r="J50" s="896">
        <v>884.4</v>
      </c>
      <c r="K50" s="896">
        <v>1161.81</v>
      </c>
      <c r="L50" s="896">
        <v>584.11</v>
      </c>
      <c r="M50" s="896">
        <v>631.81000000000006</v>
      </c>
      <c r="N50" s="896">
        <v>708.31000000000006</v>
      </c>
      <c r="O50" s="896">
        <v>613</v>
      </c>
    </row>
    <row r="51" spans="1:15" ht="10.199999999999999" x14ac:dyDescent="0.2">
      <c r="A51" s="871">
        <v>43</v>
      </c>
      <c r="B51" s="896">
        <v>361.62</v>
      </c>
      <c r="C51" s="896">
        <v>271.02</v>
      </c>
      <c r="D51" s="896">
        <v>577.62</v>
      </c>
      <c r="E51" s="896">
        <v>541.07000000000005</v>
      </c>
      <c r="F51" s="896">
        <v>821.27</v>
      </c>
      <c r="G51" s="896">
        <v>782.93000000000006</v>
      </c>
      <c r="H51" s="896">
        <v>1178.97</v>
      </c>
      <c r="I51" s="896">
        <v>667.41</v>
      </c>
      <c r="J51" s="896">
        <v>894.86</v>
      </c>
      <c r="K51" s="896">
        <v>1177.19</v>
      </c>
      <c r="L51" s="896">
        <v>595.28</v>
      </c>
      <c r="M51" s="896">
        <v>642.28</v>
      </c>
      <c r="N51" s="896">
        <v>720.32</v>
      </c>
      <c r="O51" s="896">
        <v>621.30000000000007</v>
      </c>
    </row>
    <row r="52" spans="1:15" ht="10.199999999999999" x14ac:dyDescent="0.2">
      <c r="A52" s="871">
        <v>44</v>
      </c>
      <c r="B52" s="896">
        <v>364.99</v>
      </c>
      <c r="C52" s="896">
        <v>275.34000000000003</v>
      </c>
      <c r="D52" s="896">
        <v>585.27</v>
      </c>
      <c r="E52" s="896">
        <v>551.25</v>
      </c>
      <c r="F52" s="896">
        <v>830.39</v>
      </c>
      <c r="G52" s="896">
        <v>792.23</v>
      </c>
      <c r="H52" s="896">
        <v>1209.29</v>
      </c>
      <c r="I52" s="896">
        <v>679.35</v>
      </c>
      <c r="J52" s="896">
        <v>904</v>
      </c>
      <c r="K52" s="896">
        <v>1199.28</v>
      </c>
      <c r="L52" s="896">
        <v>618.93000000000006</v>
      </c>
      <c r="M52" s="896">
        <v>652.73</v>
      </c>
      <c r="N52" s="896">
        <v>732.45</v>
      </c>
      <c r="O52" s="896">
        <v>629.9</v>
      </c>
    </row>
    <row r="53" spans="1:15" ht="10.199999999999999" x14ac:dyDescent="0.2">
      <c r="A53" s="872">
        <v>45</v>
      </c>
      <c r="B53" s="895">
        <v>368.8</v>
      </c>
      <c r="C53" s="895">
        <v>280.24</v>
      </c>
      <c r="D53" s="895">
        <v>593.15</v>
      </c>
      <c r="E53" s="895">
        <v>559.33000000000004</v>
      </c>
      <c r="F53" s="895">
        <v>837.23</v>
      </c>
      <c r="G53" s="895">
        <v>807.02</v>
      </c>
      <c r="H53" s="895">
        <v>1214.74</v>
      </c>
      <c r="I53" s="895">
        <v>690.47</v>
      </c>
      <c r="J53" s="895">
        <v>914.46</v>
      </c>
      <c r="K53" s="895">
        <v>1214.55</v>
      </c>
      <c r="L53" s="895">
        <v>628.1</v>
      </c>
      <c r="M53" s="895">
        <v>662.48</v>
      </c>
      <c r="N53" s="895">
        <v>762.05000000000007</v>
      </c>
      <c r="O53" s="895">
        <v>640.1</v>
      </c>
    </row>
    <row r="54" spans="1:15" ht="10.199999999999999" x14ac:dyDescent="0.2">
      <c r="A54" s="863">
        <v>46</v>
      </c>
      <c r="B54" s="986">
        <v>374.14</v>
      </c>
      <c r="C54" s="986">
        <v>284.45</v>
      </c>
      <c r="D54" s="986">
        <v>601.04</v>
      </c>
      <c r="E54" s="986">
        <v>571.16</v>
      </c>
      <c r="F54" s="986">
        <v>847.38</v>
      </c>
      <c r="G54" s="986">
        <v>821.08</v>
      </c>
      <c r="H54" s="986">
        <v>1238.92</v>
      </c>
      <c r="I54" s="986">
        <v>701.47</v>
      </c>
      <c r="J54" s="986">
        <v>932.04</v>
      </c>
      <c r="K54" s="986">
        <v>1248.6100000000001</v>
      </c>
      <c r="L54" s="986">
        <v>632.1</v>
      </c>
      <c r="M54" s="986">
        <v>672.95</v>
      </c>
      <c r="N54" s="986">
        <v>770.45</v>
      </c>
      <c r="O54" s="986">
        <v>648.4</v>
      </c>
    </row>
    <row r="55" spans="1:15" ht="10.199999999999999" x14ac:dyDescent="0.2">
      <c r="A55" s="870">
        <v>47</v>
      </c>
      <c r="B55" s="893">
        <v>378.29</v>
      </c>
      <c r="C55" s="893">
        <v>289.01</v>
      </c>
      <c r="D55" s="893">
        <v>606.6</v>
      </c>
      <c r="E55" s="893">
        <v>581.93000000000006</v>
      </c>
      <c r="F55" s="893">
        <v>856.95</v>
      </c>
      <c r="G55" s="893">
        <v>835.98</v>
      </c>
      <c r="H55" s="893">
        <v>1262.77</v>
      </c>
      <c r="I55" s="893">
        <v>711.9</v>
      </c>
      <c r="J55" s="893">
        <v>942.49</v>
      </c>
      <c r="K55" s="893">
        <v>1252.03</v>
      </c>
      <c r="L55" s="893">
        <v>635.38</v>
      </c>
      <c r="M55" s="893">
        <v>683.4</v>
      </c>
      <c r="N55" s="893">
        <v>771.39</v>
      </c>
      <c r="O55" s="893">
        <v>654.1</v>
      </c>
    </row>
    <row r="56" spans="1:15" ht="10.199999999999999" x14ac:dyDescent="0.2">
      <c r="A56" s="871">
        <v>48</v>
      </c>
      <c r="B56" s="896">
        <v>381.52</v>
      </c>
      <c r="C56" s="896">
        <v>293.35000000000002</v>
      </c>
      <c r="D56" s="896">
        <v>616.78</v>
      </c>
      <c r="E56" s="896">
        <v>588.02</v>
      </c>
      <c r="F56" s="896">
        <v>870.51</v>
      </c>
      <c r="G56" s="896">
        <v>845.37</v>
      </c>
      <c r="H56" s="896">
        <v>1281.05</v>
      </c>
      <c r="I56" s="896">
        <v>723.37</v>
      </c>
      <c r="J56" s="896">
        <v>952.47</v>
      </c>
      <c r="K56" s="896">
        <v>1270.82</v>
      </c>
      <c r="L56" s="896">
        <v>640.57000000000005</v>
      </c>
      <c r="M56" s="896">
        <v>696.96</v>
      </c>
      <c r="N56" s="896">
        <v>790.86</v>
      </c>
      <c r="O56" s="896">
        <v>664.9</v>
      </c>
    </row>
    <row r="57" spans="1:15" ht="10.199999999999999" x14ac:dyDescent="0.2">
      <c r="A57" s="871">
        <v>49</v>
      </c>
      <c r="B57" s="896">
        <v>385.36</v>
      </c>
      <c r="C57" s="896">
        <v>296.73</v>
      </c>
      <c r="D57" s="896">
        <v>622.23</v>
      </c>
      <c r="E57" s="896">
        <v>595.16999999999996</v>
      </c>
      <c r="F57" s="896">
        <v>880.43000000000006</v>
      </c>
      <c r="G57" s="896">
        <v>860.43000000000006</v>
      </c>
      <c r="H57" s="896">
        <v>1299.92</v>
      </c>
      <c r="I57" s="896">
        <v>734.5</v>
      </c>
      <c r="J57" s="896">
        <v>961.74</v>
      </c>
      <c r="K57" s="896">
        <v>1289.72</v>
      </c>
      <c r="L57" s="896">
        <v>647.63</v>
      </c>
      <c r="M57" s="896">
        <v>706.94</v>
      </c>
      <c r="N57" s="896">
        <v>796.34</v>
      </c>
      <c r="O57" s="896">
        <v>670.6</v>
      </c>
    </row>
    <row r="58" spans="1:15" ht="10.199999999999999" x14ac:dyDescent="0.2">
      <c r="A58" s="871">
        <v>50</v>
      </c>
      <c r="B58" s="896">
        <v>390.1</v>
      </c>
      <c r="C58" s="896">
        <v>300.82</v>
      </c>
      <c r="D58" s="896">
        <v>632.31000000000006</v>
      </c>
      <c r="E58" s="896">
        <v>604.53</v>
      </c>
      <c r="F58" s="896">
        <v>887.16</v>
      </c>
      <c r="G58" s="896">
        <v>874.65</v>
      </c>
      <c r="H58" s="896">
        <v>1316.59</v>
      </c>
      <c r="I58" s="896">
        <v>744.44</v>
      </c>
      <c r="J58" s="896">
        <v>972.07</v>
      </c>
      <c r="K58" s="896">
        <v>1349.6200000000001</v>
      </c>
      <c r="L58" s="896">
        <v>658.93000000000006</v>
      </c>
      <c r="M58" s="896">
        <v>720.49</v>
      </c>
      <c r="N58" s="896">
        <v>804.28</v>
      </c>
      <c r="O58" s="896">
        <v>681.5</v>
      </c>
    </row>
    <row r="59" spans="1:15" ht="10.199999999999999" x14ac:dyDescent="0.2">
      <c r="A59" s="870">
        <v>52</v>
      </c>
      <c r="B59" s="893">
        <v>401.09000000000003</v>
      </c>
      <c r="C59" s="893">
        <v>312.38</v>
      </c>
      <c r="D59" s="893">
        <v>647.95000000000005</v>
      </c>
      <c r="E59" s="893">
        <v>621.74</v>
      </c>
      <c r="F59" s="893">
        <v>907.22</v>
      </c>
      <c r="G59" s="893">
        <v>903.34</v>
      </c>
      <c r="H59" s="893">
        <v>1352.14</v>
      </c>
      <c r="I59" s="893">
        <v>762.94</v>
      </c>
      <c r="J59" s="893">
        <v>999.53</v>
      </c>
      <c r="K59" s="893">
        <v>1358.51</v>
      </c>
      <c r="L59" s="893">
        <v>681.62</v>
      </c>
      <c r="M59" s="893">
        <v>738.08</v>
      </c>
      <c r="N59" s="893">
        <v>844.61</v>
      </c>
      <c r="O59" s="893">
        <v>695.4</v>
      </c>
    </row>
    <row r="60" spans="1:15" ht="10.199999999999999" x14ac:dyDescent="0.2">
      <c r="A60" s="871">
        <v>54</v>
      </c>
      <c r="B60" s="896">
        <v>410.71000000000004</v>
      </c>
      <c r="C60" s="896">
        <v>324.3</v>
      </c>
      <c r="D60" s="896">
        <v>661.36</v>
      </c>
      <c r="E60" s="896">
        <v>640.95000000000005</v>
      </c>
      <c r="F60" s="896">
        <v>927.04</v>
      </c>
      <c r="G60" s="896">
        <v>932.84</v>
      </c>
      <c r="H60" s="896">
        <v>1394.16</v>
      </c>
      <c r="I60" s="896">
        <v>783.08</v>
      </c>
      <c r="J60" s="896">
        <v>1023.03</v>
      </c>
      <c r="K60" s="896">
        <v>1429.82</v>
      </c>
      <c r="L60" s="896">
        <v>707.16</v>
      </c>
      <c r="M60" s="896">
        <v>759.84</v>
      </c>
      <c r="N60" s="896">
        <v>878.41</v>
      </c>
      <c r="O60" s="896">
        <v>711.80000000000007</v>
      </c>
    </row>
    <row r="61" spans="1:15" ht="10.199999999999999" x14ac:dyDescent="0.2">
      <c r="A61" s="871">
        <v>56</v>
      </c>
      <c r="B61" s="896">
        <v>420.31</v>
      </c>
      <c r="C61" s="896">
        <v>334.12</v>
      </c>
      <c r="D61" s="896">
        <v>677.02</v>
      </c>
      <c r="E61" s="896">
        <v>658.49</v>
      </c>
      <c r="F61" s="896">
        <v>947.12</v>
      </c>
      <c r="G61" s="896">
        <v>960.82</v>
      </c>
      <c r="H61" s="896">
        <v>1430.8500000000001</v>
      </c>
      <c r="I61" s="896">
        <v>805.22</v>
      </c>
      <c r="J61" s="896">
        <v>1046.69</v>
      </c>
      <c r="K61" s="896">
        <v>1444.05</v>
      </c>
      <c r="L61" s="896">
        <v>727.16</v>
      </c>
      <c r="M61" s="896">
        <v>780.76</v>
      </c>
      <c r="N61" s="896">
        <v>899.87</v>
      </c>
      <c r="O61" s="896">
        <v>728.93000000000006</v>
      </c>
    </row>
    <row r="62" spans="1:15" ht="10.199999999999999" x14ac:dyDescent="0.2">
      <c r="A62" s="871">
        <v>58</v>
      </c>
      <c r="B62" s="896">
        <v>430.25</v>
      </c>
      <c r="C62" s="896">
        <v>345.93</v>
      </c>
      <c r="D62" s="896">
        <v>693.38</v>
      </c>
      <c r="E62" s="896">
        <v>675.81000000000006</v>
      </c>
      <c r="F62" s="896">
        <v>967.19</v>
      </c>
      <c r="G62" s="896">
        <v>988.31000000000006</v>
      </c>
      <c r="H62" s="896">
        <v>1468.1200000000001</v>
      </c>
      <c r="I62" s="896">
        <v>827.01</v>
      </c>
      <c r="J62" s="896">
        <v>1068.9100000000001</v>
      </c>
      <c r="K62" s="896">
        <v>1458.17</v>
      </c>
      <c r="L62" s="896">
        <v>747.39</v>
      </c>
      <c r="M62" s="896">
        <v>801.45</v>
      </c>
      <c r="N62" s="896">
        <v>917.94</v>
      </c>
      <c r="O62" s="896">
        <v>745.55000000000007</v>
      </c>
    </row>
    <row r="63" spans="1:15" ht="10.199999999999999" x14ac:dyDescent="0.2">
      <c r="A63" s="872">
        <v>60</v>
      </c>
      <c r="B63" s="895">
        <v>439.75</v>
      </c>
      <c r="C63" s="895">
        <v>357.84000000000003</v>
      </c>
      <c r="D63" s="895">
        <v>708.9</v>
      </c>
      <c r="E63" s="895">
        <v>693.17</v>
      </c>
      <c r="F63" s="895">
        <v>987.15</v>
      </c>
      <c r="G63" s="895">
        <v>1015.82</v>
      </c>
      <c r="H63" s="895">
        <v>1500.53</v>
      </c>
      <c r="I63" s="895">
        <v>847.26</v>
      </c>
      <c r="J63" s="895">
        <v>1090.77</v>
      </c>
      <c r="K63" s="895">
        <v>1495.76</v>
      </c>
      <c r="L63" s="895">
        <v>771.51</v>
      </c>
      <c r="M63" s="895">
        <v>822.37</v>
      </c>
      <c r="N63" s="895">
        <v>967.96</v>
      </c>
      <c r="O63" s="895">
        <v>764.2</v>
      </c>
    </row>
    <row r="64" spans="1:15" ht="10.199999999999999" x14ac:dyDescent="0.2">
      <c r="A64" s="870">
        <v>62</v>
      </c>
      <c r="B64" s="893">
        <v>448.78000000000003</v>
      </c>
      <c r="C64" s="893">
        <v>367.42</v>
      </c>
      <c r="D64" s="893">
        <v>730.58</v>
      </c>
      <c r="E64" s="893">
        <v>710.03</v>
      </c>
      <c r="F64" s="893">
        <v>1006.41</v>
      </c>
      <c r="G64" s="893">
        <v>1043.32</v>
      </c>
      <c r="H64" s="893">
        <v>1538.03</v>
      </c>
      <c r="I64" s="893">
        <v>867.15</v>
      </c>
      <c r="J64" s="893">
        <v>1112.98</v>
      </c>
      <c r="K64" s="893">
        <v>1533.21</v>
      </c>
      <c r="L64" s="893">
        <v>799.53</v>
      </c>
      <c r="M64" s="893">
        <v>843.29</v>
      </c>
      <c r="N64" s="893">
        <v>988.57</v>
      </c>
      <c r="O64" s="893">
        <v>790.58</v>
      </c>
    </row>
    <row r="65" spans="1:15" ht="10.199999999999999" x14ac:dyDescent="0.2">
      <c r="A65" s="871">
        <v>64</v>
      </c>
      <c r="B65" s="896">
        <v>459.2</v>
      </c>
      <c r="C65" s="896">
        <v>377.01</v>
      </c>
      <c r="D65" s="896">
        <v>741.24</v>
      </c>
      <c r="E65" s="896">
        <v>732.51</v>
      </c>
      <c r="F65" s="896">
        <v>1025.78</v>
      </c>
      <c r="G65" s="896">
        <v>1074.98</v>
      </c>
      <c r="H65" s="896">
        <v>1577.6100000000001</v>
      </c>
      <c r="I65" s="896">
        <v>886.84</v>
      </c>
      <c r="J65" s="896">
        <v>1136.6300000000001</v>
      </c>
      <c r="K65" s="896">
        <v>1570.71</v>
      </c>
      <c r="L65" s="896">
        <v>819.71</v>
      </c>
      <c r="M65" s="896">
        <v>864.09</v>
      </c>
      <c r="N65" s="896">
        <v>1009.65</v>
      </c>
      <c r="O65" s="896">
        <v>810.9</v>
      </c>
    </row>
    <row r="66" spans="1:15" ht="10.199999999999999" x14ac:dyDescent="0.2">
      <c r="A66" s="871">
        <v>66</v>
      </c>
      <c r="B66" s="896">
        <v>468.24</v>
      </c>
      <c r="C66" s="896">
        <v>386.71000000000004</v>
      </c>
      <c r="D66" s="896">
        <v>760.46</v>
      </c>
      <c r="E66" s="896">
        <v>743.97</v>
      </c>
      <c r="F66" s="896">
        <v>1048.69</v>
      </c>
      <c r="G66" s="896">
        <v>1099.98</v>
      </c>
      <c r="H66" s="896">
        <v>1625.89</v>
      </c>
      <c r="I66" s="896">
        <v>901.81000000000006</v>
      </c>
      <c r="J66" s="896">
        <v>1158.3399999999999</v>
      </c>
      <c r="K66" s="896">
        <v>1618.2</v>
      </c>
      <c r="L66" s="896">
        <v>837.51</v>
      </c>
      <c r="M66" s="896">
        <v>884.89</v>
      </c>
      <c r="N66" s="896">
        <v>1029.3399999999999</v>
      </c>
      <c r="O66" s="896">
        <v>833.14</v>
      </c>
    </row>
    <row r="67" spans="1:15" ht="10.199999999999999" x14ac:dyDescent="0.2">
      <c r="A67" s="871">
        <v>68</v>
      </c>
      <c r="B67" s="896">
        <v>478.88</v>
      </c>
      <c r="C67" s="896">
        <v>396.54</v>
      </c>
      <c r="D67" s="896">
        <v>770.78</v>
      </c>
      <c r="E67" s="896">
        <v>760.85</v>
      </c>
      <c r="F67" s="896">
        <v>1064.2</v>
      </c>
      <c r="G67" s="896">
        <v>1124.3900000000001</v>
      </c>
      <c r="H67" s="896">
        <v>1653.0900000000001</v>
      </c>
      <c r="I67" s="896">
        <v>927.1</v>
      </c>
      <c r="J67" s="896">
        <v>1180.46</v>
      </c>
      <c r="K67" s="896">
        <v>1645.75</v>
      </c>
      <c r="L67" s="896">
        <v>849.07</v>
      </c>
      <c r="M67" s="896">
        <v>905.93000000000006</v>
      </c>
      <c r="N67" s="896">
        <v>1077.72</v>
      </c>
      <c r="O67" s="896">
        <v>845.74</v>
      </c>
    </row>
    <row r="68" spans="1:15" ht="10.199999999999999" x14ac:dyDescent="0.2">
      <c r="A68" s="872">
        <v>70</v>
      </c>
      <c r="B68" s="895">
        <v>490.68</v>
      </c>
      <c r="C68" s="895">
        <v>407.98</v>
      </c>
      <c r="D68" s="895">
        <v>785.49</v>
      </c>
      <c r="E68" s="895">
        <v>777.81000000000006</v>
      </c>
      <c r="F68" s="895">
        <v>1087.57</v>
      </c>
      <c r="G68" s="895">
        <v>1146.0899999999999</v>
      </c>
      <c r="H68" s="895">
        <v>1698.1200000000001</v>
      </c>
      <c r="I68" s="895">
        <v>950.18000000000006</v>
      </c>
      <c r="J68" s="895">
        <v>1202.57</v>
      </c>
      <c r="K68" s="895">
        <v>1683.1100000000001</v>
      </c>
      <c r="L68" s="895">
        <v>894.97</v>
      </c>
      <c r="M68" s="895">
        <v>926.75</v>
      </c>
      <c r="N68" s="895">
        <v>1103.1300000000001</v>
      </c>
      <c r="O68" s="895">
        <v>890.94</v>
      </c>
    </row>
    <row r="69" spans="1:15" ht="10.199999999999999" x14ac:dyDescent="0.2">
      <c r="A69" s="870">
        <v>72</v>
      </c>
      <c r="B69" s="893">
        <v>500.14</v>
      </c>
      <c r="C69" s="893">
        <v>418.96000000000004</v>
      </c>
      <c r="D69" s="893">
        <v>808.21</v>
      </c>
      <c r="E69" s="893">
        <v>794.92000000000007</v>
      </c>
      <c r="F69" s="893">
        <v>1102.96</v>
      </c>
      <c r="G69" s="893">
        <v>1175.8399999999999</v>
      </c>
      <c r="H69" s="893">
        <v>1739.0900000000001</v>
      </c>
      <c r="I69" s="893">
        <v>976.51</v>
      </c>
      <c r="J69" s="893">
        <v>1225.97</v>
      </c>
      <c r="K69" s="893">
        <v>1720.69</v>
      </c>
      <c r="L69" s="893">
        <v>904.78</v>
      </c>
      <c r="M69" s="893">
        <v>953.01</v>
      </c>
      <c r="N69" s="893">
        <v>1122.47</v>
      </c>
      <c r="O69" s="893">
        <v>899.54</v>
      </c>
    </row>
    <row r="70" spans="1:15" ht="10.199999999999999" x14ac:dyDescent="0.2">
      <c r="A70" s="871">
        <v>74</v>
      </c>
      <c r="B70" s="896">
        <v>509.85</v>
      </c>
      <c r="C70" s="896">
        <v>429.02</v>
      </c>
      <c r="D70" s="896">
        <v>815.27</v>
      </c>
      <c r="E70" s="896">
        <v>811.77</v>
      </c>
      <c r="F70" s="896">
        <v>1122.22</v>
      </c>
      <c r="G70" s="896">
        <v>1204.53</v>
      </c>
      <c r="H70" s="896">
        <v>1810.8600000000001</v>
      </c>
      <c r="I70" s="896">
        <v>1001.45</v>
      </c>
      <c r="J70" s="896">
        <v>1246.4000000000001</v>
      </c>
      <c r="K70" s="896">
        <v>1758.15</v>
      </c>
      <c r="L70" s="896">
        <v>922.81000000000006</v>
      </c>
      <c r="M70" s="896">
        <v>967.51</v>
      </c>
      <c r="N70" s="896">
        <v>1151.99</v>
      </c>
      <c r="O70" s="896">
        <v>917.45</v>
      </c>
    </row>
    <row r="71" spans="1:15" ht="10.199999999999999" x14ac:dyDescent="0.2">
      <c r="A71" s="871">
        <v>76</v>
      </c>
      <c r="B71" s="896">
        <v>519.56000000000006</v>
      </c>
      <c r="C71" s="896">
        <v>439.65000000000003</v>
      </c>
      <c r="D71" s="896">
        <v>830.11</v>
      </c>
      <c r="E71" s="896">
        <v>828.63</v>
      </c>
      <c r="F71" s="896">
        <v>1141.6100000000001</v>
      </c>
      <c r="G71" s="896">
        <v>1232.8399999999999</v>
      </c>
      <c r="H71" s="896">
        <v>1848.95</v>
      </c>
      <c r="I71" s="896">
        <v>1006.14</v>
      </c>
      <c r="J71" s="896">
        <v>1281.45</v>
      </c>
      <c r="K71" s="896">
        <v>1795.52</v>
      </c>
      <c r="L71" s="896">
        <v>945.23</v>
      </c>
      <c r="M71" s="896">
        <v>997.82</v>
      </c>
      <c r="N71" s="896">
        <v>1186.6600000000001</v>
      </c>
      <c r="O71" s="896">
        <v>939.24</v>
      </c>
    </row>
    <row r="72" spans="1:15" ht="10.199999999999999" x14ac:dyDescent="0.2">
      <c r="A72" s="871">
        <v>78</v>
      </c>
      <c r="B72" s="896">
        <v>529.48</v>
      </c>
      <c r="C72" s="896">
        <v>450.75</v>
      </c>
      <c r="D72" s="896">
        <v>844.94</v>
      </c>
      <c r="E72" s="896">
        <v>854.98</v>
      </c>
      <c r="F72" s="896">
        <v>1160.76</v>
      </c>
      <c r="G72" s="896">
        <v>1260.83</v>
      </c>
      <c r="H72" s="896">
        <v>1869.08</v>
      </c>
      <c r="I72" s="896">
        <v>1020.19</v>
      </c>
      <c r="J72" s="896">
        <v>1293.33</v>
      </c>
      <c r="K72" s="896">
        <v>1856.55</v>
      </c>
      <c r="L72" s="896">
        <v>955.96</v>
      </c>
      <c r="M72" s="896">
        <v>1032.54</v>
      </c>
      <c r="N72" s="896">
        <v>1213.95</v>
      </c>
      <c r="O72" s="896">
        <v>949.82</v>
      </c>
    </row>
    <row r="73" spans="1:15" ht="10.199999999999999" x14ac:dyDescent="0.2">
      <c r="A73" s="872">
        <v>80</v>
      </c>
      <c r="B73" s="895">
        <v>540.01</v>
      </c>
      <c r="C73" s="895">
        <v>461.85</v>
      </c>
      <c r="D73" s="895">
        <v>856.64</v>
      </c>
      <c r="E73" s="895">
        <v>862.69</v>
      </c>
      <c r="F73" s="895">
        <v>1185.73</v>
      </c>
      <c r="G73" s="895">
        <v>1288.67</v>
      </c>
      <c r="H73" s="895">
        <v>1907.74</v>
      </c>
      <c r="I73" s="895">
        <v>1045.83</v>
      </c>
      <c r="J73" s="895">
        <v>1315.78</v>
      </c>
      <c r="K73" s="895">
        <v>1870.69</v>
      </c>
      <c r="L73" s="895">
        <v>1003.0400000000001</v>
      </c>
      <c r="M73" s="895">
        <v>1048.47</v>
      </c>
      <c r="N73" s="895">
        <v>1240.8900000000001</v>
      </c>
      <c r="O73" s="895">
        <v>996.92000000000007</v>
      </c>
    </row>
    <row r="74" spans="1:15" ht="10.199999999999999" x14ac:dyDescent="0.2">
      <c r="A74" s="870">
        <v>82</v>
      </c>
      <c r="B74" s="893">
        <v>552.83000000000004</v>
      </c>
      <c r="C74" s="893">
        <v>473.19</v>
      </c>
      <c r="D74" s="893">
        <v>873.56000000000006</v>
      </c>
      <c r="E74" s="893">
        <v>878.04</v>
      </c>
      <c r="F74" s="893">
        <v>1194.73</v>
      </c>
      <c r="G74" s="893">
        <v>1317.25</v>
      </c>
      <c r="H74" s="893">
        <v>1945.14</v>
      </c>
      <c r="I74" s="893">
        <v>1056.8399999999999</v>
      </c>
      <c r="J74" s="893">
        <v>1338.59</v>
      </c>
      <c r="K74" s="893">
        <v>1902.23</v>
      </c>
      <c r="L74" s="893">
        <v>1008.23</v>
      </c>
      <c r="M74" s="893">
        <v>1064.5</v>
      </c>
      <c r="N74" s="893">
        <v>1268.31</v>
      </c>
      <c r="O74" s="893">
        <v>1001.88</v>
      </c>
    </row>
    <row r="75" spans="1:15" ht="10.199999999999999" x14ac:dyDescent="0.2">
      <c r="A75" s="871">
        <v>84</v>
      </c>
      <c r="B75" s="896">
        <v>563.57000000000005</v>
      </c>
      <c r="C75" s="896">
        <v>482.06</v>
      </c>
      <c r="D75" s="896">
        <v>887.45</v>
      </c>
      <c r="E75" s="896">
        <v>884.36</v>
      </c>
      <c r="F75" s="896">
        <v>1204.31</v>
      </c>
      <c r="G75" s="896">
        <v>1343.8</v>
      </c>
      <c r="H75" s="896">
        <v>1990.15</v>
      </c>
      <c r="I75" s="896">
        <v>1067.97</v>
      </c>
      <c r="J75" s="896">
        <v>1361.05</v>
      </c>
      <c r="K75" s="896">
        <v>1993.3500000000001</v>
      </c>
      <c r="L75" s="896">
        <v>1032.18</v>
      </c>
      <c r="M75" s="896">
        <v>1078.42</v>
      </c>
      <c r="N75" s="896">
        <v>1270.18</v>
      </c>
      <c r="O75" s="896">
        <v>1026.3399999999999</v>
      </c>
    </row>
    <row r="76" spans="1:15" ht="10.199999999999999" x14ac:dyDescent="0.2">
      <c r="A76" s="871">
        <v>86</v>
      </c>
      <c r="B76" s="896">
        <v>573.87</v>
      </c>
      <c r="C76" s="896">
        <v>494</v>
      </c>
      <c r="D76" s="896">
        <v>898.12</v>
      </c>
      <c r="E76" s="896">
        <v>899.83</v>
      </c>
      <c r="F76" s="896">
        <v>1215.1500000000001</v>
      </c>
      <c r="G76" s="896">
        <v>1377.69</v>
      </c>
      <c r="H76" s="896">
        <v>2000.5800000000002</v>
      </c>
      <c r="I76" s="896">
        <v>1078.8600000000001</v>
      </c>
      <c r="J76" s="896">
        <v>1384.81</v>
      </c>
      <c r="K76" s="896">
        <v>1996.65</v>
      </c>
      <c r="L76" s="896">
        <v>1049.6300000000001</v>
      </c>
      <c r="M76" s="896">
        <v>1096.3700000000001</v>
      </c>
      <c r="N76" s="896">
        <v>1305.44</v>
      </c>
      <c r="O76" s="896">
        <v>1042.71</v>
      </c>
    </row>
    <row r="77" spans="1:15" ht="10.199999999999999" x14ac:dyDescent="0.2">
      <c r="A77" s="871">
        <v>88</v>
      </c>
      <c r="B77" s="896">
        <v>584.47</v>
      </c>
      <c r="C77" s="896">
        <v>499.72</v>
      </c>
      <c r="D77" s="896">
        <v>920.7</v>
      </c>
      <c r="E77" s="896">
        <v>916.1</v>
      </c>
      <c r="F77" s="896">
        <v>1231.79</v>
      </c>
      <c r="G77" s="896">
        <v>1388.3600000000001</v>
      </c>
      <c r="H77" s="896">
        <v>2037.4</v>
      </c>
      <c r="I77" s="896">
        <v>1091.6200000000001</v>
      </c>
      <c r="J77" s="896">
        <v>1407.38</v>
      </c>
      <c r="K77" s="896">
        <v>2031.5</v>
      </c>
      <c r="L77" s="896">
        <v>1063.0899999999999</v>
      </c>
      <c r="M77" s="896">
        <v>1109.57</v>
      </c>
      <c r="N77" s="896">
        <v>1323.95</v>
      </c>
      <c r="O77" s="896">
        <v>1056.17</v>
      </c>
    </row>
    <row r="78" spans="1:15" ht="10.199999999999999" x14ac:dyDescent="0.2">
      <c r="A78" s="872">
        <v>90</v>
      </c>
      <c r="B78" s="895">
        <v>594.65</v>
      </c>
      <c r="C78" s="895">
        <v>511.17</v>
      </c>
      <c r="D78" s="895">
        <v>934.73</v>
      </c>
      <c r="E78" s="895">
        <v>917.27</v>
      </c>
      <c r="F78" s="895">
        <v>1249.79</v>
      </c>
      <c r="G78" s="895">
        <v>1401.53</v>
      </c>
      <c r="H78" s="895">
        <v>2075.83</v>
      </c>
      <c r="I78" s="895">
        <v>1113.74</v>
      </c>
      <c r="J78" s="895">
        <v>1430.08</v>
      </c>
      <c r="K78" s="895">
        <v>2085.2600000000002</v>
      </c>
      <c r="L78" s="895">
        <v>1075.95</v>
      </c>
      <c r="M78" s="895">
        <v>1131.08</v>
      </c>
      <c r="N78" s="895">
        <v>1364.25</v>
      </c>
      <c r="O78" s="895">
        <v>1068.94</v>
      </c>
    </row>
    <row r="79" spans="1:15" ht="10.199999999999999" x14ac:dyDescent="0.2">
      <c r="A79" s="870">
        <v>92</v>
      </c>
      <c r="B79" s="893">
        <v>605.28</v>
      </c>
      <c r="C79" s="893">
        <v>522.5</v>
      </c>
      <c r="D79" s="893">
        <v>952.23</v>
      </c>
      <c r="E79" s="893">
        <v>926.17000000000007</v>
      </c>
      <c r="F79" s="893">
        <v>1255.3800000000001</v>
      </c>
      <c r="G79" s="893">
        <v>1416.22</v>
      </c>
      <c r="H79" s="893">
        <v>2112.9700000000003</v>
      </c>
      <c r="I79" s="893">
        <v>1132.83</v>
      </c>
      <c r="J79" s="893">
        <v>1453.01</v>
      </c>
      <c r="K79" s="893">
        <v>2096.64</v>
      </c>
      <c r="L79" s="893">
        <v>1109.57</v>
      </c>
      <c r="M79" s="893">
        <v>1165.08</v>
      </c>
      <c r="N79" s="893">
        <v>1381.7</v>
      </c>
      <c r="O79" s="893">
        <v>1102.28</v>
      </c>
    </row>
    <row r="80" spans="1:15" ht="10.199999999999999" x14ac:dyDescent="0.2">
      <c r="A80" s="871">
        <v>94</v>
      </c>
      <c r="B80" s="896">
        <v>614.87</v>
      </c>
      <c r="C80" s="896">
        <v>532.20000000000005</v>
      </c>
      <c r="D80" s="896">
        <v>957.1</v>
      </c>
      <c r="E80" s="896">
        <v>941.85</v>
      </c>
      <c r="F80" s="896">
        <v>1260.17</v>
      </c>
      <c r="G80" s="896">
        <v>1424.75</v>
      </c>
      <c r="H80" s="896">
        <v>2140.88</v>
      </c>
      <c r="I80" s="896">
        <v>1143.72</v>
      </c>
      <c r="J80" s="896">
        <v>1464.76</v>
      </c>
      <c r="K80" s="896">
        <v>2097.79</v>
      </c>
      <c r="L80" s="896">
        <v>1123.83</v>
      </c>
      <c r="M80" s="896">
        <v>1170.43</v>
      </c>
      <c r="N80" s="896">
        <v>1390.25</v>
      </c>
      <c r="O80" s="896">
        <v>1116.72</v>
      </c>
    </row>
    <row r="81" spans="1:15" ht="10.199999999999999" x14ac:dyDescent="0.2">
      <c r="A81" s="871">
        <v>96</v>
      </c>
      <c r="B81" s="896">
        <v>625.26</v>
      </c>
      <c r="C81" s="896">
        <v>541.79</v>
      </c>
      <c r="D81" s="896">
        <v>968.79</v>
      </c>
      <c r="E81" s="896">
        <v>949.69</v>
      </c>
      <c r="F81" s="896">
        <v>1270.77</v>
      </c>
      <c r="G81" s="896">
        <v>1433.52</v>
      </c>
      <c r="H81" s="896">
        <v>2164.2600000000002</v>
      </c>
      <c r="I81" s="896">
        <v>1159.06</v>
      </c>
      <c r="J81" s="896">
        <v>1493.04</v>
      </c>
      <c r="K81" s="896">
        <v>2172.2600000000002</v>
      </c>
      <c r="L81" s="896">
        <v>1126.68</v>
      </c>
      <c r="M81" s="896">
        <v>1183.49</v>
      </c>
      <c r="N81" s="896">
        <v>1409.1100000000001</v>
      </c>
      <c r="O81" s="896">
        <v>1120.1300000000001</v>
      </c>
    </row>
    <row r="82" spans="1:15" ht="10.199999999999999" x14ac:dyDescent="0.2">
      <c r="A82" s="871">
        <v>98</v>
      </c>
      <c r="B82" s="896">
        <v>635.21</v>
      </c>
      <c r="C82" s="896">
        <v>553.01</v>
      </c>
      <c r="D82" s="896">
        <v>986.99</v>
      </c>
      <c r="E82" s="896">
        <v>982.25</v>
      </c>
      <c r="F82" s="896">
        <v>1275.32</v>
      </c>
      <c r="G82" s="896">
        <v>1445.74</v>
      </c>
      <c r="H82" s="896">
        <v>2206.17</v>
      </c>
      <c r="I82" s="896">
        <v>1166.43</v>
      </c>
      <c r="J82" s="896">
        <v>1519.33</v>
      </c>
      <c r="K82" s="896">
        <v>2177.7600000000002</v>
      </c>
      <c r="L82" s="896">
        <v>1165.25</v>
      </c>
      <c r="M82" s="896">
        <v>1208.71</v>
      </c>
      <c r="N82" s="896">
        <v>1424.34</v>
      </c>
      <c r="O82" s="896">
        <v>1157.92</v>
      </c>
    </row>
    <row r="83" spans="1:15" ht="10.199999999999999" x14ac:dyDescent="0.2">
      <c r="A83" s="872">
        <v>100</v>
      </c>
      <c r="B83" s="895">
        <v>645.13</v>
      </c>
      <c r="C83" s="895">
        <v>566.1</v>
      </c>
      <c r="D83" s="895">
        <v>1014.1700000000001</v>
      </c>
      <c r="E83" s="895">
        <v>1039.26</v>
      </c>
      <c r="F83" s="895">
        <v>1299.75</v>
      </c>
      <c r="G83" s="895">
        <v>1462.18</v>
      </c>
      <c r="H83" s="895">
        <v>2237.59</v>
      </c>
      <c r="I83" s="895">
        <v>1179.56</v>
      </c>
      <c r="J83" s="895">
        <v>1542.93</v>
      </c>
      <c r="K83" s="895">
        <v>2181.83</v>
      </c>
      <c r="L83" s="895">
        <v>1180.81</v>
      </c>
      <c r="M83" s="895">
        <v>1229.83</v>
      </c>
      <c r="N83" s="895">
        <v>1446.99</v>
      </c>
      <c r="O83" s="895">
        <v>1173.58</v>
      </c>
    </row>
    <row r="84" spans="1:15" ht="10.199999999999999" x14ac:dyDescent="0.2">
      <c r="A84" s="870">
        <v>105</v>
      </c>
      <c r="B84" s="893">
        <v>673.62</v>
      </c>
      <c r="C84" s="893">
        <v>605.53</v>
      </c>
      <c r="D84" s="893">
        <v>1068.02</v>
      </c>
      <c r="E84" s="893">
        <v>1095.53</v>
      </c>
      <c r="F84" s="893">
        <v>1365.24</v>
      </c>
      <c r="G84" s="893">
        <v>1533.3600000000001</v>
      </c>
      <c r="H84" s="893">
        <v>2353.4700000000003</v>
      </c>
      <c r="I84" s="893">
        <v>1231.03</v>
      </c>
      <c r="J84" s="893">
        <v>1623.6200000000001</v>
      </c>
      <c r="K84" s="893">
        <v>2290.2200000000003</v>
      </c>
      <c r="L84" s="893">
        <v>1241.58</v>
      </c>
      <c r="M84" s="893">
        <v>1291.7</v>
      </c>
      <c r="N84" s="893">
        <v>1506.25</v>
      </c>
      <c r="O84" s="893">
        <v>1233.82</v>
      </c>
    </row>
    <row r="85" spans="1:15" ht="10.199999999999999" x14ac:dyDescent="0.2">
      <c r="A85" s="871">
        <v>110</v>
      </c>
      <c r="B85" s="896">
        <v>702.48</v>
      </c>
      <c r="C85" s="896">
        <v>633.98</v>
      </c>
      <c r="D85" s="896">
        <v>1119.0899999999999</v>
      </c>
      <c r="E85" s="896">
        <v>1147.1300000000001</v>
      </c>
      <c r="F85" s="896">
        <v>1428.79</v>
      </c>
      <c r="G85" s="896">
        <v>1604.08</v>
      </c>
      <c r="H85" s="896">
        <v>2456.1799999999998</v>
      </c>
      <c r="I85" s="896">
        <v>1289.54</v>
      </c>
      <c r="J85" s="896">
        <v>1698.6000000000001</v>
      </c>
      <c r="K85" s="896">
        <v>2397</v>
      </c>
      <c r="L85" s="896">
        <v>1300.08</v>
      </c>
      <c r="M85" s="896">
        <v>1349.83</v>
      </c>
      <c r="N85" s="896">
        <v>1575.7</v>
      </c>
      <c r="O85" s="896">
        <v>1291.99</v>
      </c>
    </row>
    <row r="86" spans="1:15" ht="10.199999999999999" x14ac:dyDescent="0.2">
      <c r="A86" s="871">
        <v>115</v>
      </c>
      <c r="B86" s="896">
        <v>732.17</v>
      </c>
      <c r="C86" s="896">
        <v>662.43000000000006</v>
      </c>
      <c r="D86" s="896">
        <v>1168.76</v>
      </c>
      <c r="E86" s="896">
        <v>1196.03</v>
      </c>
      <c r="F86" s="896">
        <v>1493.26</v>
      </c>
      <c r="G86" s="896">
        <v>1676.57</v>
      </c>
      <c r="H86" s="896">
        <v>2564.69</v>
      </c>
      <c r="I86" s="896">
        <v>1347.23</v>
      </c>
      <c r="J86" s="896">
        <v>1756.91</v>
      </c>
      <c r="K86" s="896">
        <v>2503.9</v>
      </c>
      <c r="L86" s="896">
        <v>1356.47</v>
      </c>
      <c r="M86" s="896">
        <v>1409.8700000000001</v>
      </c>
      <c r="N86" s="896">
        <v>1638.82</v>
      </c>
      <c r="O86" s="896">
        <v>1347.56</v>
      </c>
    </row>
    <row r="87" spans="1:15" ht="10.199999999999999" x14ac:dyDescent="0.2">
      <c r="A87" s="871">
        <v>120</v>
      </c>
      <c r="B87" s="896">
        <v>760.73</v>
      </c>
      <c r="C87" s="896">
        <v>684.98</v>
      </c>
      <c r="D87" s="896">
        <v>1218.45</v>
      </c>
      <c r="E87" s="896">
        <v>1247.98</v>
      </c>
      <c r="F87" s="896">
        <v>1554.76</v>
      </c>
      <c r="G87" s="896">
        <v>1735.8</v>
      </c>
      <c r="H87" s="896">
        <v>2675.41</v>
      </c>
      <c r="I87" s="896">
        <v>1405.16</v>
      </c>
      <c r="J87" s="896">
        <v>1815.71</v>
      </c>
      <c r="K87" s="896">
        <v>2610.34</v>
      </c>
      <c r="L87" s="896">
        <v>1401.6100000000001</v>
      </c>
      <c r="M87" s="896">
        <v>1478.56</v>
      </c>
      <c r="N87" s="896">
        <v>1701.3600000000001</v>
      </c>
      <c r="O87" s="896">
        <v>1392.75</v>
      </c>
    </row>
    <row r="88" spans="1:15" ht="10.199999999999999" x14ac:dyDescent="0.2">
      <c r="A88" s="872">
        <v>125</v>
      </c>
      <c r="B88" s="895">
        <v>788.94</v>
      </c>
      <c r="C88" s="895">
        <v>708.71</v>
      </c>
      <c r="D88" s="895">
        <v>1269.03</v>
      </c>
      <c r="E88" s="895">
        <v>1299.57</v>
      </c>
      <c r="F88" s="895">
        <v>1617.17</v>
      </c>
      <c r="G88" s="895">
        <v>1807.71</v>
      </c>
      <c r="H88" s="895">
        <v>2784.28</v>
      </c>
      <c r="I88" s="895">
        <v>1461.67</v>
      </c>
      <c r="J88" s="895">
        <v>1874.98</v>
      </c>
      <c r="K88" s="895">
        <v>2718.37</v>
      </c>
      <c r="L88" s="895">
        <v>1458.82</v>
      </c>
      <c r="M88" s="895">
        <v>1550.25</v>
      </c>
      <c r="N88" s="895">
        <v>1772.69</v>
      </c>
      <c r="O88" s="895">
        <v>1449.43</v>
      </c>
    </row>
    <row r="89" spans="1:15" ht="10.199999999999999" x14ac:dyDescent="0.2">
      <c r="A89" s="870">
        <v>130</v>
      </c>
      <c r="B89" s="893">
        <v>817.29</v>
      </c>
      <c r="C89" s="893">
        <v>734.1</v>
      </c>
      <c r="D89" s="893">
        <v>1321.15</v>
      </c>
      <c r="E89" s="893">
        <v>1351.39</v>
      </c>
      <c r="F89" s="893">
        <v>1689.8600000000001</v>
      </c>
      <c r="G89" s="893">
        <v>1870.5900000000001</v>
      </c>
      <c r="H89" s="893">
        <v>2893.48</v>
      </c>
      <c r="I89" s="893">
        <v>1519.84</v>
      </c>
      <c r="J89" s="893">
        <v>1933.42</v>
      </c>
      <c r="K89" s="893">
        <v>2825.96</v>
      </c>
      <c r="L89" s="893">
        <v>1512.95</v>
      </c>
      <c r="M89" s="893">
        <v>1607.08</v>
      </c>
      <c r="N89" s="893">
        <v>1828</v>
      </c>
      <c r="O89" s="893">
        <v>1509.6100000000001</v>
      </c>
    </row>
    <row r="90" spans="1:15" ht="10.199999999999999" x14ac:dyDescent="0.2">
      <c r="A90" s="871">
        <v>135</v>
      </c>
      <c r="B90" s="896">
        <v>846.42000000000007</v>
      </c>
      <c r="C90" s="896">
        <v>760.88</v>
      </c>
      <c r="D90" s="896">
        <v>1370.71</v>
      </c>
      <c r="E90" s="896">
        <v>1403.34</v>
      </c>
      <c r="F90" s="896">
        <v>1750.45</v>
      </c>
      <c r="G90" s="896">
        <v>1939.43</v>
      </c>
      <c r="H90" s="896">
        <v>3003.4</v>
      </c>
      <c r="I90" s="896">
        <v>1577.42</v>
      </c>
      <c r="J90" s="896">
        <v>1991.13</v>
      </c>
      <c r="K90" s="896">
        <v>2934.01</v>
      </c>
      <c r="L90" s="896">
        <v>1564.04</v>
      </c>
      <c r="M90" s="896">
        <v>1666.07</v>
      </c>
      <c r="N90" s="896">
        <v>1882.72</v>
      </c>
      <c r="O90" s="896">
        <v>1560.81</v>
      </c>
    </row>
    <row r="91" spans="1:15" ht="10.199999999999999" x14ac:dyDescent="0.2">
      <c r="A91" s="871">
        <v>140</v>
      </c>
      <c r="B91" s="896">
        <v>874.06000000000006</v>
      </c>
      <c r="C91" s="896">
        <v>788.72</v>
      </c>
      <c r="D91" s="896">
        <v>1421.32</v>
      </c>
      <c r="E91" s="896">
        <v>1454.81</v>
      </c>
      <c r="F91" s="896">
        <v>1809.88</v>
      </c>
      <c r="G91" s="896">
        <v>2009.06</v>
      </c>
      <c r="H91" s="896">
        <v>3113.19</v>
      </c>
      <c r="I91" s="896">
        <v>1635.46</v>
      </c>
      <c r="J91" s="896">
        <v>2065.4299999999998</v>
      </c>
      <c r="K91" s="896">
        <v>3041.12</v>
      </c>
      <c r="L91" s="896">
        <v>1618.68</v>
      </c>
      <c r="M91" s="896">
        <v>1719.38</v>
      </c>
      <c r="N91" s="896">
        <v>1937.31</v>
      </c>
      <c r="O91" s="896">
        <v>1615.26</v>
      </c>
    </row>
    <row r="92" spans="1:15" ht="10.199999999999999" x14ac:dyDescent="0.2">
      <c r="A92" s="871">
        <v>145</v>
      </c>
      <c r="B92" s="896">
        <v>902.86</v>
      </c>
      <c r="C92" s="896">
        <v>816.66</v>
      </c>
      <c r="D92" s="896">
        <v>1471.92</v>
      </c>
      <c r="E92" s="896">
        <v>1506.76</v>
      </c>
      <c r="F92" s="896">
        <v>1871.49</v>
      </c>
      <c r="G92" s="896">
        <v>2079.31</v>
      </c>
      <c r="H92" s="896">
        <v>3222.17</v>
      </c>
      <c r="I92" s="896">
        <v>1694.08</v>
      </c>
      <c r="J92" s="896">
        <v>2123.6</v>
      </c>
      <c r="K92" s="896">
        <v>3148.26</v>
      </c>
      <c r="L92" s="896">
        <v>1675.32</v>
      </c>
      <c r="M92" s="896">
        <v>1772.81</v>
      </c>
      <c r="N92" s="896">
        <v>1999.54</v>
      </c>
      <c r="O92" s="896">
        <v>1671.99</v>
      </c>
    </row>
    <row r="93" spans="1:15" ht="10.199999999999999" x14ac:dyDescent="0.2">
      <c r="A93" s="872">
        <v>150</v>
      </c>
      <c r="B93" s="895">
        <v>931.07</v>
      </c>
      <c r="C93" s="895">
        <v>839.78</v>
      </c>
      <c r="D93" s="895">
        <v>1522.29</v>
      </c>
      <c r="E93" s="895">
        <v>1558.3500000000001</v>
      </c>
      <c r="F93" s="895">
        <v>1931.8500000000001</v>
      </c>
      <c r="G93" s="895">
        <v>2148.12</v>
      </c>
      <c r="H93" s="895">
        <v>3331.27</v>
      </c>
      <c r="I93" s="895">
        <v>1752.94</v>
      </c>
      <c r="J93" s="895">
        <v>2182</v>
      </c>
      <c r="K93" s="895">
        <v>3252.75</v>
      </c>
      <c r="L93" s="895">
        <v>1730.9</v>
      </c>
      <c r="M93" s="895">
        <v>1833.25</v>
      </c>
      <c r="N93" s="895">
        <v>2065.39</v>
      </c>
      <c r="O93" s="895">
        <v>1727.1100000000001</v>
      </c>
    </row>
    <row r="94" spans="1:15" ht="10.199999999999999" x14ac:dyDescent="0.2">
      <c r="A94" s="987" t="s">
        <v>16</v>
      </c>
      <c r="B94" s="866">
        <v>6.21</v>
      </c>
      <c r="C94" s="866">
        <v>5.6000000000000005</v>
      </c>
      <c r="D94" s="866">
        <v>10.15</v>
      </c>
      <c r="E94" s="866">
        <v>10.39</v>
      </c>
      <c r="F94" s="866">
        <v>12.88</v>
      </c>
      <c r="G94" s="866">
        <v>14.33</v>
      </c>
      <c r="H94" s="866">
        <v>22.21</v>
      </c>
      <c r="I94" s="866">
        <v>11.69</v>
      </c>
      <c r="J94" s="866">
        <v>14.55</v>
      </c>
      <c r="K94" s="866">
        <v>21.69</v>
      </c>
      <c r="L94" s="866">
        <v>11.540000000000001</v>
      </c>
      <c r="M94" s="866">
        <v>12.23</v>
      </c>
      <c r="N94" s="866">
        <v>13.77</v>
      </c>
      <c r="O94" s="866">
        <v>11.52</v>
      </c>
    </row>
    <row r="95" spans="1:15" ht="10.199999999999999" x14ac:dyDescent="0.2">
      <c r="A95" s="988" t="s">
        <v>0</v>
      </c>
      <c r="B95" s="866">
        <v>931.07</v>
      </c>
      <c r="C95" s="866">
        <v>839.78</v>
      </c>
      <c r="D95" s="866">
        <v>1522.29</v>
      </c>
      <c r="E95" s="866">
        <v>1558.3500000000001</v>
      </c>
      <c r="F95" s="866">
        <v>1931.8500000000001</v>
      </c>
      <c r="G95" s="866">
        <v>2148.12</v>
      </c>
      <c r="H95" s="866">
        <v>3331.27</v>
      </c>
      <c r="I95" s="866">
        <v>1752.94</v>
      </c>
      <c r="J95" s="866">
        <v>2182</v>
      </c>
      <c r="K95" s="866">
        <v>3252.75</v>
      </c>
      <c r="L95" s="866">
        <v>1730.9</v>
      </c>
      <c r="M95" s="866">
        <v>1833.25</v>
      </c>
      <c r="N95" s="866">
        <v>2065.39</v>
      </c>
      <c r="O95" s="866">
        <v>1727.1100000000001</v>
      </c>
    </row>
  </sheetData>
  <mergeCells count="4">
    <mergeCell ref="A2:O2"/>
    <mergeCell ref="A3:O3"/>
    <mergeCell ref="A4:O4"/>
    <mergeCell ref="B7:O7"/>
  </mergeCells>
  <pageMargins left="0.7" right="0.7" top="0.75" bottom="0.75" header="0.3" footer="0.3"/>
  <pageSetup scale="70" fitToHeight="0" orientation="portrait" r:id="rId1"/>
  <headerFooter>
    <oddHeader>&amp;CMulti MBG</oddHeader>
    <oddFooter>&amp;CMulti MBG</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C200"/>
  <sheetViews>
    <sheetView view="pageBreakPreview" zoomScale="125" zoomScaleNormal="100" zoomScaleSheetLayoutView="125" workbookViewId="0">
      <selection sqref="A1:B1"/>
    </sheetView>
  </sheetViews>
  <sheetFormatPr defaultColWidth="8.44140625" defaultRowHeight="13.2" x14ac:dyDescent="0.25"/>
  <cols>
    <col min="1" max="1" width="6.109375" style="401" bestFit="1" customWidth="1"/>
    <col min="2" max="2" width="7.33203125" style="401" customWidth="1"/>
    <col min="3" max="3" width="6.109375" style="401" customWidth="1"/>
    <col min="4" max="4" width="9.33203125" style="401" customWidth="1"/>
    <col min="5" max="5" width="8.6640625" style="401" customWidth="1"/>
    <col min="6" max="6" width="8.44140625" style="401" bestFit="1" customWidth="1"/>
    <col min="7" max="14" width="6.109375" style="401" bestFit="1" customWidth="1"/>
    <col min="15" max="15" width="7.44140625" style="401" bestFit="1" customWidth="1"/>
    <col min="16" max="17" width="6.88671875" style="401" bestFit="1" customWidth="1"/>
    <col min="18" max="16384" width="8.44140625" style="401"/>
  </cols>
  <sheetData>
    <row r="1" spans="1:29" x14ac:dyDescent="0.25">
      <c r="A1" s="989"/>
      <c r="B1" s="989"/>
      <c r="C1" s="839"/>
      <c r="D1" s="839"/>
      <c r="E1" s="839"/>
      <c r="F1" s="839"/>
      <c r="G1" s="839"/>
      <c r="H1" s="839"/>
      <c r="I1" s="839"/>
      <c r="J1" s="839"/>
      <c r="K1" s="839"/>
      <c r="L1" s="839"/>
      <c r="M1" s="839"/>
      <c r="N1" s="839"/>
      <c r="O1" s="839"/>
      <c r="P1" s="990"/>
      <c r="Q1" s="991"/>
    </row>
    <row r="2" spans="1:29" ht="15.6" x14ac:dyDescent="0.3">
      <c r="A2" s="882" t="s">
        <v>151</v>
      </c>
      <c r="B2" s="882"/>
      <c r="C2" s="882"/>
      <c r="D2" s="882"/>
      <c r="E2" s="882"/>
      <c r="F2" s="882"/>
      <c r="G2" s="882"/>
      <c r="H2" s="882"/>
      <c r="I2" s="882"/>
      <c r="J2" s="882"/>
      <c r="K2" s="882"/>
      <c r="L2" s="882"/>
      <c r="M2" s="882"/>
      <c r="N2" s="882"/>
      <c r="O2" s="882"/>
      <c r="P2" s="882"/>
      <c r="Q2" s="882"/>
    </row>
    <row r="3" spans="1:29" ht="13.8" x14ac:dyDescent="0.25">
      <c r="A3" s="883" t="s">
        <v>48</v>
      </c>
      <c r="B3" s="883"/>
      <c r="C3" s="883"/>
      <c r="D3" s="883"/>
      <c r="E3" s="883"/>
      <c r="F3" s="883"/>
      <c r="G3" s="883"/>
      <c r="H3" s="883"/>
      <c r="I3" s="883"/>
      <c r="J3" s="883"/>
      <c r="K3" s="883"/>
      <c r="L3" s="883"/>
      <c r="M3" s="883"/>
      <c r="N3" s="883"/>
      <c r="O3" s="883"/>
      <c r="P3" s="883"/>
      <c r="Q3" s="883"/>
    </row>
    <row r="4" spans="1:29" ht="13.8" x14ac:dyDescent="0.3">
      <c r="A4" s="884"/>
      <c r="B4" s="884"/>
      <c r="C4" s="884"/>
      <c r="D4" s="884"/>
      <c r="E4" s="884"/>
      <c r="F4" s="884"/>
      <c r="G4" s="884"/>
      <c r="H4" s="884"/>
      <c r="I4" s="884"/>
      <c r="J4" s="884"/>
      <c r="K4" s="884"/>
      <c r="L4" s="884"/>
      <c r="M4" s="884"/>
      <c r="N4" s="884"/>
      <c r="O4" s="884"/>
      <c r="P4" s="884"/>
      <c r="Q4" s="884"/>
    </row>
    <row r="5" spans="1:29" s="771" customFormat="1" x14ac:dyDescent="0.25">
      <c r="A5" s="835" t="s">
        <v>12</v>
      </c>
      <c r="B5" s="836" t="s">
        <v>1942</v>
      </c>
      <c r="C5" s="836" t="s">
        <v>1943</v>
      </c>
      <c r="D5" s="836" t="s">
        <v>1944</v>
      </c>
      <c r="E5" s="836" t="s">
        <v>1945</v>
      </c>
      <c r="F5" s="836" t="s">
        <v>1946</v>
      </c>
      <c r="G5" s="836" t="s">
        <v>1947</v>
      </c>
      <c r="H5" s="836" t="s">
        <v>1948</v>
      </c>
      <c r="I5" s="836" t="s">
        <v>1949</v>
      </c>
      <c r="J5" s="836" t="s">
        <v>1950</v>
      </c>
      <c r="K5" s="836" t="s">
        <v>1951</v>
      </c>
      <c r="L5" s="836" t="s">
        <v>1952</v>
      </c>
      <c r="M5" s="836" t="s">
        <v>1953</v>
      </c>
      <c r="N5" s="836" t="s">
        <v>1954</v>
      </c>
      <c r="O5" s="836" t="s">
        <v>1955</v>
      </c>
      <c r="P5" s="836" t="s">
        <v>1956</v>
      </c>
      <c r="Q5" s="836" t="s">
        <v>1957</v>
      </c>
      <c r="R5" s="705" t="s">
        <v>1958</v>
      </c>
      <c r="S5" s="705" t="s">
        <v>1959</v>
      </c>
      <c r="T5" s="705" t="s">
        <v>1960</v>
      </c>
      <c r="U5" s="705" t="s">
        <v>1961</v>
      </c>
      <c r="V5" s="705" t="s">
        <v>1962</v>
      </c>
      <c r="W5" s="705" t="s">
        <v>1963</v>
      </c>
      <c r="X5" s="705" t="s">
        <v>1964</v>
      </c>
      <c r="Y5" s="705" t="s">
        <v>1965</v>
      </c>
      <c r="Z5" s="705" t="s">
        <v>1966</v>
      </c>
      <c r="AA5" s="705" t="s">
        <v>1967</v>
      </c>
      <c r="AB5" s="705" t="s">
        <v>1968</v>
      </c>
      <c r="AC5" s="905" t="s">
        <v>1969</v>
      </c>
    </row>
    <row r="6" spans="1:29" x14ac:dyDescent="0.25">
      <c r="A6" s="992">
        <v>1</v>
      </c>
      <c r="B6" s="842">
        <v>27.73</v>
      </c>
      <c r="C6" s="842">
        <v>25.21</v>
      </c>
      <c r="D6" s="842">
        <v>60.84</v>
      </c>
      <c r="E6" s="842">
        <v>43.38</v>
      </c>
      <c r="F6" s="842">
        <v>71.44</v>
      </c>
      <c r="G6" s="842">
        <v>44.33</v>
      </c>
      <c r="H6" s="842">
        <v>73.72</v>
      </c>
      <c r="I6" s="842">
        <v>47.13</v>
      </c>
      <c r="J6" s="842">
        <v>72.73</v>
      </c>
      <c r="K6" s="842">
        <v>72.73</v>
      </c>
      <c r="L6" s="842">
        <v>45.18</v>
      </c>
      <c r="M6" s="842">
        <v>45.18</v>
      </c>
      <c r="N6" s="842">
        <v>34.86</v>
      </c>
      <c r="O6" s="842">
        <v>62.67</v>
      </c>
      <c r="P6" s="842">
        <v>40.15</v>
      </c>
      <c r="Q6" s="842">
        <v>40.22</v>
      </c>
      <c r="R6" s="993">
        <v>60.84</v>
      </c>
      <c r="S6" s="994">
        <v>43.38</v>
      </c>
      <c r="T6" s="995">
        <v>71.44</v>
      </c>
      <c r="U6" s="995">
        <v>44.33</v>
      </c>
      <c r="V6" s="995">
        <v>73.72</v>
      </c>
      <c r="W6" s="995">
        <v>47.13</v>
      </c>
      <c r="X6" s="995">
        <v>72.73</v>
      </c>
      <c r="Y6" s="995">
        <v>72.73</v>
      </c>
      <c r="Z6" s="995">
        <v>45.18</v>
      </c>
      <c r="AA6" s="995">
        <v>45.18</v>
      </c>
      <c r="AB6" s="995">
        <v>34.86</v>
      </c>
      <c r="AC6" s="993">
        <v>62.67</v>
      </c>
    </row>
    <row r="7" spans="1:29" x14ac:dyDescent="0.25">
      <c r="A7" s="996">
        <v>2</v>
      </c>
      <c r="B7" s="851">
        <v>27.73</v>
      </c>
      <c r="C7" s="851">
        <v>28.95</v>
      </c>
      <c r="D7" s="851">
        <v>68.89</v>
      </c>
      <c r="E7" s="851">
        <v>50.74</v>
      </c>
      <c r="F7" s="851">
        <v>81.5</v>
      </c>
      <c r="G7" s="851">
        <v>52.38</v>
      </c>
      <c r="H7" s="851">
        <v>85.57</v>
      </c>
      <c r="I7" s="851">
        <v>56.49</v>
      </c>
      <c r="J7" s="851">
        <v>83.57</v>
      </c>
      <c r="K7" s="851">
        <v>83.57</v>
      </c>
      <c r="L7" s="851">
        <v>52.87</v>
      </c>
      <c r="M7" s="851">
        <v>52.87</v>
      </c>
      <c r="N7" s="851">
        <v>40.43</v>
      </c>
      <c r="O7" s="851">
        <v>68.13</v>
      </c>
      <c r="P7" s="851">
        <v>48.16</v>
      </c>
      <c r="Q7" s="851">
        <v>47.68</v>
      </c>
      <c r="R7" s="993">
        <v>68.89</v>
      </c>
      <c r="S7" s="994">
        <v>50.74</v>
      </c>
      <c r="T7" s="995">
        <v>81.5</v>
      </c>
      <c r="U7" s="995">
        <v>52.38</v>
      </c>
      <c r="V7" s="995">
        <v>85.57</v>
      </c>
      <c r="W7" s="995">
        <v>56.49</v>
      </c>
      <c r="X7" s="995">
        <v>83.57</v>
      </c>
      <c r="Y7" s="995">
        <v>83.57</v>
      </c>
      <c r="Z7" s="995">
        <v>52.87</v>
      </c>
      <c r="AA7" s="995">
        <v>52.87</v>
      </c>
      <c r="AB7" s="995">
        <v>40.43</v>
      </c>
      <c r="AC7" s="993">
        <v>68.13</v>
      </c>
    </row>
    <row r="8" spans="1:29" x14ac:dyDescent="0.25">
      <c r="A8" s="996">
        <v>3</v>
      </c>
      <c r="B8" s="851">
        <v>27.73</v>
      </c>
      <c r="C8" s="851">
        <v>32.299999999999997</v>
      </c>
      <c r="D8" s="851">
        <v>75.62</v>
      </c>
      <c r="E8" s="851">
        <v>56.62</v>
      </c>
      <c r="F8" s="851">
        <v>90</v>
      </c>
      <c r="G8" s="851">
        <v>60.46</v>
      </c>
      <c r="H8" s="851">
        <v>94.28</v>
      </c>
      <c r="I8" s="851">
        <v>66.010000000000005</v>
      </c>
      <c r="J8" s="851">
        <v>92.09</v>
      </c>
      <c r="K8" s="851">
        <v>92.09</v>
      </c>
      <c r="L8" s="851">
        <v>59.89</v>
      </c>
      <c r="M8" s="851">
        <v>59.89</v>
      </c>
      <c r="N8" s="851">
        <v>46.35</v>
      </c>
      <c r="O8" s="851">
        <v>75.09</v>
      </c>
      <c r="P8" s="851">
        <v>54.3</v>
      </c>
      <c r="Q8" s="851">
        <v>54.27</v>
      </c>
      <c r="R8" s="993">
        <v>75.62</v>
      </c>
      <c r="S8" s="994">
        <v>56.62</v>
      </c>
      <c r="T8" s="995">
        <v>90</v>
      </c>
      <c r="U8" s="995">
        <v>60.46</v>
      </c>
      <c r="V8" s="995">
        <v>94.28</v>
      </c>
      <c r="W8" s="995">
        <v>66.010000000000005</v>
      </c>
      <c r="X8" s="995">
        <v>92.09</v>
      </c>
      <c r="Y8" s="995">
        <v>92.09</v>
      </c>
      <c r="Z8" s="995">
        <v>59.89</v>
      </c>
      <c r="AA8" s="995">
        <v>59.89</v>
      </c>
      <c r="AB8" s="995">
        <v>46.35</v>
      </c>
      <c r="AC8" s="993">
        <v>75.09</v>
      </c>
    </row>
    <row r="9" spans="1:29" x14ac:dyDescent="0.25">
      <c r="A9" s="996">
        <v>4</v>
      </c>
      <c r="B9" s="851">
        <v>27.73</v>
      </c>
      <c r="C9" s="851">
        <v>35.380000000000003</v>
      </c>
      <c r="D9" s="851">
        <v>84.48</v>
      </c>
      <c r="E9" s="851">
        <v>62.94</v>
      </c>
      <c r="F9" s="851">
        <v>98.43</v>
      </c>
      <c r="G9" s="851">
        <v>68.45</v>
      </c>
      <c r="H9" s="851">
        <v>102.88</v>
      </c>
      <c r="I9" s="851">
        <v>75.89</v>
      </c>
      <c r="J9" s="851">
        <v>98.94</v>
      </c>
      <c r="K9" s="851">
        <v>98.94</v>
      </c>
      <c r="L9" s="851">
        <v>67.39</v>
      </c>
      <c r="M9" s="851">
        <v>67.39</v>
      </c>
      <c r="N9" s="851">
        <v>51.37</v>
      </c>
      <c r="O9" s="851">
        <v>80.680000000000007</v>
      </c>
      <c r="P9" s="851">
        <v>59.55</v>
      </c>
      <c r="Q9" s="851">
        <v>59.65</v>
      </c>
      <c r="R9" s="993">
        <v>84.48</v>
      </c>
      <c r="S9" s="994">
        <v>62.94</v>
      </c>
      <c r="T9" s="995">
        <v>98.43</v>
      </c>
      <c r="U9" s="995">
        <v>68.45</v>
      </c>
      <c r="V9" s="995">
        <v>102.88</v>
      </c>
      <c r="W9" s="995">
        <v>75.89</v>
      </c>
      <c r="X9" s="995">
        <v>98.94</v>
      </c>
      <c r="Y9" s="995">
        <v>98.94</v>
      </c>
      <c r="Z9" s="995">
        <v>67.39</v>
      </c>
      <c r="AA9" s="995">
        <v>67.39</v>
      </c>
      <c r="AB9" s="995">
        <v>51.37</v>
      </c>
      <c r="AC9" s="993">
        <v>80.680000000000007</v>
      </c>
    </row>
    <row r="10" spans="1:29" x14ac:dyDescent="0.25">
      <c r="A10" s="997">
        <v>5</v>
      </c>
      <c r="B10" s="846">
        <v>29.49</v>
      </c>
      <c r="C10" s="846">
        <v>38.19</v>
      </c>
      <c r="D10" s="846">
        <v>91.99</v>
      </c>
      <c r="E10" s="846">
        <v>69.239999999999995</v>
      </c>
      <c r="F10" s="846">
        <v>108.06</v>
      </c>
      <c r="G10" s="846">
        <v>76.239999999999995</v>
      </c>
      <c r="H10" s="846">
        <v>111.55</v>
      </c>
      <c r="I10" s="846">
        <v>85.35</v>
      </c>
      <c r="J10" s="846">
        <v>106.52</v>
      </c>
      <c r="K10" s="846">
        <v>106.52</v>
      </c>
      <c r="L10" s="846">
        <v>74.61</v>
      </c>
      <c r="M10" s="846">
        <v>74.61</v>
      </c>
      <c r="N10" s="846">
        <v>56.58</v>
      </c>
      <c r="O10" s="846">
        <v>86.86</v>
      </c>
      <c r="P10" s="846">
        <v>65.13</v>
      </c>
      <c r="Q10" s="846">
        <v>65.06</v>
      </c>
      <c r="R10" s="998">
        <v>91.99</v>
      </c>
      <c r="S10" s="999">
        <v>69.239999999999995</v>
      </c>
      <c r="T10" s="1000">
        <v>108.06</v>
      </c>
      <c r="U10" s="1000">
        <v>76.239999999999995</v>
      </c>
      <c r="V10" s="1000">
        <v>111.55</v>
      </c>
      <c r="W10" s="1000">
        <v>85.35</v>
      </c>
      <c r="X10" s="1000">
        <v>106.52</v>
      </c>
      <c r="Y10" s="1000">
        <v>106.52</v>
      </c>
      <c r="Z10" s="1000">
        <v>74.61</v>
      </c>
      <c r="AA10" s="1000">
        <v>74.61</v>
      </c>
      <c r="AB10" s="1000">
        <v>56.58</v>
      </c>
      <c r="AC10" s="1001">
        <v>86.86</v>
      </c>
    </row>
    <row r="11" spans="1:29" x14ac:dyDescent="0.25">
      <c r="A11" s="992">
        <v>6</v>
      </c>
      <c r="B11" s="842">
        <v>31.76</v>
      </c>
      <c r="C11" s="842">
        <v>40.35</v>
      </c>
      <c r="D11" s="842">
        <v>97.96</v>
      </c>
      <c r="E11" s="842">
        <v>75</v>
      </c>
      <c r="F11" s="842">
        <v>117.01</v>
      </c>
      <c r="G11" s="842">
        <v>83.43</v>
      </c>
      <c r="H11" s="842">
        <v>119.92</v>
      </c>
      <c r="I11" s="842">
        <v>94.87</v>
      </c>
      <c r="J11" s="842">
        <v>114.6</v>
      </c>
      <c r="K11" s="842">
        <v>114.6</v>
      </c>
      <c r="L11" s="842">
        <v>80.69</v>
      </c>
      <c r="M11" s="842">
        <v>80.69</v>
      </c>
      <c r="N11" s="842">
        <v>63.11</v>
      </c>
      <c r="O11" s="842">
        <v>93.44</v>
      </c>
      <c r="P11" s="842">
        <v>70.81</v>
      </c>
      <c r="Q11" s="842">
        <v>70.709999999999994</v>
      </c>
      <c r="R11" s="993">
        <v>97.96</v>
      </c>
      <c r="S11" s="994">
        <v>75</v>
      </c>
      <c r="T11" s="995">
        <v>117.01</v>
      </c>
      <c r="U11" s="995">
        <v>83.43</v>
      </c>
      <c r="V11" s="995">
        <v>119.92</v>
      </c>
      <c r="W11" s="995">
        <v>94.87</v>
      </c>
      <c r="X11" s="995">
        <v>114.6</v>
      </c>
      <c r="Y11" s="995">
        <v>114.6</v>
      </c>
      <c r="Z11" s="995">
        <v>80.69</v>
      </c>
      <c r="AA11" s="995">
        <v>80.69</v>
      </c>
      <c r="AB11" s="995">
        <v>63.11</v>
      </c>
      <c r="AC11" s="993">
        <v>93.44</v>
      </c>
    </row>
    <row r="12" spans="1:29" x14ac:dyDescent="0.25">
      <c r="A12" s="996">
        <v>7</v>
      </c>
      <c r="B12" s="851">
        <v>33.82</v>
      </c>
      <c r="C12" s="851">
        <v>42.51</v>
      </c>
      <c r="D12" s="851">
        <v>104.12</v>
      </c>
      <c r="E12" s="851">
        <v>81.05</v>
      </c>
      <c r="F12" s="851">
        <v>125.73</v>
      </c>
      <c r="G12" s="851">
        <v>91.16</v>
      </c>
      <c r="H12" s="851">
        <v>128.72</v>
      </c>
      <c r="I12" s="851">
        <v>104.74</v>
      </c>
      <c r="J12" s="851">
        <v>122.89</v>
      </c>
      <c r="K12" s="851">
        <v>122.89</v>
      </c>
      <c r="L12" s="851">
        <v>87.54</v>
      </c>
      <c r="M12" s="851">
        <v>87.54</v>
      </c>
      <c r="N12" s="851">
        <v>68.63</v>
      </c>
      <c r="O12" s="851">
        <v>100.21</v>
      </c>
      <c r="P12" s="851">
        <v>77.290000000000006</v>
      </c>
      <c r="Q12" s="851">
        <v>76.91</v>
      </c>
      <c r="R12" s="993">
        <v>104.12</v>
      </c>
      <c r="S12" s="994">
        <v>81.05</v>
      </c>
      <c r="T12" s="995">
        <v>125.73</v>
      </c>
      <c r="U12" s="995">
        <v>91.16</v>
      </c>
      <c r="V12" s="995">
        <v>128.72</v>
      </c>
      <c r="W12" s="995">
        <v>104.74</v>
      </c>
      <c r="X12" s="995">
        <v>122.89</v>
      </c>
      <c r="Y12" s="995">
        <v>122.89</v>
      </c>
      <c r="Z12" s="995">
        <v>87.54</v>
      </c>
      <c r="AA12" s="995">
        <v>87.54</v>
      </c>
      <c r="AB12" s="995">
        <v>68.63</v>
      </c>
      <c r="AC12" s="993">
        <v>100.21</v>
      </c>
    </row>
    <row r="13" spans="1:29" x14ac:dyDescent="0.25">
      <c r="A13" s="996">
        <v>8</v>
      </c>
      <c r="B13" s="851">
        <v>35.770000000000003</v>
      </c>
      <c r="C13" s="851">
        <v>44.91</v>
      </c>
      <c r="D13" s="851">
        <v>109.43</v>
      </c>
      <c r="E13" s="851">
        <v>86.89</v>
      </c>
      <c r="F13" s="851">
        <v>133.96</v>
      </c>
      <c r="G13" s="851">
        <v>97.54</v>
      </c>
      <c r="H13" s="851">
        <v>137.15</v>
      </c>
      <c r="I13" s="851">
        <v>113.3</v>
      </c>
      <c r="J13" s="851">
        <v>130.02000000000001</v>
      </c>
      <c r="K13" s="851">
        <v>130.02000000000001</v>
      </c>
      <c r="L13" s="851">
        <v>93.83</v>
      </c>
      <c r="M13" s="851">
        <v>93.83</v>
      </c>
      <c r="N13" s="851">
        <v>74.36</v>
      </c>
      <c r="O13" s="851">
        <v>106.02</v>
      </c>
      <c r="P13" s="851">
        <v>82.7</v>
      </c>
      <c r="Q13" s="851">
        <v>81.92</v>
      </c>
      <c r="R13" s="993">
        <v>109.43</v>
      </c>
      <c r="S13" s="994">
        <v>86.89</v>
      </c>
      <c r="T13" s="995">
        <v>133.96</v>
      </c>
      <c r="U13" s="995">
        <v>97.54</v>
      </c>
      <c r="V13" s="995">
        <v>137.15</v>
      </c>
      <c r="W13" s="995">
        <v>113.3</v>
      </c>
      <c r="X13" s="995">
        <v>130.02000000000001</v>
      </c>
      <c r="Y13" s="995">
        <v>130.02000000000001</v>
      </c>
      <c r="Z13" s="995">
        <v>93.83</v>
      </c>
      <c r="AA13" s="995">
        <v>93.83</v>
      </c>
      <c r="AB13" s="995">
        <v>74.36</v>
      </c>
      <c r="AC13" s="993">
        <v>106.02</v>
      </c>
    </row>
    <row r="14" spans="1:29" x14ac:dyDescent="0.25">
      <c r="A14" s="996">
        <v>9</v>
      </c>
      <c r="B14" s="851">
        <v>37.89</v>
      </c>
      <c r="C14" s="851">
        <v>47.45</v>
      </c>
      <c r="D14" s="851">
        <v>114.3</v>
      </c>
      <c r="E14" s="851">
        <v>92.3</v>
      </c>
      <c r="F14" s="851">
        <v>141.97</v>
      </c>
      <c r="G14" s="851">
        <v>104.67</v>
      </c>
      <c r="H14" s="851">
        <v>145.32</v>
      </c>
      <c r="I14" s="851">
        <v>121.86</v>
      </c>
      <c r="J14" s="851">
        <v>137.86000000000001</v>
      </c>
      <c r="K14" s="851">
        <v>137.86000000000001</v>
      </c>
      <c r="L14" s="851">
        <v>100.25</v>
      </c>
      <c r="M14" s="851">
        <v>100.25</v>
      </c>
      <c r="N14" s="851">
        <v>80.150000000000006</v>
      </c>
      <c r="O14" s="851">
        <v>112.41</v>
      </c>
      <c r="P14" s="851">
        <v>88.74</v>
      </c>
      <c r="Q14" s="851">
        <v>87.1</v>
      </c>
      <c r="R14" s="993">
        <v>114.3</v>
      </c>
      <c r="S14" s="994">
        <v>92.3</v>
      </c>
      <c r="T14" s="995">
        <v>141.97</v>
      </c>
      <c r="U14" s="995">
        <v>104.67</v>
      </c>
      <c r="V14" s="995">
        <v>145.32</v>
      </c>
      <c r="W14" s="995">
        <v>121.86</v>
      </c>
      <c r="X14" s="995">
        <v>137.86000000000001</v>
      </c>
      <c r="Y14" s="995">
        <v>137.86000000000001</v>
      </c>
      <c r="Z14" s="995">
        <v>100.25</v>
      </c>
      <c r="AA14" s="995">
        <v>100.25</v>
      </c>
      <c r="AB14" s="995">
        <v>80.150000000000006</v>
      </c>
      <c r="AC14" s="993">
        <v>112.41</v>
      </c>
    </row>
    <row r="15" spans="1:29" x14ac:dyDescent="0.25">
      <c r="A15" s="997">
        <v>10</v>
      </c>
      <c r="B15" s="846">
        <v>39.979999999999997</v>
      </c>
      <c r="C15" s="846">
        <v>49.1</v>
      </c>
      <c r="D15" s="846">
        <v>119.16</v>
      </c>
      <c r="E15" s="846">
        <v>97.91</v>
      </c>
      <c r="F15" s="846">
        <v>150.30000000000001</v>
      </c>
      <c r="G15" s="846">
        <v>111.69</v>
      </c>
      <c r="H15" s="846">
        <v>154.04</v>
      </c>
      <c r="I15" s="846">
        <v>130.69999999999999</v>
      </c>
      <c r="J15" s="846">
        <v>145.84</v>
      </c>
      <c r="K15" s="846">
        <v>145.84</v>
      </c>
      <c r="L15" s="846">
        <v>106.45</v>
      </c>
      <c r="M15" s="846">
        <v>106.45</v>
      </c>
      <c r="N15" s="846">
        <v>85.73</v>
      </c>
      <c r="O15" s="846">
        <v>118.92</v>
      </c>
      <c r="P15" s="846">
        <v>93.83</v>
      </c>
      <c r="Q15" s="846">
        <v>91.86</v>
      </c>
      <c r="R15" s="998">
        <v>119.16</v>
      </c>
      <c r="S15" s="999">
        <v>97.91</v>
      </c>
      <c r="T15" s="1000">
        <v>150.30000000000001</v>
      </c>
      <c r="U15" s="1000">
        <v>111.69</v>
      </c>
      <c r="V15" s="1000">
        <v>154.04</v>
      </c>
      <c r="W15" s="1000">
        <v>130.69999999999999</v>
      </c>
      <c r="X15" s="1000">
        <v>145.84</v>
      </c>
      <c r="Y15" s="1000">
        <v>145.84</v>
      </c>
      <c r="Z15" s="1000">
        <v>106.45</v>
      </c>
      <c r="AA15" s="1000">
        <v>106.45</v>
      </c>
      <c r="AB15" s="1000">
        <v>85.73</v>
      </c>
      <c r="AC15" s="1001">
        <v>118.92</v>
      </c>
    </row>
    <row r="16" spans="1:29" x14ac:dyDescent="0.25">
      <c r="A16" s="992">
        <v>11</v>
      </c>
      <c r="B16" s="842">
        <v>41.71</v>
      </c>
      <c r="C16" s="842">
        <v>51.04</v>
      </c>
      <c r="D16" s="842">
        <v>125.36</v>
      </c>
      <c r="E16" s="842">
        <v>102.99</v>
      </c>
      <c r="F16" s="842">
        <v>155.55000000000001</v>
      </c>
      <c r="G16" s="842">
        <v>118.44</v>
      </c>
      <c r="H16" s="842">
        <v>162.56</v>
      </c>
      <c r="I16" s="842">
        <v>136.76</v>
      </c>
      <c r="J16" s="842">
        <v>153.80000000000001</v>
      </c>
      <c r="K16" s="842">
        <v>153.80000000000001</v>
      </c>
      <c r="L16" s="842">
        <v>112.27</v>
      </c>
      <c r="M16" s="842">
        <v>112.27</v>
      </c>
      <c r="N16" s="842">
        <v>91.4</v>
      </c>
      <c r="O16" s="842">
        <v>125.4</v>
      </c>
      <c r="P16" s="842">
        <v>98.65</v>
      </c>
      <c r="Q16" s="842">
        <v>96.51</v>
      </c>
      <c r="R16" s="993">
        <v>125.36</v>
      </c>
      <c r="S16" s="994">
        <v>102.99</v>
      </c>
      <c r="T16" s="995">
        <v>155.55000000000001</v>
      </c>
      <c r="U16" s="995">
        <v>118.44</v>
      </c>
      <c r="V16" s="995">
        <v>162.56</v>
      </c>
      <c r="W16" s="995">
        <v>136.76</v>
      </c>
      <c r="X16" s="995">
        <v>153.80000000000001</v>
      </c>
      <c r="Y16" s="995">
        <v>153.80000000000001</v>
      </c>
      <c r="Z16" s="995">
        <v>112.27</v>
      </c>
      <c r="AA16" s="995">
        <v>112.27</v>
      </c>
      <c r="AB16" s="995">
        <v>91.4</v>
      </c>
      <c r="AC16" s="993">
        <v>125.4</v>
      </c>
    </row>
    <row r="17" spans="1:29" x14ac:dyDescent="0.25">
      <c r="A17" s="996">
        <v>12</v>
      </c>
      <c r="B17" s="851">
        <v>42.84</v>
      </c>
      <c r="C17" s="851">
        <v>53</v>
      </c>
      <c r="D17" s="851">
        <v>128.99</v>
      </c>
      <c r="E17" s="851">
        <v>107.75</v>
      </c>
      <c r="F17" s="851">
        <v>161.30000000000001</v>
      </c>
      <c r="G17" s="851">
        <v>125.18</v>
      </c>
      <c r="H17" s="851">
        <v>172.5</v>
      </c>
      <c r="I17" s="851">
        <v>142.94</v>
      </c>
      <c r="J17" s="851">
        <v>162.63</v>
      </c>
      <c r="K17" s="851">
        <v>162.63</v>
      </c>
      <c r="L17" s="851">
        <v>117.13</v>
      </c>
      <c r="M17" s="851">
        <v>117.13</v>
      </c>
      <c r="N17" s="851">
        <v>96.56</v>
      </c>
      <c r="O17" s="851">
        <v>132.61000000000001</v>
      </c>
      <c r="P17" s="851">
        <v>102.81</v>
      </c>
      <c r="Q17" s="851">
        <v>101.54</v>
      </c>
      <c r="R17" s="993">
        <v>128.99</v>
      </c>
      <c r="S17" s="994">
        <v>107.75</v>
      </c>
      <c r="T17" s="995">
        <v>161.30000000000001</v>
      </c>
      <c r="U17" s="995">
        <v>125.18</v>
      </c>
      <c r="V17" s="995">
        <v>172.5</v>
      </c>
      <c r="W17" s="995">
        <v>142.94</v>
      </c>
      <c r="X17" s="995">
        <v>162.63</v>
      </c>
      <c r="Y17" s="995">
        <v>162.63</v>
      </c>
      <c r="Z17" s="995">
        <v>117.13</v>
      </c>
      <c r="AA17" s="995">
        <v>117.13</v>
      </c>
      <c r="AB17" s="995">
        <v>96.56</v>
      </c>
      <c r="AC17" s="993">
        <v>132.61000000000001</v>
      </c>
    </row>
    <row r="18" spans="1:29" x14ac:dyDescent="0.25">
      <c r="A18" s="996">
        <v>13</v>
      </c>
      <c r="B18" s="851">
        <v>44.43</v>
      </c>
      <c r="C18" s="851">
        <v>55.09</v>
      </c>
      <c r="D18" s="851">
        <v>133.96</v>
      </c>
      <c r="E18" s="851">
        <v>113.23</v>
      </c>
      <c r="F18" s="851">
        <v>170.01</v>
      </c>
      <c r="G18" s="851">
        <v>131.19</v>
      </c>
      <c r="H18" s="851">
        <v>182.54</v>
      </c>
      <c r="I18" s="851">
        <v>149.07</v>
      </c>
      <c r="J18" s="851">
        <v>170.89</v>
      </c>
      <c r="K18" s="851">
        <v>170.89</v>
      </c>
      <c r="L18" s="851">
        <v>121.89</v>
      </c>
      <c r="M18" s="851">
        <v>121.89</v>
      </c>
      <c r="N18" s="851">
        <v>101.77</v>
      </c>
      <c r="O18" s="851">
        <v>139.35</v>
      </c>
      <c r="P18" s="851">
        <v>107.36</v>
      </c>
      <c r="Q18" s="851">
        <v>106.69</v>
      </c>
      <c r="R18" s="993">
        <v>133.96</v>
      </c>
      <c r="S18" s="994">
        <v>113.23</v>
      </c>
      <c r="T18" s="995">
        <v>170.01</v>
      </c>
      <c r="U18" s="995">
        <v>131.19</v>
      </c>
      <c r="V18" s="995">
        <v>182.54</v>
      </c>
      <c r="W18" s="995">
        <v>149.07</v>
      </c>
      <c r="X18" s="995">
        <v>170.89</v>
      </c>
      <c r="Y18" s="995">
        <v>170.89</v>
      </c>
      <c r="Z18" s="995">
        <v>121.89</v>
      </c>
      <c r="AA18" s="995">
        <v>121.89</v>
      </c>
      <c r="AB18" s="995">
        <v>101.77</v>
      </c>
      <c r="AC18" s="993">
        <v>139.35</v>
      </c>
    </row>
    <row r="19" spans="1:29" x14ac:dyDescent="0.25">
      <c r="A19" s="996">
        <v>14</v>
      </c>
      <c r="B19" s="851">
        <v>45.7</v>
      </c>
      <c r="C19" s="851">
        <v>58.72</v>
      </c>
      <c r="D19" s="851">
        <v>138.41</v>
      </c>
      <c r="E19" s="851">
        <v>117.86</v>
      </c>
      <c r="F19" s="851">
        <v>179.01</v>
      </c>
      <c r="G19" s="851">
        <v>137.22</v>
      </c>
      <c r="H19" s="851">
        <v>193.13</v>
      </c>
      <c r="I19" s="851">
        <v>154</v>
      </c>
      <c r="J19" s="851">
        <v>179.63</v>
      </c>
      <c r="K19" s="851">
        <v>179.63</v>
      </c>
      <c r="L19" s="851">
        <v>126.11</v>
      </c>
      <c r="M19" s="851">
        <v>126.11</v>
      </c>
      <c r="N19" s="851">
        <v>107.05</v>
      </c>
      <c r="O19" s="851">
        <v>146.47</v>
      </c>
      <c r="P19" s="851">
        <v>113.64</v>
      </c>
      <c r="Q19" s="851">
        <v>112.37</v>
      </c>
      <c r="R19" s="993">
        <v>138.41</v>
      </c>
      <c r="S19" s="994">
        <v>117.86</v>
      </c>
      <c r="T19" s="995">
        <v>179.01</v>
      </c>
      <c r="U19" s="995">
        <v>137.22</v>
      </c>
      <c r="V19" s="995">
        <v>193.13</v>
      </c>
      <c r="W19" s="995">
        <v>154</v>
      </c>
      <c r="X19" s="995">
        <v>179.63</v>
      </c>
      <c r="Y19" s="995">
        <v>179.63</v>
      </c>
      <c r="Z19" s="995">
        <v>126.11</v>
      </c>
      <c r="AA19" s="995">
        <v>126.11</v>
      </c>
      <c r="AB19" s="995">
        <v>107.05</v>
      </c>
      <c r="AC19" s="993">
        <v>146.47</v>
      </c>
    </row>
    <row r="20" spans="1:29" x14ac:dyDescent="0.25">
      <c r="A20" s="997">
        <v>15</v>
      </c>
      <c r="B20" s="846">
        <v>46.63</v>
      </c>
      <c r="C20" s="846">
        <v>60.23</v>
      </c>
      <c r="D20" s="846">
        <v>142.96</v>
      </c>
      <c r="E20" s="846">
        <v>123.07</v>
      </c>
      <c r="F20" s="846">
        <v>187.83</v>
      </c>
      <c r="G20" s="846">
        <v>143.69</v>
      </c>
      <c r="H20" s="846">
        <v>203.72</v>
      </c>
      <c r="I20" s="846">
        <v>158.62</v>
      </c>
      <c r="J20" s="846">
        <v>188.5</v>
      </c>
      <c r="K20" s="846">
        <v>188.5</v>
      </c>
      <c r="L20" s="846">
        <v>130.31</v>
      </c>
      <c r="M20" s="846">
        <v>130.31</v>
      </c>
      <c r="N20" s="846">
        <v>112.79</v>
      </c>
      <c r="O20" s="846">
        <v>153.69999999999999</v>
      </c>
      <c r="P20" s="846">
        <v>119.26</v>
      </c>
      <c r="Q20" s="846">
        <v>116.11</v>
      </c>
      <c r="R20" s="998">
        <v>142.96</v>
      </c>
      <c r="S20" s="999">
        <v>123.07</v>
      </c>
      <c r="T20" s="1000">
        <v>187.83</v>
      </c>
      <c r="U20" s="1000">
        <v>143.69</v>
      </c>
      <c r="V20" s="1000">
        <v>203.72</v>
      </c>
      <c r="W20" s="1000">
        <v>158.62</v>
      </c>
      <c r="X20" s="1000">
        <v>188.5</v>
      </c>
      <c r="Y20" s="1000">
        <v>188.5</v>
      </c>
      <c r="Z20" s="1000">
        <v>130.31</v>
      </c>
      <c r="AA20" s="1000">
        <v>130.31</v>
      </c>
      <c r="AB20" s="1000">
        <v>112.79</v>
      </c>
      <c r="AC20" s="1001">
        <v>153.69999999999999</v>
      </c>
    </row>
    <row r="21" spans="1:29" x14ac:dyDescent="0.25">
      <c r="A21" s="992">
        <v>16</v>
      </c>
      <c r="B21" s="842">
        <v>47.59</v>
      </c>
      <c r="C21" s="842">
        <v>62.22</v>
      </c>
      <c r="D21" s="842">
        <v>146.41999999999999</v>
      </c>
      <c r="E21" s="842">
        <v>126.43</v>
      </c>
      <c r="F21" s="842">
        <v>196</v>
      </c>
      <c r="G21" s="842">
        <v>149.65</v>
      </c>
      <c r="H21" s="842">
        <v>212.42</v>
      </c>
      <c r="I21" s="842">
        <v>163.80000000000001</v>
      </c>
      <c r="J21" s="842">
        <v>196.65</v>
      </c>
      <c r="K21" s="842">
        <v>196.65</v>
      </c>
      <c r="L21" s="842">
        <v>134.79</v>
      </c>
      <c r="M21" s="842">
        <v>134.79</v>
      </c>
      <c r="N21" s="842">
        <v>118.21</v>
      </c>
      <c r="O21" s="842">
        <v>160.34</v>
      </c>
      <c r="P21" s="842">
        <v>123.43</v>
      </c>
      <c r="Q21" s="842">
        <v>120.98</v>
      </c>
      <c r="R21" s="993">
        <v>146.41999999999999</v>
      </c>
      <c r="S21" s="994">
        <v>126.43</v>
      </c>
      <c r="T21" s="995">
        <v>196</v>
      </c>
      <c r="U21" s="995">
        <v>149.65</v>
      </c>
      <c r="V21" s="995">
        <v>212.42</v>
      </c>
      <c r="W21" s="995">
        <v>163.80000000000001</v>
      </c>
      <c r="X21" s="995">
        <v>196.65</v>
      </c>
      <c r="Y21" s="995">
        <v>196.65</v>
      </c>
      <c r="Z21" s="995">
        <v>134.79</v>
      </c>
      <c r="AA21" s="995">
        <v>134.79</v>
      </c>
      <c r="AB21" s="995">
        <v>118.21</v>
      </c>
      <c r="AC21" s="993">
        <v>160.34</v>
      </c>
    </row>
    <row r="22" spans="1:29" x14ac:dyDescent="0.25">
      <c r="A22" s="996">
        <v>17</v>
      </c>
      <c r="B22" s="851">
        <v>48.5</v>
      </c>
      <c r="C22" s="851">
        <v>63.96</v>
      </c>
      <c r="D22" s="851">
        <v>149.87</v>
      </c>
      <c r="E22" s="851">
        <v>130.88999999999999</v>
      </c>
      <c r="F22" s="851">
        <v>204.06</v>
      </c>
      <c r="G22" s="851">
        <v>155.37</v>
      </c>
      <c r="H22" s="851">
        <v>221.19</v>
      </c>
      <c r="I22" s="851">
        <v>170.59</v>
      </c>
      <c r="J22" s="851">
        <v>204.82</v>
      </c>
      <c r="K22" s="851">
        <v>204.82</v>
      </c>
      <c r="L22" s="851">
        <v>139.57</v>
      </c>
      <c r="M22" s="851">
        <v>139.57</v>
      </c>
      <c r="N22" s="851">
        <v>122.96</v>
      </c>
      <c r="O22" s="851">
        <v>167</v>
      </c>
      <c r="P22" s="851">
        <v>128.1</v>
      </c>
      <c r="Q22" s="851">
        <v>125.57</v>
      </c>
      <c r="R22" s="993">
        <v>149.87</v>
      </c>
      <c r="S22" s="994">
        <v>130.88999999999999</v>
      </c>
      <c r="T22" s="995">
        <v>204.06</v>
      </c>
      <c r="U22" s="995">
        <v>155.37</v>
      </c>
      <c r="V22" s="995">
        <v>221.19</v>
      </c>
      <c r="W22" s="995">
        <v>170.59</v>
      </c>
      <c r="X22" s="995">
        <v>204.82</v>
      </c>
      <c r="Y22" s="995">
        <v>204.82</v>
      </c>
      <c r="Z22" s="995">
        <v>139.57</v>
      </c>
      <c r="AA22" s="995">
        <v>139.57</v>
      </c>
      <c r="AB22" s="995">
        <v>122.96</v>
      </c>
      <c r="AC22" s="993">
        <v>167</v>
      </c>
    </row>
    <row r="23" spans="1:29" x14ac:dyDescent="0.25">
      <c r="A23" s="996">
        <v>18</v>
      </c>
      <c r="B23" s="851">
        <v>49.47</v>
      </c>
      <c r="C23" s="851">
        <v>65.650000000000006</v>
      </c>
      <c r="D23" s="851">
        <v>153.52000000000001</v>
      </c>
      <c r="E23" s="851">
        <v>134.94999999999999</v>
      </c>
      <c r="F23" s="851">
        <v>211.81</v>
      </c>
      <c r="G23" s="851">
        <v>161.03</v>
      </c>
      <c r="H23" s="851">
        <v>229.48</v>
      </c>
      <c r="I23" s="851">
        <v>175.99</v>
      </c>
      <c r="J23" s="851">
        <v>212.59</v>
      </c>
      <c r="K23" s="851">
        <v>212.59</v>
      </c>
      <c r="L23" s="851">
        <v>143.87</v>
      </c>
      <c r="M23" s="851">
        <v>143.87</v>
      </c>
      <c r="N23" s="851">
        <v>128.56</v>
      </c>
      <c r="O23" s="851">
        <v>173.35</v>
      </c>
      <c r="P23" s="851">
        <v>132.05000000000001</v>
      </c>
      <c r="Q23" s="851">
        <v>130.63999999999999</v>
      </c>
      <c r="R23" s="993">
        <v>153.52000000000001</v>
      </c>
      <c r="S23" s="994">
        <v>134.94999999999999</v>
      </c>
      <c r="T23" s="995">
        <v>211.81</v>
      </c>
      <c r="U23" s="995">
        <v>161.03</v>
      </c>
      <c r="V23" s="995">
        <v>229.48</v>
      </c>
      <c r="W23" s="995">
        <v>175.99</v>
      </c>
      <c r="X23" s="995">
        <v>212.59</v>
      </c>
      <c r="Y23" s="995">
        <v>212.59</v>
      </c>
      <c r="Z23" s="995">
        <v>143.87</v>
      </c>
      <c r="AA23" s="995">
        <v>143.87</v>
      </c>
      <c r="AB23" s="995">
        <v>128.56</v>
      </c>
      <c r="AC23" s="993">
        <v>173.35</v>
      </c>
    </row>
    <row r="24" spans="1:29" x14ac:dyDescent="0.25">
      <c r="A24" s="996">
        <v>19</v>
      </c>
      <c r="B24" s="851">
        <v>50.41</v>
      </c>
      <c r="C24" s="851">
        <v>67.599999999999994</v>
      </c>
      <c r="D24" s="851">
        <v>157.27000000000001</v>
      </c>
      <c r="E24" s="851">
        <v>139.31</v>
      </c>
      <c r="F24" s="851">
        <v>219.65</v>
      </c>
      <c r="G24" s="851">
        <v>165.93</v>
      </c>
      <c r="H24" s="851">
        <v>237.74</v>
      </c>
      <c r="I24" s="851">
        <v>181.41</v>
      </c>
      <c r="J24" s="851">
        <v>220.4</v>
      </c>
      <c r="K24" s="851">
        <v>220.4</v>
      </c>
      <c r="L24" s="851">
        <v>148.01</v>
      </c>
      <c r="M24" s="851">
        <v>148.01</v>
      </c>
      <c r="N24" s="851">
        <v>134.01</v>
      </c>
      <c r="O24" s="851">
        <v>179.72</v>
      </c>
      <c r="P24" s="851">
        <v>136.97</v>
      </c>
      <c r="Q24" s="851">
        <v>135.44</v>
      </c>
      <c r="R24" s="993">
        <v>157.27000000000001</v>
      </c>
      <c r="S24" s="994">
        <v>139.31</v>
      </c>
      <c r="T24" s="995">
        <v>219.65</v>
      </c>
      <c r="U24" s="995">
        <v>165.93</v>
      </c>
      <c r="V24" s="995">
        <v>237.74</v>
      </c>
      <c r="W24" s="995">
        <v>181.41</v>
      </c>
      <c r="X24" s="995">
        <v>220.4</v>
      </c>
      <c r="Y24" s="995">
        <v>220.4</v>
      </c>
      <c r="Z24" s="995">
        <v>148.01</v>
      </c>
      <c r="AA24" s="995">
        <v>148.01</v>
      </c>
      <c r="AB24" s="995">
        <v>134.01</v>
      </c>
      <c r="AC24" s="993">
        <v>179.72</v>
      </c>
    </row>
    <row r="25" spans="1:29" x14ac:dyDescent="0.25">
      <c r="A25" s="997">
        <v>20</v>
      </c>
      <c r="B25" s="846">
        <v>51.36</v>
      </c>
      <c r="C25" s="846">
        <v>69.03</v>
      </c>
      <c r="D25" s="846">
        <v>162.16</v>
      </c>
      <c r="E25" s="846">
        <v>143.58000000000001</v>
      </c>
      <c r="F25" s="846">
        <v>227.53</v>
      </c>
      <c r="G25" s="846">
        <v>171.27</v>
      </c>
      <c r="H25" s="846">
        <v>246.64</v>
      </c>
      <c r="I25" s="846">
        <v>186.41</v>
      </c>
      <c r="J25" s="846">
        <v>228.31</v>
      </c>
      <c r="K25" s="846">
        <v>228.31</v>
      </c>
      <c r="L25" s="846">
        <v>152.06</v>
      </c>
      <c r="M25" s="846">
        <v>152.06</v>
      </c>
      <c r="N25" s="846">
        <v>139.79</v>
      </c>
      <c r="O25" s="846">
        <v>186.17</v>
      </c>
      <c r="P25" s="846">
        <v>141.84</v>
      </c>
      <c r="Q25" s="846">
        <v>140.37</v>
      </c>
      <c r="R25" s="998">
        <v>162.16</v>
      </c>
      <c r="S25" s="999">
        <v>143.58000000000001</v>
      </c>
      <c r="T25" s="1000">
        <v>227.53</v>
      </c>
      <c r="U25" s="1000">
        <v>171.27</v>
      </c>
      <c r="V25" s="1000">
        <v>246.64</v>
      </c>
      <c r="W25" s="1000">
        <v>186.41</v>
      </c>
      <c r="X25" s="1000">
        <v>228.31</v>
      </c>
      <c r="Y25" s="1000">
        <v>228.31</v>
      </c>
      <c r="Z25" s="1000">
        <v>152.06</v>
      </c>
      <c r="AA25" s="1000">
        <v>152.06</v>
      </c>
      <c r="AB25" s="1000">
        <v>139.79</v>
      </c>
      <c r="AC25" s="1001">
        <v>186.17</v>
      </c>
    </row>
    <row r="26" spans="1:29" x14ac:dyDescent="0.25">
      <c r="A26" s="992">
        <v>21</v>
      </c>
      <c r="B26" s="842">
        <v>52.31</v>
      </c>
      <c r="C26" s="842">
        <v>70.78</v>
      </c>
      <c r="D26" s="842">
        <v>167.98</v>
      </c>
      <c r="E26" s="842">
        <v>148.05000000000001</v>
      </c>
      <c r="F26" s="842">
        <v>234.39</v>
      </c>
      <c r="G26" s="842">
        <v>177.06</v>
      </c>
      <c r="H26" s="842">
        <v>254.32</v>
      </c>
      <c r="I26" s="842">
        <v>190.94</v>
      </c>
      <c r="J26" s="842">
        <v>235.13</v>
      </c>
      <c r="K26" s="842">
        <v>235.13</v>
      </c>
      <c r="L26" s="842">
        <v>156.62</v>
      </c>
      <c r="M26" s="842">
        <v>156.62</v>
      </c>
      <c r="N26" s="842">
        <v>146.21</v>
      </c>
      <c r="O26" s="842">
        <v>191.73</v>
      </c>
      <c r="P26" s="842">
        <v>145.19999999999999</v>
      </c>
      <c r="Q26" s="842">
        <v>144.96</v>
      </c>
      <c r="R26" s="993">
        <v>167.98</v>
      </c>
      <c r="S26" s="994">
        <v>148.05000000000001</v>
      </c>
      <c r="T26" s="995">
        <v>234.39</v>
      </c>
      <c r="U26" s="995">
        <v>177.06</v>
      </c>
      <c r="V26" s="995">
        <v>254.32</v>
      </c>
      <c r="W26" s="995">
        <v>190.94</v>
      </c>
      <c r="X26" s="995">
        <v>235.13</v>
      </c>
      <c r="Y26" s="995">
        <v>235.13</v>
      </c>
      <c r="Z26" s="995">
        <v>156.62</v>
      </c>
      <c r="AA26" s="995">
        <v>156.62</v>
      </c>
      <c r="AB26" s="995">
        <v>146.21</v>
      </c>
      <c r="AC26" s="993">
        <v>191.73</v>
      </c>
    </row>
    <row r="27" spans="1:29" x14ac:dyDescent="0.25">
      <c r="A27" s="996">
        <v>22</v>
      </c>
      <c r="B27" s="851">
        <v>53.35</v>
      </c>
      <c r="C27" s="851">
        <v>72.53</v>
      </c>
      <c r="D27" s="851">
        <v>172.75</v>
      </c>
      <c r="E27" s="851">
        <v>152.01</v>
      </c>
      <c r="F27" s="851">
        <v>241.13</v>
      </c>
      <c r="G27" s="851">
        <v>182.23</v>
      </c>
      <c r="H27" s="851">
        <v>262.17</v>
      </c>
      <c r="I27" s="851">
        <v>195.49</v>
      </c>
      <c r="J27" s="851">
        <v>241.95</v>
      </c>
      <c r="K27" s="851">
        <v>241.95</v>
      </c>
      <c r="L27" s="851">
        <v>160.72999999999999</v>
      </c>
      <c r="M27" s="851">
        <v>160.72999999999999</v>
      </c>
      <c r="N27" s="851">
        <v>151.38</v>
      </c>
      <c r="O27" s="851">
        <v>197.29</v>
      </c>
      <c r="P27" s="851">
        <v>149.31</v>
      </c>
      <c r="Q27" s="851">
        <v>149.03</v>
      </c>
      <c r="R27" s="993">
        <v>172.75</v>
      </c>
      <c r="S27" s="994">
        <v>152.01</v>
      </c>
      <c r="T27" s="995">
        <v>241.13</v>
      </c>
      <c r="U27" s="995">
        <v>182.23</v>
      </c>
      <c r="V27" s="995">
        <v>262.17</v>
      </c>
      <c r="W27" s="995">
        <v>195.49</v>
      </c>
      <c r="X27" s="995">
        <v>241.95</v>
      </c>
      <c r="Y27" s="995">
        <v>241.95</v>
      </c>
      <c r="Z27" s="995">
        <v>160.72999999999999</v>
      </c>
      <c r="AA27" s="995">
        <v>160.72999999999999</v>
      </c>
      <c r="AB27" s="995">
        <v>151.38</v>
      </c>
      <c r="AC27" s="993">
        <v>197.29</v>
      </c>
    </row>
    <row r="28" spans="1:29" x14ac:dyDescent="0.25">
      <c r="A28" s="996">
        <v>23</v>
      </c>
      <c r="B28" s="851">
        <v>54.43</v>
      </c>
      <c r="C28" s="851">
        <v>74.27</v>
      </c>
      <c r="D28" s="851">
        <v>176.07</v>
      </c>
      <c r="E28" s="851">
        <v>156.57</v>
      </c>
      <c r="F28" s="851">
        <v>251.1</v>
      </c>
      <c r="G28" s="851">
        <v>188.41</v>
      </c>
      <c r="H28" s="851">
        <v>270.5</v>
      </c>
      <c r="I28" s="851">
        <v>202.89</v>
      </c>
      <c r="J28" s="851">
        <v>248.42</v>
      </c>
      <c r="K28" s="851">
        <v>248.42</v>
      </c>
      <c r="L28" s="851">
        <v>165.18</v>
      </c>
      <c r="M28" s="851">
        <v>165.18</v>
      </c>
      <c r="N28" s="851">
        <v>156.57</v>
      </c>
      <c r="O28" s="851">
        <v>202.57</v>
      </c>
      <c r="P28" s="851">
        <v>153.35</v>
      </c>
      <c r="Q28" s="851">
        <v>153</v>
      </c>
      <c r="R28" s="993">
        <v>176.07</v>
      </c>
      <c r="S28" s="994">
        <v>156.57</v>
      </c>
      <c r="T28" s="995">
        <v>251.1</v>
      </c>
      <c r="U28" s="995">
        <v>188.41</v>
      </c>
      <c r="V28" s="995">
        <v>270.5</v>
      </c>
      <c r="W28" s="995">
        <v>202.89</v>
      </c>
      <c r="X28" s="995">
        <v>248.42</v>
      </c>
      <c r="Y28" s="995">
        <v>248.42</v>
      </c>
      <c r="Z28" s="995">
        <v>165.18</v>
      </c>
      <c r="AA28" s="995">
        <v>165.18</v>
      </c>
      <c r="AB28" s="995">
        <v>156.57</v>
      </c>
      <c r="AC28" s="993">
        <v>202.57</v>
      </c>
    </row>
    <row r="29" spans="1:29" x14ac:dyDescent="0.25">
      <c r="A29" s="996">
        <v>24</v>
      </c>
      <c r="B29" s="851">
        <v>55.46</v>
      </c>
      <c r="C29" s="851">
        <v>76.260000000000005</v>
      </c>
      <c r="D29" s="851">
        <v>179.86</v>
      </c>
      <c r="E29" s="851">
        <v>162.08000000000001</v>
      </c>
      <c r="F29" s="851">
        <v>258.83999999999997</v>
      </c>
      <c r="G29" s="851">
        <v>194.12</v>
      </c>
      <c r="H29" s="851">
        <v>279.70999999999998</v>
      </c>
      <c r="I29" s="851">
        <v>210.05</v>
      </c>
      <c r="J29" s="851">
        <v>254.81</v>
      </c>
      <c r="K29" s="851">
        <v>254.81</v>
      </c>
      <c r="L29" s="851">
        <v>169.36</v>
      </c>
      <c r="M29" s="851">
        <v>169.36</v>
      </c>
      <c r="N29" s="851">
        <v>160.80000000000001</v>
      </c>
      <c r="O29" s="851">
        <v>207.76</v>
      </c>
      <c r="P29" s="851">
        <v>158.84</v>
      </c>
      <c r="Q29" s="851">
        <v>157.09</v>
      </c>
      <c r="R29" s="993">
        <v>179.86</v>
      </c>
      <c r="S29" s="994">
        <v>162.08000000000001</v>
      </c>
      <c r="T29" s="995">
        <v>258.83999999999997</v>
      </c>
      <c r="U29" s="995">
        <v>194.12</v>
      </c>
      <c r="V29" s="995">
        <v>279.70999999999998</v>
      </c>
      <c r="W29" s="995">
        <v>210.05</v>
      </c>
      <c r="X29" s="995">
        <v>254.81</v>
      </c>
      <c r="Y29" s="995">
        <v>254.81</v>
      </c>
      <c r="Z29" s="995">
        <v>169.36</v>
      </c>
      <c r="AA29" s="995">
        <v>169.36</v>
      </c>
      <c r="AB29" s="995">
        <v>160.80000000000001</v>
      </c>
      <c r="AC29" s="993">
        <v>207.76</v>
      </c>
    </row>
    <row r="30" spans="1:29" x14ac:dyDescent="0.25">
      <c r="A30" s="997">
        <v>25</v>
      </c>
      <c r="B30" s="846">
        <v>56.62</v>
      </c>
      <c r="C30" s="846">
        <v>78.69</v>
      </c>
      <c r="D30" s="846">
        <v>183.51</v>
      </c>
      <c r="E30" s="846">
        <v>166.88</v>
      </c>
      <c r="F30" s="846">
        <v>265.27999999999997</v>
      </c>
      <c r="G30" s="846">
        <v>200.19</v>
      </c>
      <c r="H30" s="846">
        <v>286.63</v>
      </c>
      <c r="I30" s="846">
        <v>214.47</v>
      </c>
      <c r="J30" s="846">
        <v>262.44</v>
      </c>
      <c r="K30" s="846">
        <v>262.44</v>
      </c>
      <c r="L30" s="846">
        <v>173.91</v>
      </c>
      <c r="M30" s="846">
        <v>173.91</v>
      </c>
      <c r="N30" s="846">
        <v>165.97</v>
      </c>
      <c r="O30" s="846">
        <v>214</v>
      </c>
      <c r="P30" s="846">
        <v>164.79</v>
      </c>
      <c r="Q30" s="846">
        <v>161.54</v>
      </c>
      <c r="R30" s="998">
        <v>183.51</v>
      </c>
      <c r="S30" s="999">
        <v>166.88</v>
      </c>
      <c r="T30" s="1000">
        <v>265.27999999999997</v>
      </c>
      <c r="U30" s="1000">
        <v>200.19</v>
      </c>
      <c r="V30" s="1000">
        <v>286.63</v>
      </c>
      <c r="W30" s="1000">
        <v>214.47</v>
      </c>
      <c r="X30" s="1000">
        <v>262.44</v>
      </c>
      <c r="Y30" s="1000">
        <v>262.44</v>
      </c>
      <c r="Z30" s="1000">
        <v>173.91</v>
      </c>
      <c r="AA30" s="1000">
        <v>173.91</v>
      </c>
      <c r="AB30" s="1000">
        <v>165.97</v>
      </c>
      <c r="AC30" s="1001">
        <v>214</v>
      </c>
    </row>
    <row r="31" spans="1:29" x14ac:dyDescent="0.25">
      <c r="A31" s="992">
        <v>26</v>
      </c>
      <c r="B31" s="842">
        <v>57.4</v>
      </c>
      <c r="C31" s="842">
        <v>80.66</v>
      </c>
      <c r="D31" s="842">
        <v>187.54</v>
      </c>
      <c r="E31" s="842">
        <v>171.95</v>
      </c>
      <c r="F31" s="842">
        <v>273.92</v>
      </c>
      <c r="G31" s="842">
        <v>206.05</v>
      </c>
      <c r="H31" s="842">
        <v>292.52</v>
      </c>
      <c r="I31" s="842">
        <v>219.17</v>
      </c>
      <c r="J31" s="842">
        <v>268.92</v>
      </c>
      <c r="K31" s="842">
        <v>268.92</v>
      </c>
      <c r="L31" s="842">
        <v>178.02</v>
      </c>
      <c r="M31" s="842">
        <v>178.02</v>
      </c>
      <c r="N31" s="842">
        <v>170.81</v>
      </c>
      <c r="O31" s="842">
        <v>219.28</v>
      </c>
      <c r="P31" s="842">
        <v>169.08</v>
      </c>
      <c r="Q31" s="842">
        <v>165.62</v>
      </c>
      <c r="R31" s="993">
        <v>187.54</v>
      </c>
      <c r="S31" s="994">
        <v>171.95</v>
      </c>
      <c r="T31" s="995">
        <v>273.92</v>
      </c>
      <c r="U31" s="995">
        <v>206.05</v>
      </c>
      <c r="V31" s="995">
        <v>292.52</v>
      </c>
      <c r="W31" s="995">
        <v>219.17</v>
      </c>
      <c r="X31" s="995">
        <v>268.92</v>
      </c>
      <c r="Y31" s="995">
        <v>268.92</v>
      </c>
      <c r="Z31" s="995">
        <v>178.02</v>
      </c>
      <c r="AA31" s="995">
        <v>178.02</v>
      </c>
      <c r="AB31" s="995">
        <v>170.81</v>
      </c>
      <c r="AC31" s="993">
        <v>219.28</v>
      </c>
    </row>
    <row r="32" spans="1:29" x14ac:dyDescent="0.25">
      <c r="A32" s="996">
        <v>27</v>
      </c>
      <c r="B32" s="851">
        <v>58.26</v>
      </c>
      <c r="C32" s="851">
        <v>82.63</v>
      </c>
      <c r="D32" s="851">
        <v>191.07</v>
      </c>
      <c r="E32" s="851">
        <v>177.03</v>
      </c>
      <c r="F32" s="851">
        <v>283.13</v>
      </c>
      <c r="G32" s="851">
        <v>211.87</v>
      </c>
      <c r="H32" s="851">
        <v>299.48</v>
      </c>
      <c r="I32" s="851">
        <v>223.5</v>
      </c>
      <c r="J32" s="851">
        <v>276.27999999999997</v>
      </c>
      <c r="K32" s="851">
        <v>276.27999999999997</v>
      </c>
      <c r="L32" s="851">
        <v>182.54</v>
      </c>
      <c r="M32" s="851">
        <v>182.54</v>
      </c>
      <c r="N32" s="851">
        <v>175.58</v>
      </c>
      <c r="O32" s="851">
        <v>225.28</v>
      </c>
      <c r="P32" s="851">
        <v>174.5</v>
      </c>
      <c r="Q32" s="851">
        <v>169.79</v>
      </c>
      <c r="R32" s="993">
        <v>191.07</v>
      </c>
      <c r="S32" s="994">
        <v>177.03</v>
      </c>
      <c r="T32" s="995">
        <v>283.13</v>
      </c>
      <c r="U32" s="995">
        <v>211.87</v>
      </c>
      <c r="V32" s="995">
        <v>299.48</v>
      </c>
      <c r="W32" s="995">
        <v>223.5</v>
      </c>
      <c r="X32" s="995">
        <v>276.27999999999997</v>
      </c>
      <c r="Y32" s="995">
        <v>276.27999999999997</v>
      </c>
      <c r="Z32" s="995">
        <v>182.54</v>
      </c>
      <c r="AA32" s="995">
        <v>182.54</v>
      </c>
      <c r="AB32" s="995">
        <v>175.58</v>
      </c>
      <c r="AC32" s="993">
        <v>225.28</v>
      </c>
    </row>
    <row r="33" spans="1:29" x14ac:dyDescent="0.25">
      <c r="A33" s="996">
        <v>28</v>
      </c>
      <c r="B33" s="851">
        <v>59.35</v>
      </c>
      <c r="C33" s="851">
        <v>84.41</v>
      </c>
      <c r="D33" s="851">
        <v>194.87</v>
      </c>
      <c r="E33" s="851">
        <v>181.58</v>
      </c>
      <c r="F33" s="851">
        <v>290.99</v>
      </c>
      <c r="G33" s="851">
        <v>217.66</v>
      </c>
      <c r="H33" s="851">
        <v>306.94</v>
      </c>
      <c r="I33" s="851">
        <v>227.57</v>
      </c>
      <c r="J33" s="851">
        <v>283.95</v>
      </c>
      <c r="K33" s="851">
        <v>283.95</v>
      </c>
      <c r="L33" s="851">
        <v>186.31</v>
      </c>
      <c r="M33" s="851">
        <v>186.31</v>
      </c>
      <c r="N33" s="851">
        <v>179.4</v>
      </c>
      <c r="O33" s="851">
        <v>231.54</v>
      </c>
      <c r="P33" s="851">
        <v>178.77</v>
      </c>
      <c r="Q33" s="851">
        <v>173.82</v>
      </c>
      <c r="R33" s="993">
        <v>194.87</v>
      </c>
      <c r="S33" s="994">
        <v>181.58</v>
      </c>
      <c r="T33" s="995">
        <v>290.99</v>
      </c>
      <c r="U33" s="995">
        <v>217.66</v>
      </c>
      <c r="V33" s="995">
        <v>306.94</v>
      </c>
      <c r="W33" s="995">
        <v>227.57</v>
      </c>
      <c r="X33" s="995">
        <v>283.95</v>
      </c>
      <c r="Y33" s="995">
        <v>283.95</v>
      </c>
      <c r="Z33" s="995">
        <v>186.31</v>
      </c>
      <c r="AA33" s="995">
        <v>186.31</v>
      </c>
      <c r="AB33" s="995">
        <v>179.4</v>
      </c>
      <c r="AC33" s="993">
        <v>231.54</v>
      </c>
    </row>
    <row r="34" spans="1:29" x14ac:dyDescent="0.25">
      <c r="A34" s="996">
        <v>29</v>
      </c>
      <c r="B34" s="851">
        <v>60.62</v>
      </c>
      <c r="C34" s="851">
        <v>86.47</v>
      </c>
      <c r="D34" s="851">
        <v>198.14</v>
      </c>
      <c r="E34" s="851">
        <v>186.69</v>
      </c>
      <c r="F34" s="851">
        <v>298.66000000000003</v>
      </c>
      <c r="G34" s="851">
        <v>223.31</v>
      </c>
      <c r="H34" s="851">
        <v>314.14</v>
      </c>
      <c r="I34" s="851">
        <v>232.06</v>
      </c>
      <c r="J34" s="851">
        <v>290.70999999999998</v>
      </c>
      <c r="K34" s="851">
        <v>290.70999999999998</v>
      </c>
      <c r="L34" s="851">
        <v>190.9</v>
      </c>
      <c r="M34" s="851">
        <v>190.9</v>
      </c>
      <c r="N34" s="851">
        <v>184.17</v>
      </c>
      <c r="O34" s="851">
        <v>237.04</v>
      </c>
      <c r="P34" s="851">
        <v>183.09</v>
      </c>
      <c r="Q34" s="851">
        <v>178.08</v>
      </c>
      <c r="R34" s="993">
        <v>198.14</v>
      </c>
      <c r="S34" s="994">
        <v>186.69</v>
      </c>
      <c r="T34" s="995">
        <v>298.66000000000003</v>
      </c>
      <c r="U34" s="995">
        <v>223.31</v>
      </c>
      <c r="V34" s="995">
        <v>314.14</v>
      </c>
      <c r="W34" s="995">
        <v>232.06</v>
      </c>
      <c r="X34" s="995">
        <v>290.70999999999998</v>
      </c>
      <c r="Y34" s="995">
        <v>290.70999999999998</v>
      </c>
      <c r="Z34" s="995">
        <v>190.9</v>
      </c>
      <c r="AA34" s="995">
        <v>190.9</v>
      </c>
      <c r="AB34" s="995">
        <v>184.17</v>
      </c>
      <c r="AC34" s="993">
        <v>237.04</v>
      </c>
    </row>
    <row r="35" spans="1:29" x14ac:dyDescent="0.25">
      <c r="A35" s="997">
        <v>30</v>
      </c>
      <c r="B35" s="846">
        <v>61.47</v>
      </c>
      <c r="C35" s="846">
        <v>88.19</v>
      </c>
      <c r="D35" s="846">
        <v>202.21</v>
      </c>
      <c r="E35" s="846">
        <v>191.07</v>
      </c>
      <c r="F35" s="846">
        <v>305.61</v>
      </c>
      <c r="G35" s="846">
        <v>228.72</v>
      </c>
      <c r="H35" s="846">
        <v>320.58999999999997</v>
      </c>
      <c r="I35" s="846">
        <v>236.37</v>
      </c>
      <c r="J35" s="846">
        <v>297.74</v>
      </c>
      <c r="K35" s="846">
        <v>297.74</v>
      </c>
      <c r="L35" s="846">
        <v>194.84</v>
      </c>
      <c r="M35" s="846">
        <v>194.84</v>
      </c>
      <c r="N35" s="846">
        <v>189.59</v>
      </c>
      <c r="O35" s="846">
        <v>242.77</v>
      </c>
      <c r="P35" s="846">
        <v>186.99</v>
      </c>
      <c r="Q35" s="846">
        <v>181.79</v>
      </c>
      <c r="R35" s="998">
        <v>202.21</v>
      </c>
      <c r="S35" s="999">
        <v>191.07</v>
      </c>
      <c r="T35" s="1000">
        <v>305.61</v>
      </c>
      <c r="U35" s="1000">
        <v>228.72</v>
      </c>
      <c r="V35" s="1000">
        <v>320.58999999999997</v>
      </c>
      <c r="W35" s="1000">
        <v>236.37</v>
      </c>
      <c r="X35" s="1000">
        <v>297.74</v>
      </c>
      <c r="Y35" s="1000">
        <v>297.74</v>
      </c>
      <c r="Z35" s="1000">
        <v>194.84</v>
      </c>
      <c r="AA35" s="1000">
        <v>194.84</v>
      </c>
      <c r="AB35" s="1000">
        <v>189.59</v>
      </c>
      <c r="AC35" s="1001">
        <v>242.77</v>
      </c>
    </row>
    <row r="36" spans="1:29" x14ac:dyDescent="0.25">
      <c r="A36" s="992">
        <v>31</v>
      </c>
      <c r="B36" s="842">
        <v>62.41</v>
      </c>
      <c r="C36" s="842">
        <v>89.97</v>
      </c>
      <c r="D36" s="842">
        <v>205.5</v>
      </c>
      <c r="E36" s="842">
        <v>195.42</v>
      </c>
      <c r="F36" s="842">
        <v>312.08999999999997</v>
      </c>
      <c r="G36" s="842">
        <v>234.54</v>
      </c>
      <c r="H36" s="842">
        <v>326.76</v>
      </c>
      <c r="I36" s="842">
        <v>243.15</v>
      </c>
      <c r="J36" s="842">
        <v>305.51</v>
      </c>
      <c r="K36" s="842">
        <v>305.51</v>
      </c>
      <c r="L36" s="842">
        <v>199.06</v>
      </c>
      <c r="M36" s="842">
        <v>199.06</v>
      </c>
      <c r="N36" s="842">
        <v>193.89</v>
      </c>
      <c r="O36" s="842">
        <v>249.1</v>
      </c>
      <c r="P36" s="842">
        <v>190.8</v>
      </c>
      <c r="Q36" s="842">
        <v>187.44</v>
      </c>
      <c r="R36" s="993">
        <v>205.5</v>
      </c>
      <c r="S36" s="994">
        <v>195.42</v>
      </c>
      <c r="T36" s="995">
        <v>312.08999999999997</v>
      </c>
      <c r="U36" s="995">
        <v>234.54</v>
      </c>
      <c r="V36" s="995">
        <v>326.76</v>
      </c>
      <c r="W36" s="995">
        <v>243.15</v>
      </c>
      <c r="X36" s="995">
        <v>305.51</v>
      </c>
      <c r="Y36" s="995">
        <v>305.51</v>
      </c>
      <c r="Z36" s="995">
        <v>199.06</v>
      </c>
      <c r="AA36" s="995">
        <v>199.06</v>
      </c>
      <c r="AB36" s="995">
        <v>193.89</v>
      </c>
      <c r="AC36" s="993">
        <v>249.1</v>
      </c>
    </row>
    <row r="37" spans="1:29" x14ac:dyDescent="0.25">
      <c r="A37" s="996">
        <v>32</v>
      </c>
      <c r="B37" s="851">
        <v>63.18</v>
      </c>
      <c r="C37" s="851">
        <v>91.89</v>
      </c>
      <c r="D37" s="851">
        <v>209.33</v>
      </c>
      <c r="E37" s="851">
        <v>199.78</v>
      </c>
      <c r="F37" s="851">
        <v>316.69</v>
      </c>
      <c r="G37" s="851">
        <v>240.14</v>
      </c>
      <c r="H37" s="851">
        <v>330.69</v>
      </c>
      <c r="I37" s="851">
        <v>246.38</v>
      </c>
      <c r="J37" s="851">
        <v>310.58</v>
      </c>
      <c r="K37" s="851">
        <v>310.58</v>
      </c>
      <c r="L37" s="851">
        <v>202.93</v>
      </c>
      <c r="M37" s="851">
        <v>202.93</v>
      </c>
      <c r="N37" s="851">
        <v>197.41</v>
      </c>
      <c r="O37" s="851">
        <v>253.24</v>
      </c>
      <c r="P37" s="851">
        <v>194.84</v>
      </c>
      <c r="Q37" s="851">
        <v>189.48</v>
      </c>
      <c r="R37" s="993">
        <v>209.33</v>
      </c>
      <c r="S37" s="994">
        <v>199.78</v>
      </c>
      <c r="T37" s="995">
        <v>316.69</v>
      </c>
      <c r="U37" s="995">
        <v>240.14</v>
      </c>
      <c r="V37" s="995">
        <v>330.69</v>
      </c>
      <c r="W37" s="995">
        <v>246.38</v>
      </c>
      <c r="X37" s="995">
        <v>310.58</v>
      </c>
      <c r="Y37" s="995">
        <v>310.58</v>
      </c>
      <c r="Z37" s="995">
        <v>202.93</v>
      </c>
      <c r="AA37" s="995">
        <v>202.93</v>
      </c>
      <c r="AB37" s="995">
        <v>197.41</v>
      </c>
      <c r="AC37" s="993">
        <v>253.24</v>
      </c>
    </row>
    <row r="38" spans="1:29" x14ac:dyDescent="0.25">
      <c r="A38" s="996">
        <v>33</v>
      </c>
      <c r="B38" s="851">
        <v>64.05</v>
      </c>
      <c r="C38" s="851">
        <v>93.67</v>
      </c>
      <c r="D38" s="851">
        <v>212.62</v>
      </c>
      <c r="E38" s="851">
        <v>204.09</v>
      </c>
      <c r="F38" s="851">
        <v>321.64999999999998</v>
      </c>
      <c r="G38" s="851">
        <v>245.28</v>
      </c>
      <c r="H38" s="851">
        <v>335.8</v>
      </c>
      <c r="I38" s="851">
        <v>250.42</v>
      </c>
      <c r="J38" s="851">
        <v>315.42</v>
      </c>
      <c r="K38" s="851">
        <v>315.42</v>
      </c>
      <c r="L38" s="851">
        <v>207.39</v>
      </c>
      <c r="M38" s="851">
        <v>207.39</v>
      </c>
      <c r="N38" s="851">
        <v>202.03</v>
      </c>
      <c r="O38" s="851">
        <v>257.19</v>
      </c>
      <c r="P38" s="851">
        <v>198.26</v>
      </c>
      <c r="Q38" s="851">
        <v>192.79</v>
      </c>
      <c r="R38" s="993">
        <v>212.62</v>
      </c>
      <c r="S38" s="994">
        <v>204.09</v>
      </c>
      <c r="T38" s="995">
        <v>321.64999999999998</v>
      </c>
      <c r="U38" s="995">
        <v>245.28</v>
      </c>
      <c r="V38" s="995">
        <v>335.8</v>
      </c>
      <c r="W38" s="995">
        <v>250.42</v>
      </c>
      <c r="X38" s="995">
        <v>315.42</v>
      </c>
      <c r="Y38" s="995">
        <v>315.42</v>
      </c>
      <c r="Z38" s="995">
        <v>207.39</v>
      </c>
      <c r="AA38" s="995">
        <v>207.39</v>
      </c>
      <c r="AB38" s="995">
        <v>202.03</v>
      </c>
      <c r="AC38" s="993">
        <v>257.19</v>
      </c>
    </row>
    <row r="39" spans="1:29" x14ac:dyDescent="0.25">
      <c r="A39" s="996">
        <v>34</v>
      </c>
      <c r="B39" s="851">
        <v>65.319999999999993</v>
      </c>
      <c r="C39" s="851">
        <v>95.19</v>
      </c>
      <c r="D39" s="851">
        <v>216.66</v>
      </c>
      <c r="E39" s="851">
        <v>208.38</v>
      </c>
      <c r="F39" s="851">
        <v>325.89999999999998</v>
      </c>
      <c r="G39" s="851">
        <v>250.04</v>
      </c>
      <c r="H39" s="851">
        <v>340.45</v>
      </c>
      <c r="I39" s="851">
        <v>256.92</v>
      </c>
      <c r="J39" s="851">
        <v>319.49</v>
      </c>
      <c r="K39" s="851">
        <v>319.49</v>
      </c>
      <c r="L39" s="851">
        <v>212.5</v>
      </c>
      <c r="M39" s="851">
        <v>212.5</v>
      </c>
      <c r="N39" s="851">
        <v>205.97</v>
      </c>
      <c r="O39" s="851">
        <v>260.51</v>
      </c>
      <c r="P39" s="851">
        <v>202.24</v>
      </c>
      <c r="Q39" s="851">
        <v>198.54</v>
      </c>
      <c r="R39" s="993">
        <v>216.66</v>
      </c>
      <c r="S39" s="994">
        <v>208.38</v>
      </c>
      <c r="T39" s="995">
        <v>325.89999999999998</v>
      </c>
      <c r="U39" s="995">
        <v>250.04</v>
      </c>
      <c r="V39" s="995">
        <v>340.45</v>
      </c>
      <c r="W39" s="995">
        <v>256.92</v>
      </c>
      <c r="X39" s="995">
        <v>319.49</v>
      </c>
      <c r="Y39" s="995">
        <v>319.49</v>
      </c>
      <c r="Z39" s="995">
        <v>212.5</v>
      </c>
      <c r="AA39" s="995">
        <v>212.5</v>
      </c>
      <c r="AB39" s="995">
        <v>205.97</v>
      </c>
      <c r="AC39" s="993">
        <v>260.51</v>
      </c>
    </row>
    <row r="40" spans="1:29" x14ac:dyDescent="0.25">
      <c r="A40" s="997">
        <v>35</v>
      </c>
      <c r="B40" s="846">
        <v>66.3</v>
      </c>
      <c r="C40" s="846">
        <v>96.96</v>
      </c>
      <c r="D40" s="846">
        <v>220.43</v>
      </c>
      <c r="E40" s="846">
        <v>212.72</v>
      </c>
      <c r="F40" s="846">
        <v>330.97</v>
      </c>
      <c r="G40" s="846">
        <v>255.17</v>
      </c>
      <c r="H40" s="846">
        <v>345.91</v>
      </c>
      <c r="I40" s="846">
        <v>261.11</v>
      </c>
      <c r="J40" s="846">
        <v>324.52999999999997</v>
      </c>
      <c r="K40" s="846">
        <v>324.52999999999997</v>
      </c>
      <c r="L40" s="846">
        <v>217.31</v>
      </c>
      <c r="M40" s="846">
        <v>217.31</v>
      </c>
      <c r="N40" s="846">
        <v>210.28</v>
      </c>
      <c r="O40" s="846">
        <v>264.61</v>
      </c>
      <c r="P40" s="846">
        <v>205.47</v>
      </c>
      <c r="Q40" s="846">
        <v>201.9</v>
      </c>
      <c r="R40" s="998">
        <v>220.43</v>
      </c>
      <c r="S40" s="999">
        <v>212.72</v>
      </c>
      <c r="T40" s="1000">
        <v>330.97</v>
      </c>
      <c r="U40" s="1000">
        <v>255.17</v>
      </c>
      <c r="V40" s="1000">
        <v>345.91</v>
      </c>
      <c r="W40" s="1000">
        <v>261.11</v>
      </c>
      <c r="X40" s="1000">
        <v>324.52999999999997</v>
      </c>
      <c r="Y40" s="1000">
        <v>324.52999999999997</v>
      </c>
      <c r="Z40" s="1000">
        <v>217.31</v>
      </c>
      <c r="AA40" s="1000">
        <v>217.31</v>
      </c>
      <c r="AB40" s="1000">
        <v>210.28</v>
      </c>
      <c r="AC40" s="1001">
        <v>264.61</v>
      </c>
    </row>
    <row r="41" spans="1:29" x14ac:dyDescent="0.25">
      <c r="A41" s="992">
        <v>36</v>
      </c>
      <c r="B41" s="842">
        <v>67.25</v>
      </c>
      <c r="C41" s="842">
        <v>98.7</v>
      </c>
      <c r="D41" s="842">
        <v>224.44</v>
      </c>
      <c r="E41" s="842">
        <v>217.05</v>
      </c>
      <c r="F41" s="842">
        <v>335.67</v>
      </c>
      <c r="G41" s="842">
        <v>260.56</v>
      </c>
      <c r="H41" s="842">
        <v>350.84</v>
      </c>
      <c r="I41" s="842">
        <v>266.31</v>
      </c>
      <c r="J41" s="842">
        <v>329.22</v>
      </c>
      <c r="K41" s="842">
        <v>329.22</v>
      </c>
      <c r="L41" s="842">
        <v>222.92</v>
      </c>
      <c r="M41" s="842">
        <v>222.92</v>
      </c>
      <c r="N41" s="842">
        <v>214.56</v>
      </c>
      <c r="O41" s="842">
        <v>268.44</v>
      </c>
      <c r="P41" s="842">
        <v>210.09</v>
      </c>
      <c r="Q41" s="842">
        <v>206.32</v>
      </c>
      <c r="R41" s="993">
        <v>224.44</v>
      </c>
      <c r="S41" s="994">
        <v>217.05</v>
      </c>
      <c r="T41" s="995">
        <v>335.67</v>
      </c>
      <c r="U41" s="995">
        <v>260.56</v>
      </c>
      <c r="V41" s="995">
        <v>350.84</v>
      </c>
      <c r="W41" s="995">
        <v>266.31</v>
      </c>
      <c r="X41" s="995">
        <v>329.22</v>
      </c>
      <c r="Y41" s="995">
        <v>329.22</v>
      </c>
      <c r="Z41" s="995">
        <v>222.92</v>
      </c>
      <c r="AA41" s="995">
        <v>222.92</v>
      </c>
      <c r="AB41" s="995">
        <v>214.56</v>
      </c>
      <c r="AC41" s="993">
        <v>268.44</v>
      </c>
    </row>
    <row r="42" spans="1:29" x14ac:dyDescent="0.25">
      <c r="A42" s="996">
        <v>37</v>
      </c>
      <c r="B42" s="851">
        <v>68.400000000000006</v>
      </c>
      <c r="C42" s="851">
        <v>100.97</v>
      </c>
      <c r="D42" s="851">
        <v>227.98</v>
      </c>
      <c r="E42" s="851">
        <v>221.63</v>
      </c>
      <c r="F42" s="851">
        <v>342.1</v>
      </c>
      <c r="G42" s="851">
        <v>265.12</v>
      </c>
      <c r="H42" s="851">
        <v>356.33</v>
      </c>
      <c r="I42" s="851">
        <v>270.77</v>
      </c>
      <c r="J42" s="851">
        <v>334.09</v>
      </c>
      <c r="K42" s="851">
        <v>334.09</v>
      </c>
      <c r="L42" s="851">
        <v>227.02</v>
      </c>
      <c r="M42" s="851">
        <v>227.02</v>
      </c>
      <c r="N42" s="851">
        <v>218.12</v>
      </c>
      <c r="O42" s="851">
        <v>272.41000000000003</v>
      </c>
      <c r="P42" s="851">
        <v>214.17</v>
      </c>
      <c r="Q42" s="851">
        <v>210.29</v>
      </c>
      <c r="R42" s="993">
        <v>227.98</v>
      </c>
      <c r="S42" s="994">
        <v>221.63</v>
      </c>
      <c r="T42" s="995">
        <v>342.1</v>
      </c>
      <c r="U42" s="995">
        <v>265.12</v>
      </c>
      <c r="V42" s="995">
        <v>356.33</v>
      </c>
      <c r="W42" s="995">
        <v>270.77</v>
      </c>
      <c r="X42" s="995">
        <v>334.09</v>
      </c>
      <c r="Y42" s="995">
        <v>334.09</v>
      </c>
      <c r="Z42" s="995">
        <v>227.02</v>
      </c>
      <c r="AA42" s="995">
        <v>227.02</v>
      </c>
      <c r="AB42" s="995">
        <v>218.12</v>
      </c>
      <c r="AC42" s="993">
        <v>272.41000000000003</v>
      </c>
    </row>
    <row r="43" spans="1:29" x14ac:dyDescent="0.25">
      <c r="A43" s="996">
        <v>38</v>
      </c>
      <c r="B43" s="851">
        <v>69.2</v>
      </c>
      <c r="C43" s="851">
        <v>102.7</v>
      </c>
      <c r="D43" s="851">
        <v>231.81</v>
      </c>
      <c r="E43" s="851">
        <v>226.05</v>
      </c>
      <c r="F43" s="851">
        <v>347.26</v>
      </c>
      <c r="G43" s="851">
        <v>270.83</v>
      </c>
      <c r="H43" s="851">
        <v>361.49</v>
      </c>
      <c r="I43" s="851">
        <v>274.68</v>
      </c>
      <c r="J43" s="851">
        <v>338.6</v>
      </c>
      <c r="K43" s="851">
        <v>338.6</v>
      </c>
      <c r="L43" s="851">
        <v>230.93</v>
      </c>
      <c r="M43" s="851">
        <v>230.93</v>
      </c>
      <c r="N43" s="851">
        <v>221.65</v>
      </c>
      <c r="O43" s="851">
        <v>276.10000000000002</v>
      </c>
      <c r="P43" s="851">
        <v>217.63</v>
      </c>
      <c r="Q43" s="851">
        <v>213.82</v>
      </c>
      <c r="R43" s="993">
        <v>231.81</v>
      </c>
      <c r="S43" s="994">
        <v>226.05</v>
      </c>
      <c r="T43" s="995">
        <v>347.26</v>
      </c>
      <c r="U43" s="995">
        <v>270.83</v>
      </c>
      <c r="V43" s="995">
        <v>361.49</v>
      </c>
      <c r="W43" s="995">
        <v>274.68</v>
      </c>
      <c r="X43" s="995">
        <v>338.6</v>
      </c>
      <c r="Y43" s="995">
        <v>338.6</v>
      </c>
      <c r="Z43" s="995">
        <v>230.93</v>
      </c>
      <c r="AA43" s="995">
        <v>230.93</v>
      </c>
      <c r="AB43" s="995">
        <v>221.65</v>
      </c>
      <c r="AC43" s="993">
        <v>276.10000000000002</v>
      </c>
    </row>
    <row r="44" spans="1:29" x14ac:dyDescent="0.25">
      <c r="A44" s="996">
        <v>39</v>
      </c>
      <c r="B44" s="851">
        <v>70.22</v>
      </c>
      <c r="C44" s="851">
        <v>104.19</v>
      </c>
      <c r="D44" s="851">
        <v>235.59</v>
      </c>
      <c r="E44" s="851">
        <v>229.89</v>
      </c>
      <c r="F44" s="851">
        <v>352.27</v>
      </c>
      <c r="G44" s="851">
        <v>276.58999999999997</v>
      </c>
      <c r="H44" s="851">
        <v>366.74</v>
      </c>
      <c r="I44" s="851">
        <v>279.13</v>
      </c>
      <c r="J44" s="851">
        <v>343.13</v>
      </c>
      <c r="K44" s="851">
        <v>343.13</v>
      </c>
      <c r="L44" s="851">
        <v>234.93</v>
      </c>
      <c r="M44" s="851">
        <v>234.93</v>
      </c>
      <c r="N44" s="851">
        <v>225.22</v>
      </c>
      <c r="O44" s="851">
        <v>279.77999999999997</v>
      </c>
      <c r="P44" s="851">
        <v>221.37</v>
      </c>
      <c r="Q44" s="851">
        <v>217.46</v>
      </c>
      <c r="R44" s="993">
        <v>235.59</v>
      </c>
      <c r="S44" s="994">
        <v>229.89</v>
      </c>
      <c r="T44" s="995">
        <v>352.27</v>
      </c>
      <c r="U44" s="995">
        <v>276.58999999999997</v>
      </c>
      <c r="V44" s="995">
        <v>366.74</v>
      </c>
      <c r="W44" s="995">
        <v>279.13</v>
      </c>
      <c r="X44" s="995">
        <v>343.13</v>
      </c>
      <c r="Y44" s="995">
        <v>343.13</v>
      </c>
      <c r="Z44" s="995">
        <v>234.93</v>
      </c>
      <c r="AA44" s="995">
        <v>234.93</v>
      </c>
      <c r="AB44" s="995">
        <v>225.22</v>
      </c>
      <c r="AC44" s="993">
        <v>279.77999999999997</v>
      </c>
    </row>
    <row r="45" spans="1:29" x14ac:dyDescent="0.25">
      <c r="A45" s="997">
        <v>40</v>
      </c>
      <c r="B45" s="846">
        <v>71.260000000000005</v>
      </c>
      <c r="C45" s="846">
        <v>105.97</v>
      </c>
      <c r="D45" s="846">
        <v>238.87</v>
      </c>
      <c r="E45" s="846">
        <v>234.25</v>
      </c>
      <c r="F45" s="846">
        <v>358.23</v>
      </c>
      <c r="G45" s="846">
        <v>282.14999999999998</v>
      </c>
      <c r="H45" s="846">
        <v>371.88</v>
      </c>
      <c r="I45" s="846">
        <v>283.27999999999997</v>
      </c>
      <c r="J45" s="846">
        <v>347.58</v>
      </c>
      <c r="K45" s="846">
        <v>347.58</v>
      </c>
      <c r="L45" s="846">
        <v>239.15</v>
      </c>
      <c r="M45" s="846">
        <v>239.15</v>
      </c>
      <c r="N45" s="846">
        <v>228.81</v>
      </c>
      <c r="O45" s="846">
        <v>283.41000000000003</v>
      </c>
      <c r="P45" s="846">
        <v>225.37</v>
      </c>
      <c r="Q45" s="846">
        <v>221.26</v>
      </c>
      <c r="R45" s="998">
        <v>238.87</v>
      </c>
      <c r="S45" s="999">
        <v>234.25</v>
      </c>
      <c r="T45" s="1000">
        <v>358.23</v>
      </c>
      <c r="U45" s="1000">
        <v>282.14999999999998</v>
      </c>
      <c r="V45" s="1000">
        <v>371.88</v>
      </c>
      <c r="W45" s="1000">
        <v>283.27999999999997</v>
      </c>
      <c r="X45" s="1000">
        <v>347.58</v>
      </c>
      <c r="Y45" s="1000">
        <v>347.58</v>
      </c>
      <c r="Z45" s="1000">
        <v>239.15</v>
      </c>
      <c r="AA45" s="1000">
        <v>239.15</v>
      </c>
      <c r="AB45" s="1000">
        <v>228.81</v>
      </c>
      <c r="AC45" s="1001">
        <v>283.41000000000003</v>
      </c>
    </row>
    <row r="46" spans="1:29" x14ac:dyDescent="0.25">
      <c r="A46" s="992">
        <v>41</v>
      </c>
      <c r="B46" s="842">
        <v>72.27</v>
      </c>
      <c r="C46" s="842">
        <v>107.75</v>
      </c>
      <c r="D46" s="842">
        <v>242.23</v>
      </c>
      <c r="E46" s="842">
        <v>238.6</v>
      </c>
      <c r="F46" s="842">
        <v>363.04</v>
      </c>
      <c r="G46" s="842">
        <v>287.95999999999998</v>
      </c>
      <c r="H46" s="842">
        <v>377.14</v>
      </c>
      <c r="I46" s="842">
        <v>287.42</v>
      </c>
      <c r="J46" s="842">
        <v>351.97</v>
      </c>
      <c r="K46" s="842">
        <v>351.97</v>
      </c>
      <c r="L46" s="842">
        <v>243.23</v>
      </c>
      <c r="M46" s="842">
        <v>243.23</v>
      </c>
      <c r="N46" s="842">
        <v>233.2</v>
      </c>
      <c r="O46" s="842">
        <v>286.98</v>
      </c>
      <c r="P46" s="842">
        <v>229.3</v>
      </c>
      <c r="Q46" s="842">
        <v>224.99</v>
      </c>
      <c r="R46" s="993">
        <v>242.23</v>
      </c>
      <c r="S46" s="994">
        <v>238.6</v>
      </c>
      <c r="T46" s="995">
        <v>363.04</v>
      </c>
      <c r="U46" s="995">
        <v>287.95999999999998</v>
      </c>
      <c r="V46" s="995">
        <v>377.14</v>
      </c>
      <c r="W46" s="995">
        <v>287.42</v>
      </c>
      <c r="X46" s="995">
        <v>351.97</v>
      </c>
      <c r="Y46" s="995">
        <v>351.97</v>
      </c>
      <c r="Z46" s="995">
        <v>243.23</v>
      </c>
      <c r="AA46" s="995">
        <v>243.23</v>
      </c>
      <c r="AB46" s="995">
        <v>233.2</v>
      </c>
      <c r="AC46" s="993">
        <v>286.98</v>
      </c>
    </row>
    <row r="47" spans="1:29" x14ac:dyDescent="0.25">
      <c r="A47" s="996">
        <v>42</v>
      </c>
      <c r="B47" s="851">
        <v>73.400000000000006</v>
      </c>
      <c r="C47" s="851">
        <v>109.67</v>
      </c>
      <c r="D47" s="851">
        <v>246</v>
      </c>
      <c r="E47" s="851">
        <v>243.12</v>
      </c>
      <c r="F47" s="851">
        <v>366.79</v>
      </c>
      <c r="G47" s="851">
        <v>293.93</v>
      </c>
      <c r="H47" s="851">
        <v>381.29</v>
      </c>
      <c r="I47" s="851">
        <v>291.67</v>
      </c>
      <c r="J47" s="851">
        <v>355.59</v>
      </c>
      <c r="K47" s="851">
        <v>355.59</v>
      </c>
      <c r="L47" s="851">
        <v>247.33</v>
      </c>
      <c r="M47" s="851">
        <v>247.33</v>
      </c>
      <c r="N47" s="851">
        <v>236.77</v>
      </c>
      <c r="O47" s="851">
        <v>289.95999999999998</v>
      </c>
      <c r="P47" s="851">
        <v>233.15</v>
      </c>
      <c r="Q47" s="851">
        <v>228.8</v>
      </c>
      <c r="R47" s="993">
        <v>246</v>
      </c>
      <c r="S47" s="994">
        <v>243.12</v>
      </c>
      <c r="T47" s="995">
        <v>366.79</v>
      </c>
      <c r="U47" s="995">
        <v>293.93</v>
      </c>
      <c r="V47" s="995">
        <v>381.29</v>
      </c>
      <c r="W47" s="995">
        <v>291.67</v>
      </c>
      <c r="X47" s="995">
        <v>355.59</v>
      </c>
      <c r="Y47" s="995">
        <v>355.59</v>
      </c>
      <c r="Z47" s="995">
        <v>247.33</v>
      </c>
      <c r="AA47" s="995">
        <v>247.33</v>
      </c>
      <c r="AB47" s="995">
        <v>236.77</v>
      </c>
      <c r="AC47" s="993">
        <v>289.95999999999998</v>
      </c>
    </row>
    <row r="48" spans="1:29" s="771" customFormat="1" x14ac:dyDescent="0.25">
      <c r="A48" s="996">
        <v>43</v>
      </c>
      <c r="B48" s="851">
        <v>74.56</v>
      </c>
      <c r="C48" s="851">
        <v>111.69</v>
      </c>
      <c r="D48" s="851">
        <v>249.77</v>
      </c>
      <c r="E48" s="851">
        <v>247.16</v>
      </c>
      <c r="F48" s="851">
        <v>370.81</v>
      </c>
      <c r="G48" s="851">
        <v>299.33999999999997</v>
      </c>
      <c r="H48" s="851">
        <v>385.44</v>
      </c>
      <c r="I48" s="851">
        <v>295.58</v>
      </c>
      <c r="J48" s="851">
        <v>359.51</v>
      </c>
      <c r="K48" s="851">
        <v>359.51</v>
      </c>
      <c r="L48" s="851">
        <v>251.45</v>
      </c>
      <c r="M48" s="851">
        <v>251.45</v>
      </c>
      <c r="N48" s="851">
        <v>240.36</v>
      </c>
      <c r="O48" s="851">
        <v>293.12</v>
      </c>
      <c r="P48" s="851">
        <v>237.09</v>
      </c>
      <c r="Q48" s="851">
        <v>232.64</v>
      </c>
      <c r="R48" s="993">
        <v>249.77</v>
      </c>
      <c r="S48" s="994">
        <v>247.16</v>
      </c>
      <c r="T48" s="995">
        <v>370.81</v>
      </c>
      <c r="U48" s="995">
        <v>299.33999999999997</v>
      </c>
      <c r="V48" s="995">
        <v>385.44</v>
      </c>
      <c r="W48" s="995">
        <v>295.58</v>
      </c>
      <c r="X48" s="995">
        <v>359.51</v>
      </c>
      <c r="Y48" s="995">
        <v>359.51</v>
      </c>
      <c r="Z48" s="995">
        <v>251.45</v>
      </c>
      <c r="AA48" s="995">
        <v>251.45</v>
      </c>
      <c r="AB48" s="995">
        <v>240.36</v>
      </c>
      <c r="AC48" s="993">
        <v>293.12</v>
      </c>
    </row>
    <row r="49" spans="1:29" x14ac:dyDescent="0.25">
      <c r="A49" s="996">
        <v>44</v>
      </c>
      <c r="B49" s="851">
        <v>75.36</v>
      </c>
      <c r="C49" s="851">
        <v>113.16</v>
      </c>
      <c r="D49" s="851">
        <v>253.13</v>
      </c>
      <c r="E49" s="851">
        <v>251.82</v>
      </c>
      <c r="F49" s="851">
        <v>374.58</v>
      </c>
      <c r="G49" s="851">
        <v>304.82</v>
      </c>
      <c r="H49" s="851">
        <v>389.35</v>
      </c>
      <c r="I49" s="851">
        <v>299.82</v>
      </c>
      <c r="J49" s="851">
        <v>363.21</v>
      </c>
      <c r="K49" s="851">
        <v>363.21</v>
      </c>
      <c r="L49" s="851">
        <v>255.49</v>
      </c>
      <c r="M49" s="851">
        <v>255.49</v>
      </c>
      <c r="N49" s="851">
        <v>243.91</v>
      </c>
      <c r="O49" s="851">
        <v>296.14999999999998</v>
      </c>
      <c r="P49" s="851">
        <v>240.79</v>
      </c>
      <c r="Q49" s="851">
        <v>236.29</v>
      </c>
      <c r="R49" s="993">
        <v>253.13</v>
      </c>
      <c r="S49" s="994">
        <v>251.82</v>
      </c>
      <c r="T49" s="995">
        <v>374.58</v>
      </c>
      <c r="U49" s="995">
        <v>304.82</v>
      </c>
      <c r="V49" s="995">
        <v>389.35</v>
      </c>
      <c r="W49" s="995">
        <v>299.82</v>
      </c>
      <c r="X49" s="995">
        <v>363.21</v>
      </c>
      <c r="Y49" s="995">
        <v>363.21</v>
      </c>
      <c r="Z49" s="995">
        <v>255.49</v>
      </c>
      <c r="AA49" s="995">
        <v>255.49</v>
      </c>
      <c r="AB49" s="995">
        <v>243.91</v>
      </c>
      <c r="AC49" s="993">
        <v>296.14999999999998</v>
      </c>
    </row>
    <row r="50" spans="1:29" x14ac:dyDescent="0.25">
      <c r="A50" s="997">
        <v>45</v>
      </c>
      <c r="B50" s="846">
        <v>76.12</v>
      </c>
      <c r="C50" s="846">
        <v>114.98</v>
      </c>
      <c r="D50" s="846">
        <v>257.06</v>
      </c>
      <c r="E50" s="846">
        <v>256.2</v>
      </c>
      <c r="F50" s="846">
        <v>377.73</v>
      </c>
      <c r="G50" s="846">
        <v>310.82</v>
      </c>
      <c r="H50" s="846">
        <v>392.74</v>
      </c>
      <c r="I50" s="846">
        <v>304.20999999999998</v>
      </c>
      <c r="J50" s="846">
        <v>366.29</v>
      </c>
      <c r="K50" s="846">
        <v>366.29</v>
      </c>
      <c r="L50" s="846">
        <v>259.33</v>
      </c>
      <c r="M50" s="846">
        <v>259.33</v>
      </c>
      <c r="N50" s="846">
        <v>247.63</v>
      </c>
      <c r="O50" s="846">
        <v>298.67</v>
      </c>
      <c r="P50" s="846">
        <v>244.65</v>
      </c>
      <c r="Q50" s="846">
        <v>240.1</v>
      </c>
      <c r="R50" s="998">
        <v>257.06</v>
      </c>
      <c r="S50" s="999">
        <v>256.2</v>
      </c>
      <c r="T50" s="1000">
        <v>377.73</v>
      </c>
      <c r="U50" s="1000">
        <v>310.82</v>
      </c>
      <c r="V50" s="1000">
        <v>392.74</v>
      </c>
      <c r="W50" s="1000">
        <v>304.20999999999998</v>
      </c>
      <c r="X50" s="1000">
        <v>366.29</v>
      </c>
      <c r="Y50" s="1000">
        <v>366.29</v>
      </c>
      <c r="Z50" s="1000">
        <v>259.33</v>
      </c>
      <c r="AA50" s="1000">
        <v>259.33</v>
      </c>
      <c r="AB50" s="1000">
        <v>247.63</v>
      </c>
      <c r="AC50" s="1001">
        <v>298.67</v>
      </c>
    </row>
    <row r="51" spans="1:29" x14ac:dyDescent="0.25">
      <c r="A51" s="992">
        <v>46</v>
      </c>
      <c r="B51" s="842">
        <v>77.290000000000006</v>
      </c>
      <c r="C51" s="842">
        <v>116.69</v>
      </c>
      <c r="D51" s="842">
        <v>260.93</v>
      </c>
      <c r="E51" s="842">
        <v>260.83</v>
      </c>
      <c r="F51" s="842">
        <v>381.47</v>
      </c>
      <c r="G51" s="842">
        <v>315.20999999999998</v>
      </c>
      <c r="H51" s="842">
        <v>396.98</v>
      </c>
      <c r="I51" s="842">
        <v>308.17</v>
      </c>
      <c r="J51" s="842">
        <v>369.82</v>
      </c>
      <c r="K51" s="842">
        <v>369.82</v>
      </c>
      <c r="L51" s="842">
        <v>263.37</v>
      </c>
      <c r="M51" s="842">
        <v>263.37</v>
      </c>
      <c r="N51" s="842">
        <v>251.04</v>
      </c>
      <c r="O51" s="842">
        <v>301.54000000000002</v>
      </c>
      <c r="P51" s="842">
        <v>248.06</v>
      </c>
      <c r="Q51" s="842">
        <v>243.46</v>
      </c>
      <c r="R51" s="993">
        <v>260.93</v>
      </c>
      <c r="S51" s="994">
        <v>260.83</v>
      </c>
      <c r="T51" s="995">
        <v>381.47</v>
      </c>
      <c r="U51" s="995">
        <v>315.20999999999998</v>
      </c>
      <c r="V51" s="995">
        <v>396.98</v>
      </c>
      <c r="W51" s="995">
        <v>308.17</v>
      </c>
      <c r="X51" s="995">
        <v>369.82</v>
      </c>
      <c r="Y51" s="995">
        <v>369.82</v>
      </c>
      <c r="Z51" s="995">
        <v>263.37</v>
      </c>
      <c r="AA51" s="995">
        <v>263.37</v>
      </c>
      <c r="AB51" s="995">
        <v>251.04</v>
      </c>
      <c r="AC51" s="993">
        <v>301.54000000000002</v>
      </c>
    </row>
    <row r="52" spans="1:29" x14ac:dyDescent="0.25">
      <c r="A52" s="996">
        <v>47</v>
      </c>
      <c r="B52" s="851">
        <v>78.38</v>
      </c>
      <c r="C52" s="851">
        <v>118.98</v>
      </c>
      <c r="D52" s="851">
        <v>264.89</v>
      </c>
      <c r="E52" s="851">
        <v>265.14999999999998</v>
      </c>
      <c r="F52" s="851">
        <v>384.76</v>
      </c>
      <c r="G52" s="851">
        <v>321.02999999999997</v>
      </c>
      <c r="H52" s="851">
        <v>400.69</v>
      </c>
      <c r="I52" s="851">
        <v>312.60000000000002</v>
      </c>
      <c r="J52" s="851">
        <v>373.01</v>
      </c>
      <c r="K52" s="851">
        <v>373.01</v>
      </c>
      <c r="L52" s="851">
        <v>267.48</v>
      </c>
      <c r="M52" s="851">
        <v>267.48</v>
      </c>
      <c r="N52" s="851">
        <v>254.72</v>
      </c>
      <c r="O52" s="851">
        <v>304.13</v>
      </c>
      <c r="P52" s="851">
        <v>251.52</v>
      </c>
      <c r="Q52" s="851">
        <v>246.82</v>
      </c>
      <c r="R52" s="993">
        <v>264.89</v>
      </c>
      <c r="S52" s="994">
        <v>265.14999999999998</v>
      </c>
      <c r="T52" s="995">
        <v>384.76</v>
      </c>
      <c r="U52" s="995">
        <v>321.02999999999997</v>
      </c>
      <c r="V52" s="995">
        <v>400.69</v>
      </c>
      <c r="W52" s="995">
        <v>312.60000000000002</v>
      </c>
      <c r="X52" s="995">
        <v>373.01</v>
      </c>
      <c r="Y52" s="995">
        <v>373.01</v>
      </c>
      <c r="Z52" s="995">
        <v>267.48</v>
      </c>
      <c r="AA52" s="995">
        <v>267.48</v>
      </c>
      <c r="AB52" s="995">
        <v>254.72</v>
      </c>
      <c r="AC52" s="993">
        <v>304.13</v>
      </c>
    </row>
    <row r="53" spans="1:29" x14ac:dyDescent="0.25">
      <c r="A53" s="996">
        <v>48</v>
      </c>
      <c r="B53" s="851">
        <v>79.41</v>
      </c>
      <c r="C53" s="851">
        <v>121.01</v>
      </c>
      <c r="D53" s="851">
        <v>268.24</v>
      </c>
      <c r="E53" s="851">
        <v>268.3</v>
      </c>
      <c r="F53" s="851">
        <v>388.39</v>
      </c>
      <c r="G53" s="851">
        <v>326.89</v>
      </c>
      <c r="H53" s="851">
        <v>404.84</v>
      </c>
      <c r="I53" s="851">
        <v>316.5</v>
      </c>
      <c r="J53" s="851">
        <v>376.51</v>
      </c>
      <c r="K53" s="851">
        <v>376.51</v>
      </c>
      <c r="L53" s="851">
        <v>271.56</v>
      </c>
      <c r="M53" s="851">
        <v>271.56</v>
      </c>
      <c r="N53" s="851">
        <v>258.17</v>
      </c>
      <c r="O53" s="851">
        <v>306.99</v>
      </c>
      <c r="P53" s="851">
        <v>255.56</v>
      </c>
      <c r="Q53" s="851">
        <v>250.83</v>
      </c>
      <c r="R53" s="993">
        <v>268.24</v>
      </c>
      <c r="S53" s="994">
        <v>268.3</v>
      </c>
      <c r="T53" s="995">
        <v>388.39</v>
      </c>
      <c r="U53" s="995">
        <v>326.89</v>
      </c>
      <c r="V53" s="995">
        <v>404.84</v>
      </c>
      <c r="W53" s="995">
        <v>316.5</v>
      </c>
      <c r="X53" s="995">
        <v>376.51</v>
      </c>
      <c r="Y53" s="995">
        <v>376.51</v>
      </c>
      <c r="Z53" s="995">
        <v>271.56</v>
      </c>
      <c r="AA53" s="995">
        <v>271.56</v>
      </c>
      <c r="AB53" s="995">
        <v>258.17</v>
      </c>
      <c r="AC53" s="993">
        <v>306.99</v>
      </c>
    </row>
    <row r="54" spans="1:29" x14ac:dyDescent="0.25">
      <c r="A54" s="996">
        <v>49</v>
      </c>
      <c r="B54" s="851">
        <v>80.31</v>
      </c>
      <c r="C54" s="851">
        <v>122.52</v>
      </c>
      <c r="D54" s="851">
        <v>271.7</v>
      </c>
      <c r="E54" s="851">
        <v>271.67</v>
      </c>
      <c r="F54" s="851">
        <v>392.16</v>
      </c>
      <c r="G54" s="851">
        <v>332.71</v>
      </c>
      <c r="H54" s="851">
        <v>409.3</v>
      </c>
      <c r="I54" s="851">
        <v>320.99</v>
      </c>
      <c r="J54" s="851">
        <v>380.28</v>
      </c>
      <c r="K54" s="851">
        <v>380.28</v>
      </c>
      <c r="L54" s="851">
        <v>275.63</v>
      </c>
      <c r="M54" s="851">
        <v>275.63</v>
      </c>
      <c r="N54" s="851">
        <v>261.98</v>
      </c>
      <c r="O54" s="851">
        <v>310.07</v>
      </c>
      <c r="P54" s="851">
        <v>259.05</v>
      </c>
      <c r="Q54" s="851">
        <v>254.26</v>
      </c>
      <c r="R54" s="993">
        <v>271.7</v>
      </c>
      <c r="S54" s="994">
        <v>271.67</v>
      </c>
      <c r="T54" s="995">
        <v>392.16</v>
      </c>
      <c r="U54" s="995">
        <v>332.71</v>
      </c>
      <c r="V54" s="995">
        <v>409.3</v>
      </c>
      <c r="W54" s="995">
        <v>320.99</v>
      </c>
      <c r="X54" s="995">
        <v>380.28</v>
      </c>
      <c r="Y54" s="995">
        <v>380.28</v>
      </c>
      <c r="Z54" s="995">
        <v>275.63</v>
      </c>
      <c r="AA54" s="995">
        <v>275.63</v>
      </c>
      <c r="AB54" s="995">
        <v>261.98</v>
      </c>
      <c r="AC54" s="993">
        <v>310.07</v>
      </c>
    </row>
    <row r="55" spans="1:29" x14ac:dyDescent="0.25">
      <c r="A55" s="997">
        <v>50</v>
      </c>
      <c r="B55" s="846">
        <v>81.180000000000007</v>
      </c>
      <c r="C55" s="846">
        <v>124.01</v>
      </c>
      <c r="D55" s="846">
        <v>275.60000000000002</v>
      </c>
      <c r="E55" s="846">
        <v>275.97000000000003</v>
      </c>
      <c r="F55" s="846">
        <v>395.53</v>
      </c>
      <c r="G55" s="846">
        <v>337.03</v>
      </c>
      <c r="H55" s="846">
        <v>413.02</v>
      </c>
      <c r="I55" s="846">
        <v>325.11</v>
      </c>
      <c r="J55" s="846">
        <v>386.72</v>
      </c>
      <c r="K55" s="846">
        <v>386.72</v>
      </c>
      <c r="L55" s="846">
        <v>279.89999999999998</v>
      </c>
      <c r="M55" s="846">
        <v>279.89999999999998</v>
      </c>
      <c r="N55" s="846">
        <v>265.32</v>
      </c>
      <c r="O55" s="846">
        <v>315.31</v>
      </c>
      <c r="P55" s="846">
        <v>263.06</v>
      </c>
      <c r="Q55" s="846">
        <v>258.08999999999997</v>
      </c>
      <c r="R55" s="998">
        <v>275.60000000000002</v>
      </c>
      <c r="S55" s="999">
        <v>275.97000000000003</v>
      </c>
      <c r="T55" s="1000">
        <v>395.53</v>
      </c>
      <c r="U55" s="1000">
        <v>337.03</v>
      </c>
      <c r="V55" s="1000">
        <v>413.02</v>
      </c>
      <c r="W55" s="1000">
        <v>325.11</v>
      </c>
      <c r="X55" s="1000">
        <v>386.72</v>
      </c>
      <c r="Y55" s="1000">
        <v>386.72</v>
      </c>
      <c r="Z55" s="1000">
        <v>279.89999999999998</v>
      </c>
      <c r="AA55" s="1000">
        <v>279.89999999999998</v>
      </c>
      <c r="AB55" s="1000">
        <v>265.32</v>
      </c>
      <c r="AC55" s="1001">
        <v>315.31</v>
      </c>
    </row>
    <row r="56" spans="1:29" x14ac:dyDescent="0.25">
      <c r="A56" s="992">
        <v>52</v>
      </c>
      <c r="B56" s="842">
        <v>83.41</v>
      </c>
      <c r="C56" s="842">
        <v>128.52000000000001</v>
      </c>
      <c r="D56" s="842">
        <v>279.81</v>
      </c>
      <c r="E56" s="842">
        <v>282.95999999999998</v>
      </c>
      <c r="F56" s="842">
        <v>400.59</v>
      </c>
      <c r="G56" s="842">
        <v>347.35</v>
      </c>
      <c r="H56" s="842">
        <v>417.86</v>
      </c>
      <c r="I56" s="842">
        <v>331.27</v>
      </c>
      <c r="J56" s="842">
        <v>391.61</v>
      </c>
      <c r="K56" s="842">
        <v>391.61</v>
      </c>
      <c r="L56" s="842">
        <v>284.06</v>
      </c>
      <c r="M56" s="842">
        <v>284.06</v>
      </c>
      <c r="N56" s="842">
        <v>272.94</v>
      </c>
      <c r="O56" s="842">
        <v>319.31</v>
      </c>
      <c r="P56" s="842">
        <v>271.01</v>
      </c>
      <c r="Q56" s="842">
        <v>266.41000000000003</v>
      </c>
      <c r="R56" s="993">
        <v>279.81</v>
      </c>
      <c r="S56" s="994">
        <v>282.95999999999998</v>
      </c>
      <c r="T56" s="995">
        <v>400.59</v>
      </c>
      <c r="U56" s="995">
        <v>347.35</v>
      </c>
      <c r="V56" s="995">
        <v>417.86</v>
      </c>
      <c r="W56" s="995">
        <v>331.27</v>
      </c>
      <c r="X56" s="995">
        <v>391.61</v>
      </c>
      <c r="Y56" s="995">
        <v>391.61</v>
      </c>
      <c r="Z56" s="995">
        <v>284.06</v>
      </c>
      <c r="AA56" s="995">
        <v>284.06</v>
      </c>
      <c r="AB56" s="995">
        <v>272.94</v>
      </c>
      <c r="AC56" s="993">
        <v>319.31</v>
      </c>
    </row>
    <row r="57" spans="1:29" x14ac:dyDescent="0.25">
      <c r="A57" s="996">
        <v>54</v>
      </c>
      <c r="B57" s="851">
        <v>85.51</v>
      </c>
      <c r="C57" s="851">
        <v>132.53</v>
      </c>
      <c r="D57" s="851">
        <v>283.76</v>
      </c>
      <c r="E57" s="851">
        <v>290.36</v>
      </c>
      <c r="F57" s="851">
        <v>405.01</v>
      </c>
      <c r="G57" s="851">
        <v>353.03</v>
      </c>
      <c r="H57" s="851">
        <v>421.97</v>
      </c>
      <c r="I57" s="851">
        <v>337.27</v>
      </c>
      <c r="J57" s="851">
        <v>395.97</v>
      </c>
      <c r="K57" s="851">
        <v>395.97</v>
      </c>
      <c r="L57" s="851">
        <v>288.27999999999997</v>
      </c>
      <c r="M57" s="851">
        <v>288.27999999999997</v>
      </c>
      <c r="N57" s="851">
        <v>279.54000000000002</v>
      </c>
      <c r="O57" s="851">
        <v>322.87</v>
      </c>
      <c r="P57" s="851">
        <v>278.64999999999998</v>
      </c>
      <c r="Q57" s="851">
        <v>273.60000000000002</v>
      </c>
      <c r="R57" s="993">
        <v>283.76</v>
      </c>
      <c r="S57" s="994">
        <v>290.36</v>
      </c>
      <c r="T57" s="995">
        <v>405.01</v>
      </c>
      <c r="U57" s="995">
        <v>353.03</v>
      </c>
      <c r="V57" s="995">
        <v>421.97</v>
      </c>
      <c r="W57" s="995">
        <v>337.27</v>
      </c>
      <c r="X57" s="995">
        <v>395.97</v>
      </c>
      <c r="Y57" s="995">
        <v>395.97</v>
      </c>
      <c r="Z57" s="995">
        <v>288.27999999999997</v>
      </c>
      <c r="AA57" s="995">
        <v>288.27999999999997</v>
      </c>
      <c r="AB57" s="995">
        <v>279.54000000000002</v>
      </c>
      <c r="AC57" s="993">
        <v>322.87</v>
      </c>
    </row>
    <row r="58" spans="1:29" x14ac:dyDescent="0.25">
      <c r="A58" s="996">
        <v>56</v>
      </c>
      <c r="B58" s="851">
        <v>87.79</v>
      </c>
      <c r="C58" s="851">
        <v>137.05000000000001</v>
      </c>
      <c r="D58" s="851">
        <v>287.18</v>
      </c>
      <c r="E58" s="851">
        <v>299.02999999999997</v>
      </c>
      <c r="F58" s="851">
        <v>409.11</v>
      </c>
      <c r="G58" s="851">
        <v>362.24</v>
      </c>
      <c r="H58" s="851">
        <v>425.5</v>
      </c>
      <c r="I58" s="851">
        <v>343.1</v>
      </c>
      <c r="J58" s="851">
        <v>400.01</v>
      </c>
      <c r="K58" s="851">
        <v>400.01</v>
      </c>
      <c r="L58" s="851">
        <v>295.23</v>
      </c>
      <c r="M58" s="851">
        <v>295.23</v>
      </c>
      <c r="N58" s="851">
        <v>284.87</v>
      </c>
      <c r="O58" s="851">
        <v>326.16000000000003</v>
      </c>
      <c r="P58" s="851">
        <v>280.47000000000003</v>
      </c>
      <c r="Q58" s="851">
        <v>275.23</v>
      </c>
      <c r="R58" s="993">
        <v>287.18</v>
      </c>
      <c r="S58" s="994">
        <v>299.02999999999997</v>
      </c>
      <c r="T58" s="995">
        <v>409.11</v>
      </c>
      <c r="U58" s="995">
        <v>362.24</v>
      </c>
      <c r="V58" s="995">
        <v>425.5</v>
      </c>
      <c r="W58" s="995">
        <v>343.1</v>
      </c>
      <c r="X58" s="995">
        <v>400.01</v>
      </c>
      <c r="Y58" s="995">
        <v>400.01</v>
      </c>
      <c r="Z58" s="995">
        <v>295.23</v>
      </c>
      <c r="AA58" s="995">
        <v>295.23</v>
      </c>
      <c r="AB58" s="995">
        <v>284.87</v>
      </c>
      <c r="AC58" s="993">
        <v>326.16000000000003</v>
      </c>
    </row>
    <row r="59" spans="1:29" x14ac:dyDescent="0.25">
      <c r="A59" s="996">
        <v>58</v>
      </c>
      <c r="B59" s="851">
        <v>89.9</v>
      </c>
      <c r="C59" s="851">
        <v>141.09</v>
      </c>
      <c r="D59" s="851">
        <v>291.36</v>
      </c>
      <c r="E59" s="851">
        <v>307.23</v>
      </c>
      <c r="F59" s="851">
        <v>413.61</v>
      </c>
      <c r="G59" s="851">
        <v>367.69</v>
      </c>
      <c r="H59" s="851">
        <v>430.08</v>
      </c>
      <c r="I59" s="851">
        <v>352.24</v>
      </c>
      <c r="J59" s="851">
        <v>404.43</v>
      </c>
      <c r="K59" s="851">
        <v>404.43</v>
      </c>
      <c r="L59" s="851">
        <v>299.17</v>
      </c>
      <c r="M59" s="851">
        <v>299.17</v>
      </c>
      <c r="N59" s="851">
        <v>289.68</v>
      </c>
      <c r="O59" s="851">
        <v>329.76</v>
      </c>
      <c r="P59" s="851">
        <v>282.32</v>
      </c>
      <c r="Q59" s="851">
        <v>279.61</v>
      </c>
      <c r="R59" s="993">
        <v>291.36</v>
      </c>
      <c r="S59" s="994">
        <v>307.23</v>
      </c>
      <c r="T59" s="995">
        <v>413.61</v>
      </c>
      <c r="U59" s="995">
        <v>367.69</v>
      </c>
      <c r="V59" s="995">
        <v>430.08</v>
      </c>
      <c r="W59" s="995">
        <v>352.24</v>
      </c>
      <c r="X59" s="995">
        <v>404.43</v>
      </c>
      <c r="Y59" s="995">
        <v>404.43</v>
      </c>
      <c r="Z59" s="995">
        <v>299.17</v>
      </c>
      <c r="AA59" s="995">
        <v>299.17</v>
      </c>
      <c r="AB59" s="995">
        <v>289.68</v>
      </c>
      <c r="AC59" s="993">
        <v>329.76</v>
      </c>
    </row>
    <row r="60" spans="1:29" x14ac:dyDescent="0.25">
      <c r="A60" s="997">
        <v>60</v>
      </c>
      <c r="B60" s="846">
        <v>91.98</v>
      </c>
      <c r="C60" s="846">
        <v>145.37</v>
      </c>
      <c r="D60" s="846">
        <v>295.06</v>
      </c>
      <c r="E60" s="846">
        <v>317.27</v>
      </c>
      <c r="F60" s="846">
        <v>417.65</v>
      </c>
      <c r="G60" s="846">
        <v>377.76</v>
      </c>
      <c r="H60" s="846">
        <v>433.86</v>
      </c>
      <c r="I60" s="846">
        <v>362.49</v>
      </c>
      <c r="J60" s="846">
        <v>408.37</v>
      </c>
      <c r="K60" s="846">
        <v>408.37</v>
      </c>
      <c r="L60" s="846">
        <v>303.56</v>
      </c>
      <c r="M60" s="846">
        <v>303.56</v>
      </c>
      <c r="N60" s="846">
        <v>295.05</v>
      </c>
      <c r="O60" s="846">
        <v>332.97</v>
      </c>
      <c r="P60" s="846">
        <v>285.26</v>
      </c>
      <c r="Q60" s="846">
        <v>285.94</v>
      </c>
      <c r="R60" s="998">
        <v>295.06</v>
      </c>
      <c r="S60" s="999">
        <v>317.27</v>
      </c>
      <c r="T60" s="1000">
        <v>417.65</v>
      </c>
      <c r="U60" s="1000">
        <v>377.76</v>
      </c>
      <c r="V60" s="1000">
        <v>433.86</v>
      </c>
      <c r="W60" s="1000">
        <v>362.49</v>
      </c>
      <c r="X60" s="1000">
        <v>408.37</v>
      </c>
      <c r="Y60" s="1000">
        <v>408.37</v>
      </c>
      <c r="Z60" s="1000">
        <v>303.56</v>
      </c>
      <c r="AA60" s="1000">
        <v>303.56</v>
      </c>
      <c r="AB60" s="1000">
        <v>295.05</v>
      </c>
      <c r="AC60" s="1001">
        <v>332.97</v>
      </c>
    </row>
    <row r="61" spans="1:29" x14ac:dyDescent="0.25">
      <c r="A61" s="992">
        <v>62</v>
      </c>
      <c r="B61" s="842">
        <v>94.07</v>
      </c>
      <c r="C61" s="842">
        <v>149.58000000000001</v>
      </c>
      <c r="D61" s="842">
        <v>302.58999999999997</v>
      </c>
      <c r="E61" s="842">
        <v>327.64</v>
      </c>
      <c r="F61" s="842">
        <v>425.9</v>
      </c>
      <c r="G61" s="842">
        <v>383.52</v>
      </c>
      <c r="H61" s="842">
        <v>438.55</v>
      </c>
      <c r="I61" s="842">
        <v>368.28</v>
      </c>
      <c r="J61" s="842">
        <v>416.44</v>
      </c>
      <c r="K61" s="842">
        <v>416.44</v>
      </c>
      <c r="L61" s="842">
        <v>307.56</v>
      </c>
      <c r="M61" s="842">
        <v>307.56</v>
      </c>
      <c r="N61" s="842">
        <v>299.95</v>
      </c>
      <c r="O61" s="842">
        <v>339.57</v>
      </c>
      <c r="P61" s="842">
        <v>289.13</v>
      </c>
      <c r="Q61" s="842">
        <v>289.77999999999997</v>
      </c>
      <c r="R61" s="993">
        <v>302.58999999999997</v>
      </c>
      <c r="S61" s="994">
        <v>327.64</v>
      </c>
      <c r="T61" s="995">
        <v>425.9</v>
      </c>
      <c r="U61" s="995">
        <v>383.52</v>
      </c>
      <c r="V61" s="995">
        <v>438.55</v>
      </c>
      <c r="W61" s="995">
        <v>368.28</v>
      </c>
      <c r="X61" s="995">
        <v>416.44</v>
      </c>
      <c r="Y61" s="995">
        <v>416.44</v>
      </c>
      <c r="Z61" s="995">
        <v>307.56</v>
      </c>
      <c r="AA61" s="995">
        <v>307.56</v>
      </c>
      <c r="AB61" s="995">
        <v>299.95</v>
      </c>
      <c r="AC61" s="993">
        <v>339.57</v>
      </c>
    </row>
    <row r="62" spans="1:29" x14ac:dyDescent="0.25">
      <c r="A62" s="996">
        <v>64</v>
      </c>
      <c r="B62" s="851">
        <v>96.37</v>
      </c>
      <c r="C62" s="851">
        <v>153.59</v>
      </c>
      <c r="D62" s="851">
        <v>308.17</v>
      </c>
      <c r="E62" s="851">
        <v>337.81</v>
      </c>
      <c r="F62" s="851">
        <v>430.36</v>
      </c>
      <c r="G62" s="851">
        <v>389.11</v>
      </c>
      <c r="H62" s="851">
        <v>442.76</v>
      </c>
      <c r="I62" s="851">
        <v>373.05</v>
      </c>
      <c r="J62" s="851">
        <v>420.84</v>
      </c>
      <c r="K62" s="851">
        <v>420.84</v>
      </c>
      <c r="L62" s="851">
        <v>311.77999999999997</v>
      </c>
      <c r="M62" s="851">
        <v>311.77999999999997</v>
      </c>
      <c r="N62" s="851">
        <v>304.89999999999998</v>
      </c>
      <c r="O62" s="851">
        <v>343.14</v>
      </c>
      <c r="P62" s="851">
        <v>293.89999999999998</v>
      </c>
      <c r="Q62" s="851">
        <v>294.55</v>
      </c>
      <c r="R62" s="993">
        <v>308.17</v>
      </c>
      <c r="S62" s="994">
        <v>337.81</v>
      </c>
      <c r="T62" s="995">
        <v>430.36</v>
      </c>
      <c r="U62" s="995">
        <v>389.11</v>
      </c>
      <c r="V62" s="995">
        <v>442.76</v>
      </c>
      <c r="W62" s="995">
        <v>373.05</v>
      </c>
      <c r="X62" s="995">
        <v>420.84</v>
      </c>
      <c r="Y62" s="995">
        <v>420.84</v>
      </c>
      <c r="Z62" s="995">
        <v>311.77999999999997</v>
      </c>
      <c r="AA62" s="995">
        <v>311.77999999999997</v>
      </c>
      <c r="AB62" s="995">
        <v>304.89999999999998</v>
      </c>
      <c r="AC62" s="993">
        <v>343.14</v>
      </c>
    </row>
    <row r="63" spans="1:29" x14ac:dyDescent="0.25">
      <c r="A63" s="996">
        <v>66</v>
      </c>
      <c r="B63" s="851">
        <v>98.44</v>
      </c>
      <c r="C63" s="851">
        <v>158.08000000000001</v>
      </c>
      <c r="D63" s="851">
        <v>312.5</v>
      </c>
      <c r="E63" s="851">
        <v>347.45</v>
      </c>
      <c r="F63" s="851">
        <v>434.67</v>
      </c>
      <c r="G63" s="851">
        <v>394.73</v>
      </c>
      <c r="H63" s="851">
        <v>446.56</v>
      </c>
      <c r="I63" s="851">
        <v>382.45</v>
      </c>
      <c r="J63" s="851">
        <v>425.05</v>
      </c>
      <c r="K63" s="851">
        <v>425.05</v>
      </c>
      <c r="L63" s="851">
        <v>316.58</v>
      </c>
      <c r="M63" s="851">
        <v>316.58</v>
      </c>
      <c r="N63" s="851">
        <v>309.67</v>
      </c>
      <c r="O63" s="851">
        <v>346.58</v>
      </c>
      <c r="P63" s="851">
        <v>298.62</v>
      </c>
      <c r="Q63" s="851">
        <v>302.04000000000002</v>
      </c>
      <c r="R63" s="993">
        <v>312.5</v>
      </c>
      <c r="S63" s="994">
        <v>347.45</v>
      </c>
      <c r="T63" s="995">
        <v>434.67</v>
      </c>
      <c r="U63" s="995">
        <v>394.73</v>
      </c>
      <c r="V63" s="995">
        <v>446.56</v>
      </c>
      <c r="W63" s="995">
        <v>382.45</v>
      </c>
      <c r="X63" s="995">
        <v>425.05</v>
      </c>
      <c r="Y63" s="995">
        <v>425.05</v>
      </c>
      <c r="Z63" s="995">
        <v>316.58</v>
      </c>
      <c r="AA63" s="995">
        <v>316.58</v>
      </c>
      <c r="AB63" s="995">
        <v>309.67</v>
      </c>
      <c r="AC63" s="993">
        <v>346.58</v>
      </c>
    </row>
    <row r="64" spans="1:29" x14ac:dyDescent="0.25">
      <c r="A64" s="996">
        <v>68</v>
      </c>
      <c r="B64" s="851">
        <v>100.7</v>
      </c>
      <c r="C64" s="851">
        <v>161.91999999999999</v>
      </c>
      <c r="D64" s="851">
        <v>317.27</v>
      </c>
      <c r="E64" s="851">
        <v>356.36</v>
      </c>
      <c r="F64" s="851">
        <v>439.3</v>
      </c>
      <c r="G64" s="851">
        <v>400.31</v>
      </c>
      <c r="H64" s="851">
        <v>451.23</v>
      </c>
      <c r="I64" s="851">
        <v>387.77</v>
      </c>
      <c r="J64" s="851">
        <v>429.57</v>
      </c>
      <c r="K64" s="851">
        <v>429.57</v>
      </c>
      <c r="L64" s="851">
        <v>322.12</v>
      </c>
      <c r="M64" s="851">
        <v>322.12</v>
      </c>
      <c r="N64" s="851">
        <v>314.82</v>
      </c>
      <c r="O64" s="851">
        <v>350.26</v>
      </c>
      <c r="P64" s="851">
        <v>314.66000000000003</v>
      </c>
      <c r="Q64" s="851">
        <v>318.33</v>
      </c>
      <c r="R64" s="993">
        <v>317.27</v>
      </c>
      <c r="S64" s="994">
        <v>356.36</v>
      </c>
      <c r="T64" s="995">
        <v>439.3</v>
      </c>
      <c r="U64" s="995">
        <v>400.31</v>
      </c>
      <c r="V64" s="995">
        <v>451.23</v>
      </c>
      <c r="W64" s="995">
        <v>387.77</v>
      </c>
      <c r="X64" s="995">
        <v>429.57</v>
      </c>
      <c r="Y64" s="995">
        <v>429.57</v>
      </c>
      <c r="Z64" s="995">
        <v>322.12</v>
      </c>
      <c r="AA64" s="995">
        <v>322.12</v>
      </c>
      <c r="AB64" s="995">
        <v>314.82</v>
      </c>
      <c r="AC64" s="993">
        <v>350.26</v>
      </c>
    </row>
    <row r="65" spans="1:29" x14ac:dyDescent="0.25">
      <c r="A65" s="997">
        <v>70</v>
      </c>
      <c r="B65" s="846">
        <v>102.8</v>
      </c>
      <c r="C65" s="846">
        <v>166.41</v>
      </c>
      <c r="D65" s="846">
        <v>321.06</v>
      </c>
      <c r="E65" s="846">
        <v>365.09</v>
      </c>
      <c r="F65" s="846">
        <v>443.69</v>
      </c>
      <c r="G65" s="846">
        <v>409.88</v>
      </c>
      <c r="H65" s="846">
        <v>455.31</v>
      </c>
      <c r="I65" s="846">
        <v>393.6</v>
      </c>
      <c r="J65" s="846">
        <v>433.89</v>
      </c>
      <c r="K65" s="846">
        <v>433.89</v>
      </c>
      <c r="L65" s="846">
        <v>327.47000000000003</v>
      </c>
      <c r="M65" s="846">
        <v>327.47000000000003</v>
      </c>
      <c r="N65" s="846">
        <v>319.92</v>
      </c>
      <c r="O65" s="846">
        <v>353.78</v>
      </c>
      <c r="P65" s="846">
        <v>319.27999999999997</v>
      </c>
      <c r="Q65" s="846">
        <v>324.19</v>
      </c>
      <c r="R65" s="998">
        <v>321.06</v>
      </c>
      <c r="S65" s="999">
        <v>365.09</v>
      </c>
      <c r="T65" s="1000">
        <v>443.69</v>
      </c>
      <c r="U65" s="1000">
        <v>409.88</v>
      </c>
      <c r="V65" s="1000">
        <v>455.31</v>
      </c>
      <c r="W65" s="1000">
        <v>393.6</v>
      </c>
      <c r="X65" s="1000">
        <v>433.89</v>
      </c>
      <c r="Y65" s="1000">
        <v>433.89</v>
      </c>
      <c r="Z65" s="1000">
        <v>327.47000000000003</v>
      </c>
      <c r="AA65" s="1000">
        <v>327.47000000000003</v>
      </c>
      <c r="AB65" s="1000">
        <v>319.92</v>
      </c>
      <c r="AC65" s="1001">
        <v>353.78</v>
      </c>
    </row>
    <row r="66" spans="1:29" x14ac:dyDescent="0.25">
      <c r="A66" s="992">
        <v>72</v>
      </c>
      <c r="B66" s="842">
        <v>104.78</v>
      </c>
      <c r="C66" s="842">
        <v>170.34</v>
      </c>
      <c r="D66" s="842">
        <v>326.31</v>
      </c>
      <c r="E66" s="842">
        <v>374.31</v>
      </c>
      <c r="F66" s="842">
        <v>447.91</v>
      </c>
      <c r="G66" s="842">
        <v>415.64</v>
      </c>
      <c r="H66" s="842">
        <v>459.41</v>
      </c>
      <c r="I66" s="842">
        <v>397.72</v>
      </c>
      <c r="J66" s="842">
        <v>438</v>
      </c>
      <c r="K66" s="842">
        <v>438</v>
      </c>
      <c r="L66" s="842">
        <v>333.2</v>
      </c>
      <c r="M66" s="842">
        <v>333.2</v>
      </c>
      <c r="N66" s="842">
        <v>325.18</v>
      </c>
      <c r="O66" s="842">
        <v>357.14</v>
      </c>
      <c r="P66" s="842">
        <v>323.91000000000003</v>
      </c>
      <c r="Q66" s="842">
        <v>330.11</v>
      </c>
      <c r="R66" s="993">
        <v>326.31</v>
      </c>
      <c r="S66" s="994">
        <v>374.31</v>
      </c>
      <c r="T66" s="995">
        <v>447.91</v>
      </c>
      <c r="U66" s="995">
        <v>415.64</v>
      </c>
      <c r="V66" s="995">
        <v>459.41</v>
      </c>
      <c r="W66" s="995">
        <v>397.72</v>
      </c>
      <c r="X66" s="995">
        <v>438</v>
      </c>
      <c r="Y66" s="995">
        <v>438</v>
      </c>
      <c r="Z66" s="995">
        <v>333.2</v>
      </c>
      <c r="AA66" s="995">
        <v>333.2</v>
      </c>
      <c r="AB66" s="995">
        <v>325.18</v>
      </c>
      <c r="AC66" s="993">
        <v>357.14</v>
      </c>
    </row>
    <row r="67" spans="1:29" x14ac:dyDescent="0.25">
      <c r="A67" s="996">
        <v>74</v>
      </c>
      <c r="B67" s="851">
        <v>106.5</v>
      </c>
      <c r="C67" s="851">
        <v>174.56</v>
      </c>
      <c r="D67" s="851">
        <v>330.19</v>
      </c>
      <c r="E67" s="851">
        <v>382.26</v>
      </c>
      <c r="F67" s="851">
        <v>452.63</v>
      </c>
      <c r="G67" s="851">
        <v>421.42</v>
      </c>
      <c r="H67" s="851">
        <v>464.01</v>
      </c>
      <c r="I67" s="851">
        <v>402.56</v>
      </c>
      <c r="J67" s="851">
        <v>442.56</v>
      </c>
      <c r="K67" s="851">
        <v>442.56</v>
      </c>
      <c r="L67" s="851">
        <v>337.42</v>
      </c>
      <c r="M67" s="851">
        <v>337.42</v>
      </c>
      <c r="N67" s="851">
        <v>330.28</v>
      </c>
      <c r="O67" s="851">
        <v>360.86</v>
      </c>
      <c r="P67" s="851">
        <v>328.6</v>
      </c>
      <c r="Q67" s="851">
        <v>336.11</v>
      </c>
      <c r="R67" s="993">
        <v>330.19</v>
      </c>
      <c r="S67" s="994">
        <v>382.26</v>
      </c>
      <c r="T67" s="995">
        <v>452.63</v>
      </c>
      <c r="U67" s="995">
        <v>421.42</v>
      </c>
      <c r="V67" s="995">
        <v>464.01</v>
      </c>
      <c r="W67" s="995">
        <v>402.56</v>
      </c>
      <c r="X67" s="995">
        <v>442.56</v>
      </c>
      <c r="Y67" s="995">
        <v>442.56</v>
      </c>
      <c r="Z67" s="995">
        <v>337.42</v>
      </c>
      <c r="AA67" s="995">
        <v>337.42</v>
      </c>
      <c r="AB67" s="995">
        <v>330.28</v>
      </c>
      <c r="AC67" s="993">
        <v>360.86</v>
      </c>
    </row>
    <row r="68" spans="1:29" x14ac:dyDescent="0.25">
      <c r="A68" s="996">
        <v>76</v>
      </c>
      <c r="B68" s="851">
        <v>107.96</v>
      </c>
      <c r="C68" s="851">
        <v>178.61</v>
      </c>
      <c r="D68" s="851">
        <v>330.72</v>
      </c>
      <c r="E68" s="851">
        <v>389.83</v>
      </c>
      <c r="F68" s="851">
        <v>456.88</v>
      </c>
      <c r="G68" s="851">
        <v>427.34</v>
      </c>
      <c r="H68" s="851">
        <v>468.15</v>
      </c>
      <c r="I68" s="851">
        <v>405.42</v>
      </c>
      <c r="J68" s="851">
        <v>446.77</v>
      </c>
      <c r="K68" s="851">
        <v>446.77</v>
      </c>
      <c r="L68" s="851">
        <v>344.93</v>
      </c>
      <c r="M68" s="851">
        <v>344.93</v>
      </c>
      <c r="N68" s="851">
        <v>335.82</v>
      </c>
      <c r="O68" s="851">
        <v>364.3</v>
      </c>
      <c r="P68" s="851">
        <v>333.44</v>
      </c>
      <c r="Q68" s="851">
        <v>342.23</v>
      </c>
      <c r="R68" s="993">
        <v>330.72</v>
      </c>
      <c r="S68" s="994">
        <v>389.83</v>
      </c>
      <c r="T68" s="995">
        <v>456.88</v>
      </c>
      <c r="U68" s="995">
        <v>427.34</v>
      </c>
      <c r="V68" s="995">
        <v>468.15</v>
      </c>
      <c r="W68" s="995">
        <v>405.42</v>
      </c>
      <c r="X68" s="995">
        <v>446.77</v>
      </c>
      <c r="Y68" s="995">
        <v>446.77</v>
      </c>
      <c r="Z68" s="995">
        <v>344.93</v>
      </c>
      <c r="AA68" s="995">
        <v>344.93</v>
      </c>
      <c r="AB68" s="995">
        <v>335.82</v>
      </c>
      <c r="AC68" s="993">
        <v>364.3</v>
      </c>
    </row>
    <row r="69" spans="1:29" x14ac:dyDescent="0.25">
      <c r="A69" s="996">
        <v>78</v>
      </c>
      <c r="B69" s="851">
        <v>110.23</v>
      </c>
      <c r="C69" s="851">
        <v>183.2</v>
      </c>
      <c r="D69" s="851">
        <v>334.59</v>
      </c>
      <c r="E69" s="851">
        <v>397.81</v>
      </c>
      <c r="F69" s="851">
        <v>461.2</v>
      </c>
      <c r="G69" s="851">
        <v>433.28</v>
      </c>
      <c r="H69" s="851">
        <v>472.44</v>
      </c>
      <c r="I69" s="851">
        <v>411.63</v>
      </c>
      <c r="J69" s="851">
        <v>450.95</v>
      </c>
      <c r="K69" s="851">
        <v>450.95</v>
      </c>
      <c r="L69" s="851">
        <v>349.47</v>
      </c>
      <c r="M69" s="851">
        <v>349.47</v>
      </c>
      <c r="N69" s="851">
        <v>341.05</v>
      </c>
      <c r="O69" s="851">
        <v>367.7</v>
      </c>
      <c r="P69" s="851">
        <v>338.33</v>
      </c>
      <c r="Q69" s="851">
        <v>348.61</v>
      </c>
      <c r="R69" s="993">
        <v>334.59</v>
      </c>
      <c r="S69" s="994">
        <v>397.81</v>
      </c>
      <c r="T69" s="995">
        <v>461.2</v>
      </c>
      <c r="U69" s="995">
        <v>433.28</v>
      </c>
      <c r="V69" s="995">
        <v>472.44</v>
      </c>
      <c r="W69" s="995">
        <v>411.63</v>
      </c>
      <c r="X69" s="995">
        <v>450.95</v>
      </c>
      <c r="Y69" s="995">
        <v>450.95</v>
      </c>
      <c r="Z69" s="995">
        <v>349.47</v>
      </c>
      <c r="AA69" s="995">
        <v>349.47</v>
      </c>
      <c r="AB69" s="995">
        <v>341.05</v>
      </c>
      <c r="AC69" s="993">
        <v>367.7</v>
      </c>
    </row>
    <row r="70" spans="1:29" x14ac:dyDescent="0.25">
      <c r="A70" s="997">
        <v>80</v>
      </c>
      <c r="B70" s="846">
        <v>111.84</v>
      </c>
      <c r="C70" s="846">
        <v>187.21</v>
      </c>
      <c r="D70" s="846">
        <v>339.36</v>
      </c>
      <c r="E70" s="846">
        <v>402.99</v>
      </c>
      <c r="F70" s="846">
        <v>465.48</v>
      </c>
      <c r="G70" s="846">
        <v>443</v>
      </c>
      <c r="H70" s="846">
        <v>476.59</v>
      </c>
      <c r="I70" s="846">
        <v>414.4</v>
      </c>
      <c r="J70" s="846">
        <v>455.1</v>
      </c>
      <c r="K70" s="846">
        <v>455.1</v>
      </c>
      <c r="L70" s="846">
        <v>353.44</v>
      </c>
      <c r="M70" s="846">
        <v>353.44</v>
      </c>
      <c r="N70" s="846">
        <v>347.49</v>
      </c>
      <c r="O70" s="846">
        <v>371.08</v>
      </c>
      <c r="P70" s="846">
        <v>342.68</v>
      </c>
      <c r="Q70" s="846">
        <v>354.4</v>
      </c>
      <c r="R70" s="998">
        <v>339.36</v>
      </c>
      <c r="S70" s="999">
        <v>402.99</v>
      </c>
      <c r="T70" s="1000">
        <v>465.48</v>
      </c>
      <c r="U70" s="1000">
        <v>443</v>
      </c>
      <c r="V70" s="1000">
        <v>476.59</v>
      </c>
      <c r="W70" s="1000">
        <v>414.4</v>
      </c>
      <c r="X70" s="1000">
        <v>455.1</v>
      </c>
      <c r="Y70" s="1000">
        <v>455.1</v>
      </c>
      <c r="Z70" s="1000">
        <v>353.44</v>
      </c>
      <c r="AA70" s="1000">
        <v>353.44</v>
      </c>
      <c r="AB70" s="1000">
        <v>347.49</v>
      </c>
      <c r="AC70" s="1001">
        <v>371.08</v>
      </c>
    </row>
    <row r="71" spans="1:29" x14ac:dyDescent="0.25">
      <c r="A71" s="992">
        <v>82</v>
      </c>
      <c r="B71" s="842">
        <v>113.62</v>
      </c>
      <c r="C71" s="842">
        <v>191.73</v>
      </c>
      <c r="D71" s="842">
        <v>344.81</v>
      </c>
      <c r="E71" s="842">
        <v>411.53</v>
      </c>
      <c r="F71" s="842">
        <v>469.93</v>
      </c>
      <c r="G71" s="842">
        <v>449</v>
      </c>
      <c r="H71" s="842">
        <v>480.93</v>
      </c>
      <c r="I71" s="842">
        <v>417.28</v>
      </c>
      <c r="J71" s="842">
        <v>459.44</v>
      </c>
      <c r="K71" s="842">
        <v>459.44</v>
      </c>
      <c r="L71" s="842">
        <v>357.82</v>
      </c>
      <c r="M71" s="842">
        <v>357.82</v>
      </c>
      <c r="N71" s="842">
        <v>352.76</v>
      </c>
      <c r="O71" s="842">
        <v>374.63</v>
      </c>
      <c r="P71" s="842">
        <v>347.58</v>
      </c>
      <c r="Q71" s="842">
        <v>360.81</v>
      </c>
      <c r="R71" s="993">
        <v>344.81</v>
      </c>
      <c r="S71" s="994">
        <v>411.53</v>
      </c>
      <c r="T71" s="995">
        <v>469.93</v>
      </c>
      <c r="U71" s="995">
        <v>449</v>
      </c>
      <c r="V71" s="995">
        <v>480.93</v>
      </c>
      <c r="W71" s="995">
        <v>417.28</v>
      </c>
      <c r="X71" s="995">
        <v>459.44</v>
      </c>
      <c r="Y71" s="995">
        <v>459.44</v>
      </c>
      <c r="Z71" s="995">
        <v>357.82</v>
      </c>
      <c r="AA71" s="995">
        <v>357.82</v>
      </c>
      <c r="AB71" s="995">
        <v>352.76</v>
      </c>
      <c r="AC71" s="993">
        <v>374.63</v>
      </c>
    </row>
    <row r="72" spans="1:29" x14ac:dyDescent="0.25">
      <c r="A72" s="996">
        <v>84</v>
      </c>
      <c r="B72" s="851">
        <v>115.09</v>
      </c>
      <c r="C72" s="851">
        <v>195.42</v>
      </c>
      <c r="D72" s="851">
        <v>349.13</v>
      </c>
      <c r="E72" s="851">
        <v>423.3</v>
      </c>
      <c r="F72" s="851">
        <v>474.29</v>
      </c>
      <c r="G72" s="851">
        <v>455.1</v>
      </c>
      <c r="H72" s="851">
        <v>485.26</v>
      </c>
      <c r="I72" s="851">
        <v>421.32</v>
      </c>
      <c r="J72" s="851">
        <v>463.8</v>
      </c>
      <c r="K72" s="851">
        <v>463.8</v>
      </c>
      <c r="L72" s="851">
        <v>361.98</v>
      </c>
      <c r="M72" s="851">
        <v>361.98</v>
      </c>
      <c r="N72" s="851">
        <v>358.16</v>
      </c>
      <c r="O72" s="851">
        <v>378.18</v>
      </c>
      <c r="P72" s="851">
        <v>351.97</v>
      </c>
      <c r="Q72" s="851">
        <v>365.15</v>
      </c>
      <c r="R72" s="993">
        <v>349.13</v>
      </c>
      <c r="S72" s="994">
        <v>423.3</v>
      </c>
      <c r="T72" s="995">
        <v>474.29</v>
      </c>
      <c r="U72" s="995">
        <v>455.1</v>
      </c>
      <c r="V72" s="995">
        <v>485.26</v>
      </c>
      <c r="W72" s="995">
        <v>421.32</v>
      </c>
      <c r="X72" s="995">
        <v>463.8</v>
      </c>
      <c r="Y72" s="995">
        <v>463.8</v>
      </c>
      <c r="Z72" s="995">
        <v>361.98</v>
      </c>
      <c r="AA72" s="995">
        <v>361.98</v>
      </c>
      <c r="AB72" s="995">
        <v>358.16</v>
      </c>
      <c r="AC72" s="993">
        <v>378.18</v>
      </c>
    </row>
    <row r="73" spans="1:29" x14ac:dyDescent="0.25">
      <c r="A73" s="996">
        <v>86</v>
      </c>
      <c r="B73" s="851">
        <v>116.71</v>
      </c>
      <c r="C73" s="851">
        <v>199.71</v>
      </c>
      <c r="D73" s="851">
        <v>353.48</v>
      </c>
      <c r="E73" s="851">
        <v>429.44</v>
      </c>
      <c r="F73" s="851">
        <v>478.71</v>
      </c>
      <c r="G73" s="851">
        <v>461.2</v>
      </c>
      <c r="H73" s="851">
        <v>489.42</v>
      </c>
      <c r="I73" s="851">
        <v>424.67</v>
      </c>
      <c r="J73" s="851">
        <v>468.12</v>
      </c>
      <c r="K73" s="851">
        <v>468.12</v>
      </c>
      <c r="L73" s="851">
        <v>365.61</v>
      </c>
      <c r="M73" s="851">
        <v>365.61</v>
      </c>
      <c r="N73" s="851">
        <v>363.63</v>
      </c>
      <c r="O73" s="851">
        <v>381.7</v>
      </c>
      <c r="P73" s="851">
        <v>356.88</v>
      </c>
      <c r="Q73" s="851">
        <v>370.1</v>
      </c>
      <c r="R73" s="993">
        <v>353.48</v>
      </c>
      <c r="S73" s="994">
        <v>429.44</v>
      </c>
      <c r="T73" s="995">
        <v>478.71</v>
      </c>
      <c r="U73" s="995">
        <v>461.2</v>
      </c>
      <c r="V73" s="995">
        <v>489.42</v>
      </c>
      <c r="W73" s="995">
        <v>424.67</v>
      </c>
      <c r="X73" s="995">
        <v>468.12</v>
      </c>
      <c r="Y73" s="995">
        <v>468.12</v>
      </c>
      <c r="Z73" s="995">
        <v>365.61</v>
      </c>
      <c r="AA73" s="995">
        <v>365.61</v>
      </c>
      <c r="AB73" s="995">
        <v>363.63</v>
      </c>
      <c r="AC73" s="993">
        <v>381.7</v>
      </c>
    </row>
    <row r="74" spans="1:29" x14ac:dyDescent="0.25">
      <c r="A74" s="996">
        <v>88</v>
      </c>
      <c r="B74" s="851">
        <v>117.66</v>
      </c>
      <c r="C74" s="851">
        <v>201.26</v>
      </c>
      <c r="D74" s="851">
        <v>357.79</v>
      </c>
      <c r="E74" s="851">
        <v>434.27</v>
      </c>
      <c r="F74" s="851">
        <v>483.16</v>
      </c>
      <c r="G74" s="851">
        <v>466.83</v>
      </c>
      <c r="H74" s="851">
        <v>493.72</v>
      </c>
      <c r="I74" s="851">
        <v>429.48</v>
      </c>
      <c r="J74" s="851">
        <v>472.51</v>
      </c>
      <c r="K74" s="851">
        <v>472.51</v>
      </c>
      <c r="L74" s="851">
        <v>369.52</v>
      </c>
      <c r="M74" s="851">
        <v>369.52</v>
      </c>
      <c r="N74" s="851">
        <v>368.79</v>
      </c>
      <c r="O74" s="851">
        <v>385.26</v>
      </c>
      <c r="P74" s="851">
        <v>361.3</v>
      </c>
      <c r="Q74" s="851">
        <v>374.51</v>
      </c>
      <c r="R74" s="993">
        <v>357.79</v>
      </c>
      <c r="S74" s="994">
        <v>434.27</v>
      </c>
      <c r="T74" s="995">
        <v>483.16</v>
      </c>
      <c r="U74" s="995">
        <v>466.83</v>
      </c>
      <c r="V74" s="995">
        <v>493.72</v>
      </c>
      <c r="W74" s="995">
        <v>429.48</v>
      </c>
      <c r="X74" s="995">
        <v>472.51</v>
      </c>
      <c r="Y74" s="995">
        <v>472.51</v>
      </c>
      <c r="Z74" s="995">
        <v>369.52</v>
      </c>
      <c r="AA74" s="995">
        <v>369.52</v>
      </c>
      <c r="AB74" s="995">
        <v>368.79</v>
      </c>
      <c r="AC74" s="993">
        <v>385.26</v>
      </c>
    </row>
    <row r="75" spans="1:29" x14ac:dyDescent="0.25">
      <c r="A75" s="997">
        <v>90</v>
      </c>
      <c r="B75" s="846">
        <v>120.09</v>
      </c>
      <c r="C75" s="846">
        <v>204.71</v>
      </c>
      <c r="D75" s="846">
        <v>361.79</v>
      </c>
      <c r="E75" s="846">
        <v>442.6</v>
      </c>
      <c r="F75" s="846">
        <v>487.64</v>
      </c>
      <c r="G75" s="846">
        <v>472.71</v>
      </c>
      <c r="H75" s="846">
        <v>498.17</v>
      </c>
      <c r="I75" s="846">
        <v>433.75</v>
      </c>
      <c r="J75" s="846">
        <v>476.79</v>
      </c>
      <c r="K75" s="846">
        <v>476.79</v>
      </c>
      <c r="L75" s="846">
        <v>372.8</v>
      </c>
      <c r="M75" s="846">
        <v>372.8</v>
      </c>
      <c r="N75" s="846">
        <v>374.01</v>
      </c>
      <c r="O75" s="846">
        <v>388.77</v>
      </c>
      <c r="P75" s="846">
        <v>366.15</v>
      </c>
      <c r="Q75" s="846">
        <v>380.71</v>
      </c>
      <c r="R75" s="998">
        <v>361.79</v>
      </c>
      <c r="S75" s="999">
        <v>442.6</v>
      </c>
      <c r="T75" s="1000">
        <v>487.64</v>
      </c>
      <c r="U75" s="1000">
        <v>472.71</v>
      </c>
      <c r="V75" s="1000">
        <v>498.17</v>
      </c>
      <c r="W75" s="1000">
        <v>433.75</v>
      </c>
      <c r="X75" s="1000">
        <v>476.79</v>
      </c>
      <c r="Y75" s="1000">
        <v>476.79</v>
      </c>
      <c r="Z75" s="1000">
        <v>372.8</v>
      </c>
      <c r="AA75" s="1000">
        <v>372.8</v>
      </c>
      <c r="AB75" s="1000">
        <v>374.01</v>
      </c>
      <c r="AC75" s="1001">
        <v>388.77</v>
      </c>
    </row>
    <row r="76" spans="1:29" x14ac:dyDescent="0.25">
      <c r="A76" s="992">
        <v>92</v>
      </c>
      <c r="B76" s="842">
        <v>121.71</v>
      </c>
      <c r="C76" s="842">
        <v>207.52</v>
      </c>
      <c r="D76" s="842">
        <v>366.74</v>
      </c>
      <c r="E76" s="842">
        <v>450.75</v>
      </c>
      <c r="F76" s="842">
        <v>491.75</v>
      </c>
      <c r="G76" s="842">
        <v>479.22</v>
      </c>
      <c r="H76" s="842">
        <v>502.28</v>
      </c>
      <c r="I76" s="842">
        <v>439.14</v>
      </c>
      <c r="J76" s="842">
        <v>480.83</v>
      </c>
      <c r="K76" s="842">
        <v>480.83</v>
      </c>
      <c r="L76" s="842">
        <v>377.09</v>
      </c>
      <c r="M76" s="842">
        <v>377.09</v>
      </c>
      <c r="N76" s="842">
        <v>379.51</v>
      </c>
      <c r="O76" s="842">
        <v>392.07</v>
      </c>
      <c r="P76" s="842">
        <v>370.61</v>
      </c>
      <c r="Q76" s="842">
        <v>385.58</v>
      </c>
      <c r="R76" s="993">
        <v>366.74</v>
      </c>
      <c r="S76" s="994">
        <v>450.75</v>
      </c>
      <c r="T76" s="995">
        <v>491.75</v>
      </c>
      <c r="U76" s="995">
        <v>479.22</v>
      </c>
      <c r="V76" s="995">
        <v>502.28</v>
      </c>
      <c r="W76" s="995">
        <v>439.14</v>
      </c>
      <c r="X76" s="995">
        <v>480.83</v>
      </c>
      <c r="Y76" s="995">
        <v>480.83</v>
      </c>
      <c r="Z76" s="995">
        <v>377.09</v>
      </c>
      <c r="AA76" s="995">
        <v>377.09</v>
      </c>
      <c r="AB76" s="995">
        <v>379.51</v>
      </c>
      <c r="AC76" s="993">
        <v>392.07</v>
      </c>
    </row>
    <row r="77" spans="1:29" x14ac:dyDescent="0.25">
      <c r="A77" s="996">
        <v>94</v>
      </c>
      <c r="B77" s="851">
        <v>124.1</v>
      </c>
      <c r="C77" s="851">
        <v>210.75</v>
      </c>
      <c r="D77" s="851">
        <v>372.59</v>
      </c>
      <c r="E77" s="851">
        <v>459.04</v>
      </c>
      <c r="F77" s="851">
        <v>496.18</v>
      </c>
      <c r="G77" s="851">
        <v>482.71</v>
      </c>
      <c r="H77" s="851">
        <v>506.66</v>
      </c>
      <c r="I77" s="851">
        <v>444.51</v>
      </c>
      <c r="J77" s="851">
        <v>485.19</v>
      </c>
      <c r="K77" s="851">
        <v>485.19</v>
      </c>
      <c r="L77" s="851">
        <v>380.81</v>
      </c>
      <c r="M77" s="851">
        <v>380.81</v>
      </c>
      <c r="N77" s="851">
        <v>384.9</v>
      </c>
      <c r="O77" s="851">
        <v>395.61</v>
      </c>
      <c r="P77" s="851">
        <v>375.54</v>
      </c>
      <c r="Q77" s="851">
        <v>390.44</v>
      </c>
      <c r="R77" s="993">
        <v>372.59</v>
      </c>
      <c r="S77" s="994">
        <v>459.04</v>
      </c>
      <c r="T77" s="995">
        <v>496.18</v>
      </c>
      <c r="U77" s="995">
        <v>482.71</v>
      </c>
      <c r="V77" s="995">
        <v>506.66</v>
      </c>
      <c r="W77" s="995">
        <v>444.51</v>
      </c>
      <c r="X77" s="995">
        <v>485.19</v>
      </c>
      <c r="Y77" s="995">
        <v>485.19</v>
      </c>
      <c r="Z77" s="995">
        <v>380.81</v>
      </c>
      <c r="AA77" s="995">
        <v>380.81</v>
      </c>
      <c r="AB77" s="995">
        <v>384.9</v>
      </c>
      <c r="AC77" s="993">
        <v>395.61</v>
      </c>
    </row>
    <row r="78" spans="1:29" x14ac:dyDescent="0.25">
      <c r="A78" s="996">
        <v>96</v>
      </c>
      <c r="B78" s="851">
        <v>126.52</v>
      </c>
      <c r="C78" s="851">
        <v>215.3</v>
      </c>
      <c r="D78" s="851">
        <v>374.86</v>
      </c>
      <c r="E78" s="851">
        <v>467.37</v>
      </c>
      <c r="F78" s="851">
        <v>500.6</v>
      </c>
      <c r="G78" s="851">
        <v>488.94</v>
      </c>
      <c r="H78" s="851">
        <v>510.8</v>
      </c>
      <c r="I78" s="851">
        <v>449.85</v>
      </c>
      <c r="J78" s="851">
        <v>489.46</v>
      </c>
      <c r="K78" s="851">
        <v>489.46</v>
      </c>
      <c r="L78" s="851">
        <v>383.43</v>
      </c>
      <c r="M78" s="851">
        <v>383.43</v>
      </c>
      <c r="N78" s="851">
        <v>390.18</v>
      </c>
      <c r="O78" s="851">
        <v>399.1</v>
      </c>
      <c r="P78" s="851">
        <v>379.93</v>
      </c>
      <c r="Q78" s="851">
        <v>394.9</v>
      </c>
      <c r="R78" s="993">
        <v>374.86</v>
      </c>
      <c r="S78" s="994">
        <v>467.37</v>
      </c>
      <c r="T78" s="995">
        <v>500.6</v>
      </c>
      <c r="U78" s="995">
        <v>488.94</v>
      </c>
      <c r="V78" s="995">
        <v>510.8</v>
      </c>
      <c r="W78" s="995">
        <v>449.85</v>
      </c>
      <c r="X78" s="995">
        <v>489.46</v>
      </c>
      <c r="Y78" s="995">
        <v>489.46</v>
      </c>
      <c r="Z78" s="995">
        <v>383.43</v>
      </c>
      <c r="AA78" s="995">
        <v>383.43</v>
      </c>
      <c r="AB78" s="995">
        <v>390.18</v>
      </c>
      <c r="AC78" s="993">
        <v>399.1</v>
      </c>
    </row>
    <row r="79" spans="1:29" x14ac:dyDescent="0.25">
      <c r="A79" s="996">
        <v>98</v>
      </c>
      <c r="B79" s="851">
        <v>129.26</v>
      </c>
      <c r="C79" s="851">
        <v>219.31</v>
      </c>
      <c r="D79" s="851">
        <v>380.17</v>
      </c>
      <c r="E79" s="851">
        <v>475.58</v>
      </c>
      <c r="F79" s="851">
        <v>505.05</v>
      </c>
      <c r="G79" s="851">
        <v>494.13</v>
      </c>
      <c r="H79" s="851">
        <v>515.09</v>
      </c>
      <c r="I79" s="851">
        <v>456.2</v>
      </c>
      <c r="J79" s="851">
        <v>493.85</v>
      </c>
      <c r="K79" s="851">
        <v>493.85</v>
      </c>
      <c r="L79" s="851">
        <v>387.77</v>
      </c>
      <c r="M79" s="851">
        <v>387.77</v>
      </c>
      <c r="N79" s="851">
        <v>395.44</v>
      </c>
      <c r="O79" s="851">
        <v>402.68</v>
      </c>
      <c r="P79" s="851">
        <v>385.03</v>
      </c>
      <c r="Q79" s="851">
        <v>400.11</v>
      </c>
      <c r="R79" s="993">
        <v>380.17</v>
      </c>
      <c r="S79" s="994">
        <v>475.58</v>
      </c>
      <c r="T79" s="995">
        <v>505.05</v>
      </c>
      <c r="U79" s="995">
        <v>494.13</v>
      </c>
      <c r="V79" s="995">
        <v>515.09</v>
      </c>
      <c r="W79" s="995">
        <v>456.2</v>
      </c>
      <c r="X79" s="995">
        <v>493.85</v>
      </c>
      <c r="Y79" s="995">
        <v>493.85</v>
      </c>
      <c r="Z79" s="995">
        <v>387.77</v>
      </c>
      <c r="AA79" s="995">
        <v>387.77</v>
      </c>
      <c r="AB79" s="995">
        <v>395.44</v>
      </c>
      <c r="AC79" s="993">
        <v>402.68</v>
      </c>
    </row>
    <row r="80" spans="1:29" x14ac:dyDescent="0.25">
      <c r="A80" s="997">
        <v>100</v>
      </c>
      <c r="B80" s="846">
        <v>131.26</v>
      </c>
      <c r="C80" s="846">
        <v>223.62</v>
      </c>
      <c r="D80" s="846">
        <v>384.39</v>
      </c>
      <c r="E80" s="846">
        <v>483.84</v>
      </c>
      <c r="F80" s="846">
        <v>509.47</v>
      </c>
      <c r="G80" s="846">
        <v>503.51</v>
      </c>
      <c r="H80" s="846">
        <v>519.51</v>
      </c>
      <c r="I80" s="846">
        <v>462.4</v>
      </c>
      <c r="J80" s="846">
        <v>498.14</v>
      </c>
      <c r="K80" s="846">
        <v>498.14</v>
      </c>
      <c r="L80" s="846">
        <v>391.95</v>
      </c>
      <c r="M80" s="846">
        <v>391.95</v>
      </c>
      <c r="N80" s="846">
        <v>399.01</v>
      </c>
      <c r="O80" s="846">
        <v>406.17</v>
      </c>
      <c r="P80" s="846">
        <v>392.62</v>
      </c>
      <c r="Q80" s="846">
        <v>407.78</v>
      </c>
      <c r="R80" s="998">
        <v>384.39</v>
      </c>
      <c r="S80" s="999">
        <v>483.84</v>
      </c>
      <c r="T80" s="1000">
        <v>509.47</v>
      </c>
      <c r="U80" s="1000">
        <v>503.51</v>
      </c>
      <c r="V80" s="1000">
        <v>519.51</v>
      </c>
      <c r="W80" s="1000">
        <v>462.4</v>
      </c>
      <c r="X80" s="1000">
        <v>498.14</v>
      </c>
      <c r="Y80" s="1000">
        <v>498.14</v>
      </c>
      <c r="Z80" s="1000">
        <v>391.95</v>
      </c>
      <c r="AA80" s="1000">
        <v>391.95</v>
      </c>
      <c r="AB80" s="1000">
        <v>399.01</v>
      </c>
      <c r="AC80" s="1001">
        <v>406.17</v>
      </c>
    </row>
    <row r="81" spans="1:29" x14ac:dyDescent="0.25">
      <c r="A81" s="992">
        <v>105</v>
      </c>
      <c r="B81" s="842">
        <v>138.69999999999999</v>
      </c>
      <c r="C81" s="842">
        <v>237.87</v>
      </c>
      <c r="D81" s="842">
        <v>393.67</v>
      </c>
      <c r="E81" s="842">
        <v>501.04</v>
      </c>
      <c r="F81" s="842">
        <v>519.58000000000004</v>
      </c>
      <c r="G81" s="842">
        <v>520.19000000000005</v>
      </c>
      <c r="H81" s="842">
        <v>529.52</v>
      </c>
      <c r="I81" s="842">
        <v>477.09</v>
      </c>
      <c r="J81" s="842">
        <v>508.11</v>
      </c>
      <c r="K81" s="842">
        <v>508.11</v>
      </c>
      <c r="L81" s="842">
        <v>403.57</v>
      </c>
      <c r="M81" s="842">
        <v>403.57</v>
      </c>
      <c r="N81" s="842">
        <v>413.01</v>
      </c>
      <c r="O81" s="842">
        <v>414.3</v>
      </c>
      <c r="P81" s="842">
        <v>405.83</v>
      </c>
      <c r="Q81" s="842">
        <v>421.32</v>
      </c>
      <c r="R81" s="993">
        <v>393.67</v>
      </c>
      <c r="S81" s="994">
        <v>501.04</v>
      </c>
      <c r="T81" s="995">
        <v>519.58000000000004</v>
      </c>
      <c r="U81" s="995">
        <v>520.19000000000005</v>
      </c>
      <c r="V81" s="995">
        <v>529.52</v>
      </c>
      <c r="W81" s="995">
        <v>477.09</v>
      </c>
      <c r="X81" s="995">
        <v>508.11</v>
      </c>
      <c r="Y81" s="995">
        <v>508.11</v>
      </c>
      <c r="Z81" s="995">
        <v>403.57</v>
      </c>
      <c r="AA81" s="995">
        <v>403.57</v>
      </c>
      <c r="AB81" s="995">
        <v>413.01</v>
      </c>
      <c r="AC81" s="993">
        <v>414.3</v>
      </c>
    </row>
    <row r="82" spans="1:29" x14ac:dyDescent="0.25">
      <c r="A82" s="996">
        <v>110</v>
      </c>
      <c r="B82" s="851">
        <v>144.15</v>
      </c>
      <c r="C82" s="851">
        <v>250.36</v>
      </c>
      <c r="D82" s="851">
        <v>400.35</v>
      </c>
      <c r="E82" s="851">
        <v>517.86</v>
      </c>
      <c r="F82" s="851">
        <v>529.9</v>
      </c>
      <c r="G82" s="851">
        <v>536.05999999999995</v>
      </c>
      <c r="H82" s="851">
        <v>539.69000000000005</v>
      </c>
      <c r="I82" s="851">
        <v>491.75</v>
      </c>
      <c r="J82" s="851">
        <v>518.14</v>
      </c>
      <c r="K82" s="851">
        <v>518.14</v>
      </c>
      <c r="L82" s="851">
        <v>414.98</v>
      </c>
      <c r="M82" s="851">
        <v>414.98</v>
      </c>
      <c r="N82" s="851">
        <v>427.19</v>
      </c>
      <c r="O82" s="851">
        <v>422.49</v>
      </c>
      <c r="P82" s="851">
        <v>419.33</v>
      </c>
      <c r="Q82" s="851">
        <v>435.2</v>
      </c>
      <c r="R82" s="993">
        <v>400.35</v>
      </c>
      <c r="S82" s="994">
        <v>517.86</v>
      </c>
      <c r="T82" s="995">
        <v>529.9</v>
      </c>
      <c r="U82" s="995">
        <v>536.05999999999995</v>
      </c>
      <c r="V82" s="995">
        <v>539.69000000000005</v>
      </c>
      <c r="W82" s="995">
        <v>491.75</v>
      </c>
      <c r="X82" s="995">
        <v>518.14</v>
      </c>
      <c r="Y82" s="995">
        <v>518.14</v>
      </c>
      <c r="Z82" s="995">
        <v>414.98</v>
      </c>
      <c r="AA82" s="995">
        <v>414.98</v>
      </c>
      <c r="AB82" s="995">
        <v>427.19</v>
      </c>
      <c r="AC82" s="993">
        <v>422.49</v>
      </c>
    </row>
    <row r="83" spans="1:29" x14ac:dyDescent="0.25">
      <c r="A83" s="996">
        <v>115</v>
      </c>
      <c r="B83" s="851">
        <v>149.5</v>
      </c>
      <c r="C83" s="851">
        <v>260.95999999999998</v>
      </c>
      <c r="D83" s="851">
        <v>407.92</v>
      </c>
      <c r="E83" s="851">
        <v>534.75</v>
      </c>
      <c r="F83" s="851">
        <v>539.91</v>
      </c>
      <c r="G83" s="851">
        <v>549.42999999999995</v>
      </c>
      <c r="H83" s="851">
        <v>549.33000000000004</v>
      </c>
      <c r="I83" s="851">
        <v>506.5</v>
      </c>
      <c r="J83" s="851">
        <v>527.9</v>
      </c>
      <c r="K83" s="851">
        <v>527.9</v>
      </c>
      <c r="L83" s="851">
        <v>432.96</v>
      </c>
      <c r="M83" s="851">
        <v>432.96</v>
      </c>
      <c r="N83" s="851">
        <v>440.61</v>
      </c>
      <c r="O83" s="851">
        <v>430.45</v>
      </c>
      <c r="P83" s="851">
        <v>432.35</v>
      </c>
      <c r="Q83" s="851">
        <v>448.46</v>
      </c>
      <c r="R83" s="993">
        <v>407.92</v>
      </c>
      <c r="S83" s="994">
        <v>534.75</v>
      </c>
      <c r="T83" s="995">
        <v>539.91</v>
      </c>
      <c r="U83" s="995">
        <v>549.42999999999995</v>
      </c>
      <c r="V83" s="995">
        <v>549.33000000000004</v>
      </c>
      <c r="W83" s="995">
        <v>506.5</v>
      </c>
      <c r="X83" s="995">
        <v>527.9</v>
      </c>
      <c r="Y83" s="995">
        <v>527.9</v>
      </c>
      <c r="Z83" s="995">
        <v>432.96</v>
      </c>
      <c r="AA83" s="995">
        <v>432.96</v>
      </c>
      <c r="AB83" s="995">
        <v>440.61</v>
      </c>
      <c r="AC83" s="993">
        <v>430.45</v>
      </c>
    </row>
    <row r="84" spans="1:29" x14ac:dyDescent="0.25">
      <c r="A84" s="996">
        <v>120</v>
      </c>
      <c r="B84" s="851">
        <v>154.66999999999999</v>
      </c>
      <c r="C84" s="851">
        <v>271.18</v>
      </c>
      <c r="D84" s="851">
        <v>416.48</v>
      </c>
      <c r="E84" s="851">
        <v>551.86</v>
      </c>
      <c r="F84" s="851">
        <v>550.16999999999996</v>
      </c>
      <c r="G84" s="851">
        <v>565.04999999999995</v>
      </c>
      <c r="H84" s="851">
        <v>559.4</v>
      </c>
      <c r="I84" s="851">
        <v>520.96</v>
      </c>
      <c r="J84" s="851">
        <v>538.01</v>
      </c>
      <c r="K84" s="851">
        <v>538.01</v>
      </c>
      <c r="L84" s="851">
        <v>442.42</v>
      </c>
      <c r="M84" s="851">
        <v>442.42</v>
      </c>
      <c r="N84" s="851">
        <v>453.03</v>
      </c>
      <c r="O84" s="851">
        <v>438.68</v>
      </c>
      <c r="P84" s="851">
        <v>444.44</v>
      </c>
      <c r="Q84" s="851">
        <v>460.79</v>
      </c>
      <c r="R84" s="993">
        <v>416.48</v>
      </c>
      <c r="S84" s="994">
        <v>551.86</v>
      </c>
      <c r="T84" s="995">
        <v>550.16999999999996</v>
      </c>
      <c r="U84" s="995">
        <v>565.04999999999995</v>
      </c>
      <c r="V84" s="995">
        <v>559.4</v>
      </c>
      <c r="W84" s="995">
        <v>520.96</v>
      </c>
      <c r="X84" s="995">
        <v>538.01</v>
      </c>
      <c r="Y84" s="995">
        <v>538.01</v>
      </c>
      <c r="Z84" s="995">
        <v>442.42</v>
      </c>
      <c r="AA84" s="995">
        <v>442.42</v>
      </c>
      <c r="AB84" s="995">
        <v>453.03</v>
      </c>
      <c r="AC84" s="993">
        <v>438.68</v>
      </c>
    </row>
    <row r="85" spans="1:29" x14ac:dyDescent="0.25">
      <c r="A85" s="997">
        <v>125</v>
      </c>
      <c r="B85" s="846">
        <v>160.16999999999999</v>
      </c>
      <c r="C85" s="846">
        <v>281.45999999999998</v>
      </c>
      <c r="D85" s="846">
        <v>426.05</v>
      </c>
      <c r="E85" s="846">
        <v>571.41999999999996</v>
      </c>
      <c r="F85" s="846">
        <v>560.25</v>
      </c>
      <c r="G85" s="846">
        <v>580.57000000000005</v>
      </c>
      <c r="H85" s="846">
        <v>568.91999999999996</v>
      </c>
      <c r="I85" s="846">
        <v>536</v>
      </c>
      <c r="J85" s="846">
        <v>547.64</v>
      </c>
      <c r="K85" s="846">
        <v>547.64</v>
      </c>
      <c r="L85" s="846">
        <v>451.88</v>
      </c>
      <c r="M85" s="846">
        <v>451.88</v>
      </c>
      <c r="N85" s="846">
        <v>466.88</v>
      </c>
      <c r="O85" s="846">
        <v>446.54</v>
      </c>
      <c r="P85" s="846">
        <v>455.53</v>
      </c>
      <c r="Q85" s="846">
        <v>472.19</v>
      </c>
      <c r="R85" s="998">
        <v>426.05</v>
      </c>
      <c r="S85" s="999">
        <v>571.41999999999996</v>
      </c>
      <c r="T85" s="1000">
        <v>560.25</v>
      </c>
      <c r="U85" s="1000">
        <v>580.57000000000005</v>
      </c>
      <c r="V85" s="1000">
        <v>568.91999999999996</v>
      </c>
      <c r="W85" s="1000">
        <v>536</v>
      </c>
      <c r="X85" s="1000">
        <v>547.64</v>
      </c>
      <c r="Y85" s="1000">
        <v>547.64</v>
      </c>
      <c r="Z85" s="1000">
        <v>451.88</v>
      </c>
      <c r="AA85" s="1000">
        <v>451.88</v>
      </c>
      <c r="AB85" s="1000">
        <v>466.88</v>
      </c>
      <c r="AC85" s="1001">
        <v>446.54</v>
      </c>
    </row>
    <row r="86" spans="1:29" x14ac:dyDescent="0.25">
      <c r="A86" s="992">
        <v>130</v>
      </c>
      <c r="B86" s="842">
        <v>165.64</v>
      </c>
      <c r="C86" s="842">
        <v>292.52</v>
      </c>
      <c r="D86" s="842">
        <v>435.54</v>
      </c>
      <c r="E86" s="842">
        <v>592.04</v>
      </c>
      <c r="F86" s="842">
        <v>571.03</v>
      </c>
      <c r="G86" s="842">
        <v>595.51</v>
      </c>
      <c r="H86" s="842">
        <v>578.71</v>
      </c>
      <c r="I86" s="842">
        <v>550.91999999999996</v>
      </c>
      <c r="J86" s="842">
        <v>557.67999999999995</v>
      </c>
      <c r="K86" s="842">
        <v>557.67999999999995</v>
      </c>
      <c r="L86" s="842">
        <v>461.12</v>
      </c>
      <c r="M86" s="842">
        <v>461.12</v>
      </c>
      <c r="N86" s="842">
        <v>474.41</v>
      </c>
      <c r="O86" s="842">
        <v>454.73</v>
      </c>
      <c r="P86" s="842">
        <v>467.13</v>
      </c>
      <c r="Q86" s="842">
        <v>483.95</v>
      </c>
      <c r="R86" s="993">
        <v>435.54</v>
      </c>
      <c r="S86" s="994">
        <v>592.04</v>
      </c>
      <c r="T86" s="995">
        <v>571.03</v>
      </c>
      <c r="U86" s="995">
        <v>595.51</v>
      </c>
      <c r="V86" s="995">
        <v>578.71</v>
      </c>
      <c r="W86" s="995">
        <v>550.91999999999996</v>
      </c>
      <c r="X86" s="995">
        <v>557.67999999999995</v>
      </c>
      <c r="Y86" s="995">
        <v>557.67999999999995</v>
      </c>
      <c r="Z86" s="995">
        <v>461.12</v>
      </c>
      <c r="AA86" s="995">
        <v>461.12</v>
      </c>
      <c r="AB86" s="995">
        <v>474.41</v>
      </c>
      <c r="AC86" s="993">
        <v>454.73</v>
      </c>
    </row>
    <row r="87" spans="1:29" x14ac:dyDescent="0.25">
      <c r="A87" s="996">
        <v>135</v>
      </c>
      <c r="B87" s="851">
        <v>171.12</v>
      </c>
      <c r="C87" s="851">
        <v>303.07</v>
      </c>
      <c r="D87" s="851">
        <v>445.06</v>
      </c>
      <c r="E87" s="851">
        <v>611.64</v>
      </c>
      <c r="F87" s="851">
        <v>580.32000000000005</v>
      </c>
      <c r="G87" s="851">
        <v>610.41</v>
      </c>
      <c r="H87" s="851">
        <v>588.14</v>
      </c>
      <c r="I87" s="851">
        <v>565.48</v>
      </c>
      <c r="J87" s="851">
        <v>567.21</v>
      </c>
      <c r="K87" s="851">
        <v>567.21</v>
      </c>
      <c r="L87" s="851">
        <v>470.66</v>
      </c>
      <c r="M87" s="851">
        <v>470.66</v>
      </c>
      <c r="N87" s="851">
        <v>487.25</v>
      </c>
      <c r="O87" s="851">
        <v>462.49</v>
      </c>
      <c r="P87" s="851">
        <v>478.64</v>
      </c>
      <c r="Q87" s="851">
        <v>495.66</v>
      </c>
      <c r="R87" s="993">
        <v>445.06</v>
      </c>
      <c r="S87" s="994">
        <v>611.64</v>
      </c>
      <c r="T87" s="995">
        <v>580.32000000000005</v>
      </c>
      <c r="U87" s="995">
        <v>610.41</v>
      </c>
      <c r="V87" s="995">
        <v>588.14</v>
      </c>
      <c r="W87" s="995">
        <v>565.48</v>
      </c>
      <c r="X87" s="995">
        <v>567.21</v>
      </c>
      <c r="Y87" s="995">
        <v>567.21</v>
      </c>
      <c r="Z87" s="995">
        <v>470.66</v>
      </c>
      <c r="AA87" s="995">
        <v>470.66</v>
      </c>
      <c r="AB87" s="995">
        <v>487.25</v>
      </c>
      <c r="AC87" s="993">
        <v>462.49</v>
      </c>
    </row>
    <row r="88" spans="1:29" x14ac:dyDescent="0.25">
      <c r="A88" s="996">
        <v>140</v>
      </c>
      <c r="B88" s="851">
        <v>176.76</v>
      </c>
      <c r="C88" s="851">
        <v>313.91000000000003</v>
      </c>
      <c r="D88" s="851">
        <v>454.59</v>
      </c>
      <c r="E88" s="851">
        <v>634.55999999999995</v>
      </c>
      <c r="F88" s="851">
        <v>590.16</v>
      </c>
      <c r="G88" s="851">
        <v>624.77</v>
      </c>
      <c r="H88" s="851">
        <v>598.91999999999996</v>
      </c>
      <c r="I88" s="851">
        <v>577.52</v>
      </c>
      <c r="J88" s="851">
        <v>577.07000000000005</v>
      </c>
      <c r="K88" s="851">
        <v>577.07000000000005</v>
      </c>
      <c r="L88" s="851">
        <v>471.58</v>
      </c>
      <c r="M88" s="851">
        <v>471.58</v>
      </c>
      <c r="N88" s="851">
        <v>501.54</v>
      </c>
      <c r="O88" s="851">
        <v>470.53</v>
      </c>
      <c r="P88" s="851">
        <v>489.78</v>
      </c>
      <c r="Q88" s="851">
        <v>506.97</v>
      </c>
      <c r="R88" s="993">
        <v>454.59</v>
      </c>
      <c r="S88" s="994">
        <v>634.55999999999995</v>
      </c>
      <c r="T88" s="995">
        <v>590.16</v>
      </c>
      <c r="U88" s="995">
        <v>624.77</v>
      </c>
      <c r="V88" s="995">
        <v>598.91999999999996</v>
      </c>
      <c r="W88" s="995">
        <v>577.52</v>
      </c>
      <c r="X88" s="995">
        <v>577.07000000000005</v>
      </c>
      <c r="Y88" s="995">
        <v>577.07000000000005</v>
      </c>
      <c r="Z88" s="995">
        <v>471.58</v>
      </c>
      <c r="AA88" s="995">
        <v>471.58</v>
      </c>
      <c r="AB88" s="995">
        <v>501.54</v>
      </c>
      <c r="AC88" s="993">
        <v>470.53</v>
      </c>
    </row>
    <row r="89" spans="1:29" x14ac:dyDescent="0.25">
      <c r="A89" s="996">
        <v>145</v>
      </c>
      <c r="B89" s="851">
        <v>182.24</v>
      </c>
      <c r="C89" s="851">
        <v>324.45</v>
      </c>
      <c r="D89" s="851">
        <v>466.64</v>
      </c>
      <c r="E89" s="851">
        <v>653.91999999999996</v>
      </c>
      <c r="F89" s="851">
        <v>599.76</v>
      </c>
      <c r="G89" s="851">
        <v>638.72</v>
      </c>
      <c r="H89" s="851">
        <v>608.49</v>
      </c>
      <c r="I89" s="851">
        <v>589.41</v>
      </c>
      <c r="J89" s="851">
        <v>586.79999999999995</v>
      </c>
      <c r="K89" s="851">
        <v>586.79999999999995</v>
      </c>
      <c r="L89" s="851">
        <v>480.93</v>
      </c>
      <c r="M89" s="851">
        <v>480.93</v>
      </c>
      <c r="N89" s="851">
        <v>511.76</v>
      </c>
      <c r="O89" s="851">
        <v>478.47</v>
      </c>
      <c r="P89" s="851">
        <v>500.91</v>
      </c>
      <c r="Q89" s="851">
        <v>518.25</v>
      </c>
      <c r="R89" s="993">
        <v>466.64</v>
      </c>
      <c r="S89" s="994">
        <v>653.91999999999996</v>
      </c>
      <c r="T89" s="995">
        <v>599.76</v>
      </c>
      <c r="U89" s="995">
        <v>638.72</v>
      </c>
      <c r="V89" s="995">
        <v>608.49</v>
      </c>
      <c r="W89" s="995">
        <v>589.41</v>
      </c>
      <c r="X89" s="995">
        <v>586.79999999999995</v>
      </c>
      <c r="Y89" s="995">
        <v>586.79999999999995</v>
      </c>
      <c r="Z89" s="995">
        <v>480.93</v>
      </c>
      <c r="AA89" s="995">
        <v>480.93</v>
      </c>
      <c r="AB89" s="995">
        <v>511.76</v>
      </c>
      <c r="AC89" s="993">
        <v>478.47</v>
      </c>
    </row>
    <row r="90" spans="1:29" x14ac:dyDescent="0.25">
      <c r="A90" s="997">
        <v>150</v>
      </c>
      <c r="B90" s="846">
        <v>187.88</v>
      </c>
      <c r="C90" s="846">
        <v>335.18</v>
      </c>
      <c r="D90" s="846">
        <v>475.9</v>
      </c>
      <c r="E90" s="846">
        <v>673.94</v>
      </c>
      <c r="F90" s="846">
        <v>609.30999999999995</v>
      </c>
      <c r="G90" s="846">
        <v>653.21</v>
      </c>
      <c r="H90" s="846">
        <v>618.57000000000005</v>
      </c>
      <c r="I90" s="846">
        <v>601.44000000000005</v>
      </c>
      <c r="J90" s="846">
        <v>596.42999999999995</v>
      </c>
      <c r="K90" s="846">
        <v>596.42999999999995</v>
      </c>
      <c r="L90" s="846">
        <v>490.19</v>
      </c>
      <c r="M90" s="846">
        <v>490.19</v>
      </c>
      <c r="N90" s="846">
        <v>523.30999999999995</v>
      </c>
      <c r="O90" s="846">
        <v>486.33</v>
      </c>
      <c r="P90" s="846">
        <v>512.12</v>
      </c>
      <c r="Q90" s="846">
        <v>529.71</v>
      </c>
      <c r="R90" s="998">
        <v>475.9</v>
      </c>
      <c r="S90" s="999">
        <v>673.94</v>
      </c>
      <c r="T90" s="1000">
        <v>609.30999999999995</v>
      </c>
      <c r="U90" s="1000">
        <v>653.21</v>
      </c>
      <c r="V90" s="1000">
        <v>618.57000000000005</v>
      </c>
      <c r="W90" s="1000">
        <v>601.44000000000005</v>
      </c>
      <c r="X90" s="1000">
        <v>596.42999999999995</v>
      </c>
      <c r="Y90" s="1000">
        <v>596.42999999999995</v>
      </c>
      <c r="Z90" s="1000">
        <v>490.19</v>
      </c>
      <c r="AA90" s="1000">
        <v>490.19</v>
      </c>
      <c r="AB90" s="1000">
        <v>523.30999999999995</v>
      </c>
      <c r="AC90" s="1001">
        <v>486.33</v>
      </c>
    </row>
    <row r="91" spans="1:29" x14ac:dyDescent="0.25">
      <c r="A91" s="1002" t="s">
        <v>16</v>
      </c>
      <c r="B91" s="838">
        <v>1.2444</v>
      </c>
      <c r="C91" s="838">
        <v>2.2357</v>
      </c>
      <c r="D91" s="838">
        <v>3.1637</v>
      </c>
      <c r="E91" s="838">
        <v>4.4923999999999999</v>
      </c>
      <c r="F91" s="838">
        <v>4.0601000000000003</v>
      </c>
      <c r="G91" s="838">
        <v>4.3448000000000002</v>
      </c>
      <c r="H91" s="838">
        <v>4.1233000000000004</v>
      </c>
      <c r="I91" s="838">
        <v>4.0072999999999999</v>
      </c>
      <c r="J91" s="838">
        <v>3.9756999999999998</v>
      </c>
      <c r="K91" s="838">
        <v>3.9756999999999998</v>
      </c>
      <c r="L91" s="838">
        <v>3.2585999999999999</v>
      </c>
      <c r="M91" s="838">
        <v>3.2585999999999999</v>
      </c>
      <c r="N91" s="838">
        <v>3.4801000000000002</v>
      </c>
      <c r="O91" s="838">
        <v>3.2374999999999998</v>
      </c>
      <c r="P91" s="838">
        <v>3.4167000000000001</v>
      </c>
      <c r="Q91" s="838">
        <v>3.5327999999999999</v>
      </c>
      <c r="R91" s="1003">
        <v>3.1637</v>
      </c>
      <c r="S91" s="1004">
        <v>4.4923999999999999</v>
      </c>
      <c r="T91" s="915">
        <v>4.0601000000000003</v>
      </c>
      <c r="U91" s="915">
        <v>4.3448000000000002</v>
      </c>
      <c r="V91" s="915">
        <v>4.1233000000000004</v>
      </c>
      <c r="W91" s="915">
        <v>4.0072999999999999</v>
      </c>
      <c r="X91" s="915">
        <v>3.9756999999999998</v>
      </c>
      <c r="Y91" s="915">
        <v>3.9756999999999998</v>
      </c>
      <c r="Z91" s="915">
        <v>3.2585999999999999</v>
      </c>
      <c r="AA91" s="915">
        <v>3.2585999999999999</v>
      </c>
      <c r="AB91" s="915">
        <v>3.4801000000000002</v>
      </c>
      <c r="AC91" s="1005">
        <v>3.2374999999999998</v>
      </c>
    </row>
    <row r="92" spans="1:29" x14ac:dyDescent="0.25">
      <c r="A92" s="1006" t="s">
        <v>0</v>
      </c>
      <c r="B92" s="838">
        <v>187.88</v>
      </c>
      <c r="C92" s="838">
        <v>335.18</v>
      </c>
      <c r="D92" s="838">
        <v>475.9</v>
      </c>
      <c r="E92" s="838">
        <v>673.94</v>
      </c>
      <c r="F92" s="838">
        <v>609.30999999999995</v>
      </c>
      <c r="G92" s="838">
        <v>653.21</v>
      </c>
      <c r="H92" s="838">
        <v>618.57000000000005</v>
      </c>
      <c r="I92" s="838">
        <v>601.44000000000005</v>
      </c>
      <c r="J92" s="838">
        <v>596.42999999999995</v>
      </c>
      <c r="K92" s="838">
        <v>596.42999999999995</v>
      </c>
      <c r="L92" s="838">
        <v>490.19</v>
      </c>
      <c r="M92" s="838">
        <v>490.19</v>
      </c>
      <c r="N92" s="838">
        <v>523.30999999999995</v>
      </c>
      <c r="O92" s="838">
        <v>486.33</v>
      </c>
      <c r="P92" s="838">
        <v>512.12</v>
      </c>
      <c r="Q92" s="838">
        <v>529.71</v>
      </c>
      <c r="R92" s="1007">
        <v>475.9</v>
      </c>
      <c r="S92" s="1008">
        <v>673.94</v>
      </c>
      <c r="T92" s="1009">
        <v>609.30999999999995</v>
      </c>
      <c r="U92" s="1009">
        <v>653.21</v>
      </c>
      <c r="V92" s="1009">
        <v>618.57000000000005</v>
      </c>
      <c r="W92" s="1009">
        <v>601.44000000000005</v>
      </c>
      <c r="X92" s="1009">
        <v>596.42999999999995</v>
      </c>
      <c r="Y92" s="1009">
        <v>596.42999999999995</v>
      </c>
      <c r="Z92" s="1009">
        <v>490.19</v>
      </c>
      <c r="AA92" s="1009">
        <v>490.19</v>
      </c>
      <c r="AB92" s="1009">
        <v>523.30999999999995</v>
      </c>
      <c r="AC92" s="1007">
        <v>486.33</v>
      </c>
    </row>
    <row r="93" spans="1:29" x14ac:dyDescent="0.25">
      <c r="A93" s="971"/>
      <c r="B93" s="841"/>
      <c r="C93" s="841"/>
      <c r="D93" s="841"/>
      <c r="E93" s="841"/>
      <c r="F93" s="841"/>
      <c r="G93" s="841"/>
      <c r="H93" s="841"/>
      <c r="I93" s="841"/>
      <c r="J93" s="841"/>
      <c r="K93" s="841"/>
      <c r="L93" s="841"/>
      <c r="M93" s="841"/>
      <c r="N93" s="841"/>
      <c r="O93" s="841"/>
      <c r="P93" s="841"/>
      <c r="Q93" s="841"/>
      <c r="R93" s="1010"/>
      <c r="S93" s="1010"/>
      <c r="T93" s="1010"/>
      <c r="U93" s="1010"/>
      <c r="V93" s="1010"/>
      <c r="W93" s="1010"/>
      <c r="X93" s="1010"/>
      <c r="Y93" s="1010"/>
      <c r="Z93" s="1010"/>
      <c r="AA93" s="1010"/>
      <c r="AB93" s="1010"/>
      <c r="AC93" s="1010"/>
    </row>
    <row r="94" spans="1:29" x14ac:dyDescent="0.25">
      <c r="A94" s="971"/>
      <c r="B94" s="850"/>
      <c r="C94" s="850"/>
      <c r="D94" s="850"/>
      <c r="E94" s="850"/>
      <c r="F94" s="850"/>
      <c r="G94" s="850"/>
      <c r="H94" s="850"/>
      <c r="I94" s="850"/>
      <c r="J94" s="850"/>
      <c r="K94" s="850"/>
      <c r="L94" s="850"/>
      <c r="M94" s="850"/>
      <c r="N94" s="850"/>
      <c r="O94" s="850"/>
      <c r="P94" s="850"/>
      <c r="Q94" s="850"/>
      <c r="R94" s="1010"/>
      <c r="S94" s="1010"/>
      <c r="T94" s="1010"/>
      <c r="U94" s="1010"/>
      <c r="V94" s="1010"/>
      <c r="W94" s="1010"/>
      <c r="X94" s="1010"/>
      <c r="Y94" s="1010"/>
      <c r="Z94" s="1010"/>
      <c r="AA94" s="1010"/>
      <c r="AB94" s="1010"/>
      <c r="AC94" s="1010"/>
    </row>
    <row r="95" spans="1:29" ht="13.8" x14ac:dyDescent="0.25">
      <c r="A95" s="1011" t="s">
        <v>128</v>
      </c>
      <c r="B95" s="1011"/>
      <c r="C95" s="1011"/>
      <c r="D95" s="973"/>
      <c r="E95" s="973"/>
      <c r="F95" s="973"/>
      <c r="G95" s="973"/>
      <c r="H95" s="973"/>
      <c r="I95" s="973"/>
      <c r="J95" s="973"/>
      <c r="K95" s="973"/>
      <c r="L95" s="973"/>
      <c r="M95" s="973"/>
      <c r="N95" s="973"/>
      <c r="O95" s="973"/>
      <c r="P95" s="973"/>
      <c r="Q95" s="973"/>
      <c r="R95" s="1010"/>
      <c r="S95" s="1010"/>
      <c r="T95" s="1010"/>
      <c r="U95" s="1010"/>
      <c r="V95" s="1010"/>
      <c r="W95" s="1010"/>
      <c r="X95" s="1010"/>
      <c r="Y95" s="1010"/>
      <c r="Z95" s="1010"/>
      <c r="AA95" s="1010"/>
      <c r="AB95" s="1010"/>
      <c r="AC95" s="1010"/>
    </row>
    <row r="96" spans="1:29" x14ac:dyDescent="0.25">
      <c r="R96" s="1010"/>
      <c r="S96" s="1010"/>
      <c r="T96" s="1010"/>
      <c r="U96" s="1010"/>
      <c r="V96" s="1010"/>
      <c r="W96" s="1010"/>
      <c r="X96" s="1010"/>
      <c r="Y96" s="1010"/>
      <c r="Z96" s="1010"/>
      <c r="AA96" s="1010"/>
      <c r="AB96" s="1010"/>
      <c r="AC96" s="1010"/>
    </row>
    <row r="97" spans="1:29" x14ac:dyDescent="0.25">
      <c r="A97" s="112" t="s">
        <v>172</v>
      </c>
      <c r="B97" s="113"/>
      <c r="C97" s="113"/>
      <c r="D97" s="109"/>
      <c r="E97" s="109"/>
      <c r="F97" s="109"/>
      <c r="G97" s="109"/>
      <c r="H97" s="109"/>
      <c r="I97" s="109"/>
      <c r="J97" s="109"/>
      <c r="K97" s="109"/>
      <c r="L97" s="109"/>
      <c r="M97" s="109"/>
      <c r="N97" s="109"/>
      <c r="O97" s="109"/>
      <c r="P97" s="109"/>
      <c r="Q97" s="109"/>
      <c r="R97" s="593"/>
      <c r="S97" s="1010"/>
      <c r="T97" s="1010"/>
      <c r="U97" s="1010"/>
      <c r="V97" s="1010"/>
      <c r="W97" s="1010"/>
      <c r="X97" s="1010"/>
      <c r="Y97" s="1010"/>
      <c r="Z97" s="1010"/>
      <c r="AA97" s="1010"/>
      <c r="AB97" s="1010"/>
      <c r="AC97" s="1010"/>
    </row>
    <row r="98" spans="1:29" x14ac:dyDescent="0.25">
      <c r="A98" s="109"/>
      <c r="B98" s="109"/>
      <c r="C98" s="109"/>
      <c r="D98" s="974" t="s">
        <v>128</v>
      </c>
      <c r="E98" s="958"/>
      <c r="F98" s="958"/>
      <c r="G98" s="958"/>
      <c r="H98" s="958"/>
      <c r="I98" s="958"/>
      <c r="J98" s="958"/>
      <c r="K98" s="958"/>
      <c r="L98" s="958"/>
      <c r="M98" s="958"/>
      <c r="N98" s="958"/>
      <c r="O98" s="958"/>
      <c r="P98" s="958"/>
      <c r="Q98" s="958"/>
      <c r="R98" s="1012"/>
      <c r="S98" s="1010"/>
      <c r="T98" s="1010"/>
      <c r="U98" s="1010"/>
      <c r="V98" s="1010"/>
      <c r="W98" s="1010"/>
      <c r="X98" s="1010"/>
      <c r="Y98" s="1010"/>
      <c r="Z98" s="1010"/>
      <c r="AA98" s="1010"/>
      <c r="AB98" s="1010"/>
      <c r="AC98" s="1010"/>
    </row>
    <row r="99" spans="1:29" x14ac:dyDescent="0.25">
      <c r="A99" s="976" t="s">
        <v>174</v>
      </c>
      <c r="B99" s="977"/>
      <c r="C99" s="978"/>
      <c r="D99" s="854" t="s">
        <v>175</v>
      </c>
      <c r="E99" s="854" t="s">
        <v>176</v>
      </c>
      <c r="F99" s="854" t="s">
        <v>177</v>
      </c>
      <c r="G99" s="854" t="s">
        <v>178</v>
      </c>
      <c r="H99" s="854" t="s">
        <v>179</v>
      </c>
      <c r="I99" s="854" t="s">
        <v>180</v>
      </c>
      <c r="J99" s="854" t="s">
        <v>181</v>
      </c>
      <c r="K99" s="854" t="s">
        <v>182</v>
      </c>
      <c r="L99" s="854" t="s">
        <v>183</v>
      </c>
      <c r="M99" s="854" t="s">
        <v>185</v>
      </c>
      <c r="N99" s="854" t="s">
        <v>186</v>
      </c>
      <c r="O99" s="854" t="s">
        <v>187</v>
      </c>
      <c r="P99" s="854" t="s">
        <v>188</v>
      </c>
      <c r="Q99" s="854" t="s">
        <v>189</v>
      </c>
      <c r="R99" s="854" t="s">
        <v>190</v>
      </c>
      <c r="S99" s="1010"/>
      <c r="T99" s="1010"/>
      <c r="U99" s="1010"/>
      <c r="V99" s="1010"/>
      <c r="W99" s="1010"/>
      <c r="X99" s="1010"/>
      <c r="Y99" s="1010"/>
      <c r="Z99" s="1010"/>
      <c r="AA99" s="1010"/>
      <c r="AB99" s="1010"/>
      <c r="AC99" s="1010"/>
    </row>
    <row r="100" spans="1:29" x14ac:dyDescent="0.25">
      <c r="A100" s="997">
        <v>0</v>
      </c>
      <c r="B100" s="997" t="s">
        <v>191</v>
      </c>
      <c r="C100" s="997">
        <v>1</v>
      </c>
      <c r="D100" s="838">
        <v>45.95</v>
      </c>
      <c r="E100" s="838">
        <v>34.380000000000003</v>
      </c>
      <c r="F100" s="838">
        <v>40.24</v>
      </c>
      <c r="G100" s="838">
        <v>40.24</v>
      </c>
      <c r="H100" s="838">
        <v>40.24</v>
      </c>
      <c r="I100" s="838">
        <v>40.24</v>
      </c>
      <c r="J100" s="838">
        <v>40.24</v>
      </c>
      <c r="K100" s="838">
        <v>54.92</v>
      </c>
      <c r="L100" s="838">
        <v>54.92</v>
      </c>
      <c r="M100" s="838">
        <v>45.95</v>
      </c>
      <c r="N100" s="838">
        <v>45.95</v>
      </c>
      <c r="O100" s="838">
        <v>54.92</v>
      </c>
      <c r="P100" s="838">
        <v>45.95</v>
      </c>
      <c r="Q100" s="838">
        <v>54.92</v>
      </c>
      <c r="R100" s="838">
        <v>33.42</v>
      </c>
      <c r="S100" s="1010"/>
      <c r="T100" s="1010"/>
      <c r="U100" s="1010"/>
      <c r="V100" s="1010"/>
      <c r="W100" s="1010"/>
      <c r="X100" s="1010"/>
      <c r="Y100" s="1010"/>
      <c r="Z100" s="1010"/>
      <c r="AA100" s="1010"/>
      <c r="AB100" s="1010"/>
      <c r="AC100" s="1010"/>
    </row>
    <row r="101" spans="1:29" x14ac:dyDescent="0.25">
      <c r="A101" s="997">
        <v>2</v>
      </c>
      <c r="B101" s="997" t="s">
        <v>191</v>
      </c>
      <c r="C101" s="997">
        <v>2</v>
      </c>
      <c r="D101" s="838">
        <v>45.95</v>
      </c>
      <c r="E101" s="838">
        <v>34.380000000000003</v>
      </c>
      <c r="F101" s="838">
        <v>40.24</v>
      </c>
      <c r="G101" s="838">
        <v>40.24</v>
      </c>
      <c r="H101" s="838">
        <v>40.24</v>
      </c>
      <c r="I101" s="838">
        <v>40.24</v>
      </c>
      <c r="J101" s="838">
        <v>40.24</v>
      </c>
      <c r="K101" s="838">
        <v>54.92</v>
      </c>
      <c r="L101" s="838">
        <v>54.92</v>
      </c>
      <c r="M101" s="838">
        <v>45.95</v>
      </c>
      <c r="N101" s="838">
        <v>45.95</v>
      </c>
      <c r="O101" s="838">
        <v>54.92</v>
      </c>
      <c r="P101" s="838">
        <v>45.95</v>
      </c>
      <c r="Q101" s="838">
        <v>54.92</v>
      </c>
      <c r="R101" s="838">
        <v>39.49</v>
      </c>
      <c r="S101" s="1010"/>
      <c r="T101" s="1010"/>
      <c r="U101" s="1010"/>
      <c r="V101" s="1010"/>
      <c r="W101" s="1010"/>
      <c r="X101" s="1010"/>
      <c r="Y101" s="1010"/>
      <c r="Z101" s="1010"/>
      <c r="AA101" s="1010"/>
      <c r="AB101" s="1010"/>
      <c r="AC101" s="1010"/>
    </row>
    <row r="102" spans="1:29" x14ac:dyDescent="0.25">
      <c r="A102" s="997">
        <v>3</v>
      </c>
      <c r="B102" s="997" t="s">
        <v>191</v>
      </c>
      <c r="C102" s="997">
        <v>3</v>
      </c>
      <c r="D102" s="838">
        <v>45.95</v>
      </c>
      <c r="E102" s="838">
        <v>34.840000000000003</v>
      </c>
      <c r="F102" s="838">
        <v>40.619999999999997</v>
      </c>
      <c r="G102" s="838">
        <v>40.619999999999997</v>
      </c>
      <c r="H102" s="838">
        <v>40.619999999999997</v>
      </c>
      <c r="I102" s="838">
        <v>40.619999999999997</v>
      </c>
      <c r="J102" s="838">
        <v>40.619999999999997</v>
      </c>
      <c r="K102" s="838">
        <v>54.92</v>
      </c>
      <c r="L102" s="838">
        <v>54.92</v>
      </c>
      <c r="M102" s="838">
        <v>45.95</v>
      </c>
      <c r="N102" s="838">
        <v>45.95</v>
      </c>
      <c r="O102" s="838">
        <v>54.92</v>
      </c>
      <c r="P102" s="838">
        <v>45.95</v>
      </c>
      <c r="Q102" s="838">
        <v>54.92</v>
      </c>
      <c r="R102" s="838">
        <v>45.59</v>
      </c>
      <c r="S102" s="1010"/>
      <c r="T102" s="1010"/>
      <c r="U102" s="1010"/>
      <c r="V102" s="1010"/>
      <c r="W102" s="1010"/>
      <c r="X102" s="1010"/>
      <c r="Y102" s="1010"/>
      <c r="Z102" s="1010"/>
      <c r="AA102" s="1010"/>
      <c r="AB102" s="1010"/>
      <c r="AC102" s="1010"/>
    </row>
    <row r="103" spans="1:29" x14ac:dyDescent="0.25">
      <c r="A103" s="997">
        <v>4</v>
      </c>
      <c r="B103" s="997" t="s">
        <v>191</v>
      </c>
      <c r="C103" s="997">
        <v>4</v>
      </c>
      <c r="D103" s="838">
        <v>48.09</v>
      </c>
      <c r="E103" s="838">
        <v>38.729999999999997</v>
      </c>
      <c r="F103" s="838">
        <v>46.7</v>
      </c>
      <c r="G103" s="838">
        <v>46.7</v>
      </c>
      <c r="H103" s="838">
        <v>46.7</v>
      </c>
      <c r="I103" s="838">
        <v>46.7</v>
      </c>
      <c r="J103" s="838">
        <v>46.7</v>
      </c>
      <c r="K103" s="838">
        <v>56.02</v>
      </c>
      <c r="L103" s="838">
        <v>56.02</v>
      </c>
      <c r="M103" s="838">
        <v>48.09</v>
      </c>
      <c r="N103" s="838">
        <v>48.09</v>
      </c>
      <c r="O103" s="838">
        <v>56.02</v>
      </c>
      <c r="P103" s="838">
        <v>48.09</v>
      </c>
      <c r="Q103" s="838">
        <v>56.02</v>
      </c>
      <c r="R103" s="838">
        <v>51.59</v>
      </c>
      <c r="S103" s="1010"/>
      <c r="T103" s="1010"/>
      <c r="U103" s="1010"/>
      <c r="V103" s="1010"/>
      <c r="W103" s="1010"/>
      <c r="X103" s="1010"/>
      <c r="Y103" s="1010"/>
      <c r="Z103" s="1010"/>
      <c r="AA103" s="1010"/>
      <c r="AB103" s="1010"/>
      <c r="AC103" s="1010"/>
    </row>
    <row r="104" spans="1:29" x14ac:dyDescent="0.25">
      <c r="A104" s="997">
        <v>5</v>
      </c>
      <c r="B104" s="997" t="s">
        <v>191</v>
      </c>
      <c r="C104" s="997">
        <v>5</v>
      </c>
      <c r="D104" s="838">
        <v>52.36</v>
      </c>
      <c r="E104" s="838">
        <v>42.6</v>
      </c>
      <c r="F104" s="838">
        <v>52.52</v>
      </c>
      <c r="G104" s="838">
        <v>52.52</v>
      </c>
      <c r="H104" s="838">
        <v>52.52</v>
      </c>
      <c r="I104" s="838">
        <v>52.52</v>
      </c>
      <c r="J104" s="838">
        <v>52.52</v>
      </c>
      <c r="K104" s="838">
        <v>61.5</v>
      </c>
      <c r="L104" s="838">
        <v>61.5</v>
      </c>
      <c r="M104" s="838">
        <v>52.36</v>
      </c>
      <c r="N104" s="838">
        <v>52.36</v>
      </c>
      <c r="O104" s="838">
        <v>61.5</v>
      </c>
      <c r="P104" s="838">
        <v>52.36</v>
      </c>
      <c r="Q104" s="838">
        <v>61.5</v>
      </c>
      <c r="R104" s="838">
        <v>57.46</v>
      </c>
      <c r="S104" s="1010"/>
      <c r="T104" s="1010"/>
      <c r="U104" s="1010"/>
      <c r="V104" s="1010"/>
      <c r="W104" s="1010"/>
      <c r="X104" s="1010"/>
      <c r="Y104" s="1010"/>
      <c r="Z104" s="1010"/>
      <c r="AA104" s="1010"/>
      <c r="AB104" s="1010"/>
      <c r="AC104" s="1010"/>
    </row>
    <row r="105" spans="1:29" x14ac:dyDescent="0.25">
      <c r="A105" s="997">
        <v>6</v>
      </c>
      <c r="B105" s="997" t="s">
        <v>191</v>
      </c>
      <c r="C105" s="997">
        <v>6</v>
      </c>
      <c r="D105" s="838">
        <v>55.76</v>
      </c>
      <c r="E105" s="838">
        <v>46.15</v>
      </c>
      <c r="F105" s="838">
        <v>58.38</v>
      </c>
      <c r="G105" s="838">
        <v>58.38</v>
      </c>
      <c r="H105" s="838">
        <v>58.38</v>
      </c>
      <c r="I105" s="838">
        <v>58.38</v>
      </c>
      <c r="J105" s="838">
        <v>58.38</v>
      </c>
      <c r="K105" s="838">
        <v>66.59</v>
      </c>
      <c r="L105" s="838">
        <v>66.59</v>
      </c>
      <c r="M105" s="838">
        <v>55.76</v>
      </c>
      <c r="N105" s="838">
        <v>55.76</v>
      </c>
      <c r="O105" s="838">
        <v>66.59</v>
      </c>
      <c r="P105" s="838">
        <v>55.76</v>
      </c>
      <c r="Q105" s="838">
        <v>66.59</v>
      </c>
      <c r="R105" s="838">
        <v>62.9</v>
      </c>
      <c r="S105" s="1010"/>
      <c r="T105" s="1010"/>
      <c r="U105" s="1010"/>
      <c r="V105" s="1010"/>
      <c r="W105" s="1010"/>
      <c r="X105" s="1010"/>
      <c r="Y105" s="1010"/>
      <c r="Z105" s="1010"/>
      <c r="AA105" s="1010"/>
      <c r="AB105" s="1010"/>
      <c r="AC105" s="1010"/>
    </row>
    <row r="106" spans="1:29" x14ac:dyDescent="0.25">
      <c r="A106" s="997">
        <v>7</v>
      </c>
      <c r="B106" s="997" t="s">
        <v>191</v>
      </c>
      <c r="C106" s="997">
        <v>7</v>
      </c>
      <c r="D106" s="838">
        <v>59.26</v>
      </c>
      <c r="E106" s="838">
        <v>49.88</v>
      </c>
      <c r="F106" s="838">
        <v>64.459999999999994</v>
      </c>
      <c r="G106" s="838">
        <v>64.459999999999994</v>
      </c>
      <c r="H106" s="838">
        <v>64.459999999999994</v>
      </c>
      <c r="I106" s="838">
        <v>64.459999999999994</v>
      </c>
      <c r="J106" s="838">
        <v>64.459999999999994</v>
      </c>
      <c r="K106" s="838">
        <v>71.569999999999993</v>
      </c>
      <c r="L106" s="838">
        <v>71.569999999999993</v>
      </c>
      <c r="M106" s="838">
        <v>59.26</v>
      </c>
      <c r="N106" s="838">
        <v>59.26</v>
      </c>
      <c r="O106" s="838">
        <v>71.569999999999993</v>
      </c>
      <c r="P106" s="838">
        <v>59.26</v>
      </c>
      <c r="Q106" s="838">
        <v>71.569999999999993</v>
      </c>
      <c r="R106" s="838">
        <v>68.72</v>
      </c>
      <c r="S106" s="1010"/>
      <c r="T106" s="1010"/>
      <c r="U106" s="1010"/>
      <c r="V106" s="1010"/>
      <c r="W106" s="1010"/>
      <c r="X106" s="1010"/>
      <c r="Y106" s="1010"/>
      <c r="Z106" s="1010"/>
      <c r="AA106" s="1010"/>
      <c r="AB106" s="1010"/>
      <c r="AC106" s="1010"/>
    </row>
    <row r="107" spans="1:29" x14ac:dyDescent="0.25">
      <c r="A107" s="997">
        <v>8</v>
      </c>
      <c r="B107" s="997" t="s">
        <v>191</v>
      </c>
      <c r="C107" s="997">
        <v>8</v>
      </c>
      <c r="D107" s="838">
        <v>62.3</v>
      </c>
      <c r="E107" s="838">
        <v>53.47</v>
      </c>
      <c r="F107" s="838">
        <v>69.73</v>
      </c>
      <c r="G107" s="838">
        <v>69.73</v>
      </c>
      <c r="H107" s="838">
        <v>69.73</v>
      </c>
      <c r="I107" s="838">
        <v>69.73</v>
      </c>
      <c r="J107" s="838">
        <v>69.73</v>
      </c>
      <c r="K107" s="838">
        <v>76.25</v>
      </c>
      <c r="L107" s="838">
        <v>76.25</v>
      </c>
      <c r="M107" s="838">
        <v>62.3</v>
      </c>
      <c r="N107" s="838">
        <v>62.3</v>
      </c>
      <c r="O107" s="838">
        <v>76.25</v>
      </c>
      <c r="P107" s="838">
        <v>62.3</v>
      </c>
      <c r="Q107" s="838">
        <v>76.25</v>
      </c>
      <c r="R107" s="838">
        <v>73.53</v>
      </c>
      <c r="S107" s="1010"/>
      <c r="T107" s="1010"/>
      <c r="U107" s="1010"/>
      <c r="V107" s="1010"/>
      <c r="W107" s="1010"/>
      <c r="X107" s="1010"/>
      <c r="Y107" s="1010"/>
      <c r="Z107" s="1010"/>
      <c r="AA107" s="1010"/>
      <c r="AB107" s="1010"/>
      <c r="AC107" s="1010"/>
    </row>
    <row r="108" spans="1:29" x14ac:dyDescent="0.25">
      <c r="A108" s="997">
        <v>9</v>
      </c>
      <c r="B108" s="997" t="s">
        <v>191</v>
      </c>
      <c r="C108" s="997">
        <v>9</v>
      </c>
      <c r="D108" s="838">
        <v>65.06</v>
      </c>
      <c r="E108" s="838">
        <v>56.79</v>
      </c>
      <c r="F108" s="838">
        <v>75</v>
      </c>
      <c r="G108" s="838">
        <v>75</v>
      </c>
      <c r="H108" s="838">
        <v>75</v>
      </c>
      <c r="I108" s="838">
        <v>75</v>
      </c>
      <c r="J108" s="838">
        <v>75</v>
      </c>
      <c r="K108" s="838">
        <v>80.819999999999993</v>
      </c>
      <c r="L108" s="838">
        <v>80.819999999999993</v>
      </c>
      <c r="M108" s="838">
        <v>65.06</v>
      </c>
      <c r="N108" s="838">
        <v>65.06</v>
      </c>
      <c r="O108" s="838">
        <v>80.819999999999993</v>
      </c>
      <c r="P108" s="838">
        <v>65.06</v>
      </c>
      <c r="Q108" s="838">
        <v>80.819999999999993</v>
      </c>
      <c r="R108" s="838">
        <v>78.900000000000006</v>
      </c>
      <c r="S108" s="1010"/>
      <c r="T108" s="1010"/>
      <c r="U108" s="1010"/>
      <c r="V108" s="1010"/>
      <c r="W108" s="1010"/>
      <c r="X108" s="1010"/>
      <c r="Y108" s="1010"/>
      <c r="Z108" s="1010"/>
      <c r="AA108" s="1010"/>
      <c r="AB108" s="1010"/>
      <c r="AC108" s="1010"/>
    </row>
    <row r="109" spans="1:29" x14ac:dyDescent="0.25">
      <c r="A109" s="997">
        <v>10</v>
      </c>
      <c r="B109" s="997" t="s">
        <v>191</v>
      </c>
      <c r="C109" s="997">
        <v>10</v>
      </c>
      <c r="D109" s="838">
        <v>67.83</v>
      </c>
      <c r="E109" s="838">
        <v>60.25</v>
      </c>
      <c r="F109" s="838">
        <v>80.430000000000007</v>
      </c>
      <c r="G109" s="838">
        <v>80.430000000000007</v>
      </c>
      <c r="H109" s="838">
        <v>80.430000000000007</v>
      </c>
      <c r="I109" s="838">
        <v>80.430000000000007</v>
      </c>
      <c r="J109" s="838">
        <v>80.430000000000007</v>
      </c>
      <c r="K109" s="838">
        <v>85.55</v>
      </c>
      <c r="L109" s="838">
        <v>85.55</v>
      </c>
      <c r="M109" s="838">
        <v>67.83</v>
      </c>
      <c r="N109" s="838">
        <v>67.83</v>
      </c>
      <c r="O109" s="838">
        <v>85.55</v>
      </c>
      <c r="P109" s="838">
        <v>67.83</v>
      </c>
      <c r="Q109" s="838">
        <v>85.55</v>
      </c>
      <c r="R109" s="838">
        <v>84.2</v>
      </c>
      <c r="S109" s="1010"/>
      <c r="T109" s="1010"/>
      <c r="U109" s="1010"/>
      <c r="V109" s="1010"/>
      <c r="W109" s="1010"/>
      <c r="X109" s="1010"/>
      <c r="Y109" s="1010"/>
      <c r="Z109" s="1010"/>
      <c r="AA109" s="1010"/>
      <c r="AB109" s="1010"/>
      <c r="AC109" s="1010"/>
    </row>
    <row r="110" spans="1:29" x14ac:dyDescent="0.25">
      <c r="A110" s="997">
        <v>11</v>
      </c>
      <c r="B110" s="997" t="s">
        <v>191</v>
      </c>
      <c r="C110" s="997">
        <v>11</v>
      </c>
      <c r="D110" s="838">
        <v>71.349999999999994</v>
      </c>
      <c r="E110" s="838">
        <v>63.38</v>
      </c>
      <c r="F110" s="838">
        <v>84.17</v>
      </c>
      <c r="G110" s="838">
        <v>84.17</v>
      </c>
      <c r="H110" s="838">
        <v>84.17</v>
      </c>
      <c r="I110" s="838">
        <v>84.17</v>
      </c>
      <c r="J110" s="838">
        <v>84.17</v>
      </c>
      <c r="K110" s="838">
        <v>88.54</v>
      </c>
      <c r="L110" s="838">
        <v>88.54</v>
      </c>
      <c r="M110" s="838">
        <v>71.349999999999994</v>
      </c>
      <c r="N110" s="838">
        <v>71.349999999999994</v>
      </c>
      <c r="O110" s="838">
        <v>88.54</v>
      </c>
      <c r="P110" s="838">
        <v>71.349999999999994</v>
      </c>
      <c r="Q110" s="838">
        <v>88.54</v>
      </c>
      <c r="R110" s="838">
        <v>89.29</v>
      </c>
      <c r="S110" s="1010"/>
      <c r="T110" s="1010"/>
      <c r="U110" s="1010"/>
      <c r="V110" s="1010"/>
      <c r="W110" s="1010"/>
      <c r="X110" s="1010"/>
      <c r="Y110" s="1010"/>
      <c r="Z110" s="1010"/>
      <c r="AA110" s="1010"/>
      <c r="AB110" s="1010"/>
      <c r="AC110" s="1010"/>
    </row>
    <row r="111" spans="1:29" x14ac:dyDescent="0.25">
      <c r="A111" s="997">
        <v>12</v>
      </c>
      <c r="B111" s="997" t="s">
        <v>191</v>
      </c>
      <c r="C111" s="997">
        <v>12</v>
      </c>
      <c r="D111" s="838">
        <v>73.42</v>
      </c>
      <c r="E111" s="838">
        <v>66.31</v>
      </c>
      <c r="F111" s="838">
        <v>87.96</v>
      </c>
      <c r="G111" s="838">
        <v>87.96</v>
      </c>
      <c r="H111" s="838">
        <v>87.96</v>
      </c>
      <c r="I111" s="838">
        <v>87.96</v>
      </c>
      <c r="J111" s="838">
        <v>87.96</v>
      </c>
      <c r="K111" s="838">
        <v>91.81</v>
      </c>
      <c r="L111" s="838">
        <v>91.81</v>
      </c>
      <c r="M111" s="838">
        <v>73.42</v>
      </c>
      <c r="N111" s="838">
        <v>73.42</v>
      </c>
      <c r="O111" s="838">
        <v>91.81</v>
      </c>
      <c r="P111" s="838">
        <v>73.42</v>
      </c>
      <c r="Q111" s="838">
        <v>91.81</v>
      </c>
      <c r="R111" s="838">
        <v>94.37</v>
      </c>
      <c r="S111" s="1010"/>
      <c r="T111" s="1010"/>
      <c r="U111" s="1010"/>
      <c r="V111" s="1010"/>
      <c r="W111" s="1010"/>
      <c r="X111" s="1010"/>
      <c r="Y111" s="1010"/>
      <c r="Z111" s="1010"/>
      <c r="AA111" s="1010"/>
      <c r="AB111" s="1010"/>
      <c r="AC111" s="1010"/>
    </row>
    <row r="112" spans="1:29" x14ac:dyDescent="0.25">
      <c r="A112" s="997">
        <v>13</v>
      </c>
      <c r="B112" s="997" t="s">
        <v>191</v>
      </c>
      <c r="C112" s="997">
        <v>13</v>
      </c>
      <c r="D112" s="838">
        <v>76.25</v>
      </c>
      <c r="E112" s="838">
        <v>69.680000000000007</v>
      </c>
      <c r="F112" s="838">
        <v>91.73</v>
      </c>
      <c r="G112" s="838">
        <v>91.73</v>
      </c>
      <c r="H112" s="838">
        <v>91.73</v>
      </c>
      <c r="I112" s="838">
        <v>91.73</v>
      </c>
      <c r="J112" s="838">
        <v>91.73</v>
      </c>
      <c r="K112" s="838">
        <v>96.76</v>
      </c>
      <c r="L112" s="838">
        <v>96.76</v>
      </c>
      <c r="M112" s="838">
        <v>76.25</v>
      </c>
      <c r="N112" s="838">
        <v>76.25</v>
      </c>
      <c r="O112" s="838">
        <v>96.76</v>
      </c>
      <c r="P112" s="838">
        <v>76.25</v>
      </c>
      <c r="Q112" s="838">
        <v>96.76</v>
      </c>
      <c r="R112" s="838">
        <v>98.88</v>
      </c>
      <c r="S112" s="1010"/>
      <c r="T112" s="1010"/>
      <c r="U112" s="1010"/>
      <c r="V112" s="1010"/>
      <c r="W112" s="1010"/>
      <c r="X112" s="1010"/>
      <c r="Y112" s="1010"/>
      <c r="Z112" s="1010"/>
      <c r="AA112" s="1010"/>
      <c r="AB112" s="1010"/>
      <c r="AC112" s="1010"/>
    </row>
    <row r="113" spans="1:29" x14ac:dyDescent="0.25">
      <c r="A113" s="997">
        <v>14</v>
      </c>
      <c r="B113" s="997" t="s">
        <v>191</v>
      </c>
      <c r="C113" s="997">
        <v>14</v>
      </c>
      <c r="D113" s="838">
        <v>78.78</v>
      </c>
      <c r="E113" s="838">
        <v>72.52</v>
      </c>
      <c r="F113" s="838">
        <v>94.76</v>
      </c>
      <c r="G113" s="838">
        <v>94.76</v>
      </c>
      <c r="H113" s="838">
        <v>94.76</v>
      </c>
      <c r="I113" s="838">
        <v>94.76</v>
      </c>
      <c r="J113" s="838">
        <v>94.76</v>
      </c>
      <c r="K113" s="838">
        <v>101.91</v>
      </c>
      <c r="L113" s="838">
        <v>101.91</v>
      </c>
      <c r="M113" s="838">
        <v>78.78</v>
      </c>
      <c r="N113" s="838">
        <v>78.78</v>
      </c>
      <c r="O113" s="838">
        <v>101.91</v>
      </c>
      <c r="P113" s="838">
        <v>78.78</v>
      </c>
      <c r="Q113" s="838">
        <v>101.91</v>
      </c>
      <c r="R113" s="838">
        <v>103.43</v>
      </c>
      <c r="S113" s="1010"/>
      <c r="T113" s="1010"/>
      <c r="U113" s="1010"/>
      <c r="V113" s="1010"/>
      <c r="W113" s="1010"/>
      <c r="X113" s="1010"/>
      <c r="Y113" s="1010"/>
      <c r="Z113" s="1010"/>
      <c r="AA113" s="1010"/>
      <c r="AB113" s="1010"/>
      <c r="AC113" s="1010"/>
    </row>
    <row r="114" spans="1:29" x14ac:dyDescent="0.25">
      <c r="A114" s="997">
        <v>15</v>
      </c>
      <c r="B114" s="997" t="s">
        <v>191</v>
      </c>
      <c r="C114" s="997">
        <v>15</v>
      </c>
      <c r="D114" s="838">
        <v>81.39</v>
      </c>
      <c r="E114" s="838">
        <v>75.73</v>
      </c>
      <c r="F114" s="838">
        <v>97.61</v>
      </c>
      <c r="G114" s="838">
        <v>97.61</v>
      </c>
      <c r="H114" s="838">
        <v>97.61</v>
      </c>
      <c r="I114" s="838">
        <v>97.61</v>
      </c>
      <c r="J114" s="838">
        <v>97.61</v>
      </c>
      <c r="K114" s="838">
        <v>106.92</v>
      </c>
      <c r="L114" s="838">
        <v>106.92</v>
      </c>
      <c r="M114" s="838">
        <v>81.39</v>
      </c>
      <c r="N114" s="838">
        <v>81.39</v>
      </c>
      <c r="O114" s="838">
        <v>106.92</v>
      </c>
      <c r="P114" s="838">
        <v>81.39</v>
      </c>
      <c r="Q114" s="838">
        <v>106.92</v>
      </c>
      <c r="R114" s="838">
        <v>108.32</v>
      </c>
      <c r="S114" s="1010"/>
      <c r="T114" s="1010"/>
      <c r="U114" s="1010"/>
      <c r="V114" s="1010"/>
      <c r="W114" s="1010"/>
      <c r="X114" s="1010"/>
      <c r="Y114" s="1010"/>
      <c r="Z114" s="1010"/>
      <c r="AA114" s="1010"/>
      <c r="AB114" s="1010"/>
      <c r="AC114" s="1010"/>
    </row>
    <row r="115" spans="1:29" x14ac:dyDescent="0.25">
      <c r="A115" s="997">
        <v>16</v>
      </c>
      <c r="B115" s="997" t="s">
        <v>191</v>
      </c>
      <c r="C115" s="997">
        <v>16</v>
      </c>
      <c r="D115" s="838">
        <v>83.35</v>
      </c>
      <c r="E115" s="838">
        <v>77.790000000000006</v>
      </c>
      <c r="F115" s="838">
        <v>100.81</v>
      </c>
      <c r="G115" s="838">
        <v>100.81</v>
      </c>
      <c r="H115" s="838">
        <v>100.81</v>
      </c>
      <c r="I115" s="838">
        <v>100.81</v>
      </c>
      <c r="J115" s="838">
        <v>100.81</v>
      </c>
      <c r="K115" s="838">
        <v>111.57</v>
      </c>
      <c r="L115" s="838">
        <v>111.57</v>
      </c>
      <c r="M115" s="838">
        <v>83.35</v>
      </c>
      <c r="N115" s="838">
        <v>83.35</v>
      </c>
      <c r="O115" s="838">
        <v>111.57</v>
      </c>
      <c r="P115" s="838">
        <v>83.35</v>
      </c>
      <c r="Q115" s="838">
        <v>111.57</v>
      </c>
      <c r="R115" s="838">
        <v>112.82</v>
      </c>
      <c r="S115" s="1010"/>
      <c r="T115" s="1010"/>
      <c r="U115" s="1010"/>
      <c r="V115" s="1010"/>
      <c r="W115" s="1010"/>
      <c r="X115" s="1010"/>
      <c r="Y115" s="1010"/>
      <c r="Z115" s="1010"/>
      <c r="AA115" s="1010"/>
      <c r="AB115" s="1010"/>
      <c r="AC115" s="1010"/>
    </row>
    <row r="116" spans="1:29" x14ac:dyDescent="0.25">
      <c r="A116" s="997">
        <v>17</v>
      </c>
      <c r="B116" s="997" t="s">
        <v>191</v>
      </c>
      <c r="C116" s="997">
        <v>17</v>
      </c>
      <c r="D116" s="838">
        <v>85.3</v>
      </c>
      <c r="E116" s="838">
        <v>80.53</v>
      </c>
      <c r="F116" s="838">
        <v>104.98</v>
      </c>
      <c r="G116" s="838">
        <v>104.98</v>
      </c>
      <c r="H116" s="838">
        <v>104.98</v>
      </c>
      <c r="I116" s="838">
        <v>104.98</v>
      </c>
      <c r="J116" s="838">
        <v>104.98</v>
      </c>
      <c r="K116" s="838">
        <v>116.15</v>
      </c>
      <c r="L116" s="838">
        <v>116.15</v>
      </c>
      <c r="M116" s="838">
        <v>85.3</v>
      </c>
      <c r="N116" s="838">
        <v>85.3</v>
      </c>
      <c r="O116" s="838">
        <v>116.15</v>
      </c>
      <c r="P116" s="838">
        <v>85.3</v>
      </c>
      <c r="Q116" s="838">
        <v>116.15</v>
      </c>
      <c r="R116" s="838">
        <v>117.12</v>
      </c>
      <c r="S116" s="1010"/>
      <c r="T116" s="1010"/>
      <c r="U116" s="1010"/>
      <c r="V116" s="1010"/>
      <c r="W116" s="1010"/>
      <c r="X116" s="1010"/>
      <c r="Y116" s="1010"/>
      <c r="Z116" s="1010"/>
      <c r="AA116" s="1010"/>
      <c r="AB116" s="1010"/>
      <c r="AC116" s="1010"/>
    </row>
    <row r="117" spans="1:29" x14ac:dyDescent="0.25">
      <c r="A117" s="997">
        <v>18</v>
      </c>
      <c r="B117" s="997" t="s">
        <v>191</v>
      </c>
      <c r="C117" s="997">
        <v>18</v>
      </c>
      <c r="D117" s="838">
        <v>87.4</v>
      </c>
      <c r="E117" s="838">
        <v>83.05</v>
      </c>
      <c r="F117" s="838">
        <v>108.3</v>
      </c>
      <c r="G117" s="838">
        <v>108.3</v>
      </c>
      <c r="H117" s="838">
        <v>108.3</v>
      </c>
      <c r="I117" s="838">
        <v>108.3</v>
      </c>
      <c r="J117" s="838">
        <v>108.3</v>
      </c>
      <c r="K117" s="838">
        <v>120.56</v>
      </c>
      <c r="L117" s="838">
        <v>120.56</v>
      </c>
      <c r="M117" s="838">
        <v>87.4</v>
      </c>
      <c r="N117" s="838">
        <v>87.4</v>
      </c>
      <c r="O117" s="838">
        <v>120.56</v>
      </c>
      <c r="P117" s="838">
        <v>87.4</v>
      </c>
      <c r="Q117" s="838">
        <v>120.56</v>
      </c>
      <c r="R117" s="838">
        <v>121.4</v>
      </c>
      <c r="S117" s="1010"/>
      <c r="T117" s="1010"/>
      <c r="U117" s="1010"/>
      <c r="V117" s="1010"/>
      <c r="W117" s="1010"/>
      <c r="X117" s="1010"/>
      <c r="Y117" s="1010"/>
      <c r="Z117" s="1010"/>
      <c r="AA117" s="1010"/>
      <c r="AB117" s="1010"/>
      <c r="AC117" s="1010"/>
    </row>
    <row r="118" spans="1:29" x14ac:dyDescent="0.25">
      <c r="A118" s="997">
        <v>19</v>
      </c>
      <c r="B118" s="997" t="s">
        <v>191</v>
      </c>
      <c r="C118" s="997">
        <v>19</v>
      </c>
      <c r="D118" s="838">
        <v>89.51</v>
      </c>
      <c r="E118" s="838">
        <v>85.73</v>
      </c>
      <c r="F118" s="838">
        <v>111.64</v>
      </c>
      <c r="G118" s="838">
        <v>111.64</v>
      </c>
      <c r="H118" s="838">
        <v>111.64</v>
      </c>
      <c r="I118" s="838">
        <v>111.64</v>
      </c>
      <c r="J118" s="838">
        <v>111.64</v>
      </c>
      <c r="K118" s="838">
        <v>125.03</v>
      </c>
      <c r="L118" s="838">
        <v>125.03</v>
      </c>
      <c r="M118" s="838">
        <v>89.51</v>
      </c>
      <c r="N118" s="838">
        <v>89.51</v>
      </c>
      <c r="O118" s="838">
        <v>125.03</v>
      </c>
      <c r="P118" s="838">
        <v>89.51</v>
      </c>
      <c r="Q118" s="838">
        <v>125.03</v>
      </c>
      <c r="R118" s="838">
        <v>125.08</v>
      </c>
      <c r="S118" s="1010"/>
      <c r="T118" s="1010"/>
      <c r="U118" s="1010"/>
      <c r="V118" s="1010"/>
      <c r="W118" s="1010"/>
      <c r="X118" s="1010"/>
      <c r="Y118" s="1010"/>
      <c r="Z118" s="1010"/>
      <c r="AA118" s="1010"/>
      <c r="AB118" s="1010"/>
      <c r="AC118" s="1010"/>
    </row>
    <row r="119" spans="1:29" x14ac:dyDescent="0.25">
      <c r="A119" s="997">
        <v>20</v>
      </c>
      <c r="B119" s="997" t="s">
        <v>191</v>
      </c>
      <c r="C119" s="997">
        <v>20</v>
      </c>
      <c r="D119" s="838">
        <v>92.3</v>
      </c>
      <c r="E119" s="838">
        <v>88.35</v>
      </c>
      <c r="F119" s="838">
        <v>114.72</v>
      </c>
      <c r="G119" s="838">
        <v>114.72</v>
      </c>
      <c r="H119" s="838">
        <v>114.72</v>
      </c>
      <c r="I119" s="838">
        <v>114.72</v>
      </c>
      <c r="J119" s="838">
        <v>114.72</v>
      </c>
      <c r="K119" s="838">
        <v>129.51</v>
      </c>
      <c r="L119" s="838">
        <v>129.51</v>
      </c>
      <c r="M119" s="838">
        <v>92.3</v>
      </c>
      <c r="N119" s="838">
        <v>92.3</v>
      </c>
      <c r="O119" s="838">
        <v>129.51</v>
      </c>
      <c r="P119" s="838">
        <v>92.3</v>
      </c>
      <c r="Q119" s="838">
        <v>129.51</v>
      </c>
      <c r="R119" s="838">
        <v>129.12</v>
      </c>
      <c r="S119" s="1010"/>
      <c r="T119" s="1010"/>
      <c r="U119" s="1010"/>
      <c r="V119" s="1010"/>
      <c r="W119" s="1010"/>
      <c r="X119" s="1010"/>
      <c r="Y119" s="1010"/>
      <c r="Z119" s="1010"/>
      <c r="AA119" s="1010"/>
      <c r="AB119" s="1010"/>
      <c r="AC119" s="1010"/>
    </row>
    <row r="120" spans="1:29" x14ac:dyDescent="0.25">
      <c r="A120" s="997">
        <v>21</v>
      </c>
      <c r="B120" s="997" t="s">
        <v>191</v>
      </c>
      <c r="C120" s="997">
        <v>21</v>
      </c>
      <c r="D120" s="838">
        <v>95.61</v>
      </c>
      <c r="E120" s="838">
        <v>91.1</v>
      </c>
      <c r="F120" s="838">
        <v>117.5</v>
      </c>
      <c r="G120" s="838">
        <v>117.5</v>
      </c>
      <c r="H120" s="838">
        <v>117.5</v>
      </c>
      <c r="I120" s="838">
        <v>117.5</v>
      </c>
      <c r="J120" s="838">
        <v>117.5</v>
      </c>
      <c r="K120" s="838">
        <v>133.41</v>
      </c>
      <c r="L120" s="838">
        <v>133.41</v>
      </c>
      <c r="M120" s="838">
        <v>95.61</v>
      </c>
      <c r="N120" s="838">
        <v>95.61</v>
      </c>
      <c r="O120" s="838">
        <v>133.41</v>
      </c>
      <c r="P120" s="838">
        <v>95.61</v>
      </c>
      <c r="Q120" s="838">
        <v>133.41</v>
      </c>
      <c r="R120" s="838">
        <v>133.47</v>
      </c>
      <c r="S120" s="1010"/>
      <c r="T120" s="1010"/>
      <c r="U120" s="1010"/>
      <c r="V120" s="1010"/>
      <c r="W120" s="1010"/>
      <c r="X120" s="1010"/>
      <c r="Y120" s="1010"/>
      <c r="Z120" s="1010"/>
      <c r="AA120" s="1010"/>
      <c r="AB120" s="1010"/>
      <c r="AC120" s="1010"/>
    </row>
    <row r="121" spans="1:29" x14ac:dyDescent="0.25">
      <c r="A121" s="997">
        <v>22</v>
      </c>
      <c r="B121" s="997" t="s">
        <v>191</v>
      </c>
      <c r="C121" s="997">
        <v>22</v>
      </c>
      <c r="D121" s="838">
        <v>98.33</v>
      </c>
      <c r="E121" s="838">
        <v>93.54</v>
      </c>
      <c r="F121" s="838">
        <v>120.31</v>
      </c>
      <c r="G121" s="838">
        <v>120.31</v>
      </c>
      <c r="H121" s="838">
        <v>120.31</v>
      </c>
      <c r="I121" s="838">
        <v>120.31</v>
      </c>
      <c r="J121" s="838">
        <v>120.31</v>
      </c>
      <c r="K121" s="838">
        <v>137.25</v>
      </c>
      <c r="L121" s="838">
        <v>137.25</v>
      </c>
      <c r="M121" s="838">
        <v>98.33</v>
      </c>
      <c r="N121" s="838">
        <v>98.33</v>
      </c>
      <c r="O121" s="838">
        <v>137.25</v>
      </c>
      <c r="P121" s="838">
        <v>98.33</v>
      </c>
      <c r="Q121" s="838">
        <v>137.25</v>
      </c>
      <c r="R121" s="838">
        <v>137.38</v>
      </c>
      <c r="S121" s="1010"/>
      <c r="T121" s="1010"/>
      <c r="U121" s="1010"/>
      <c r="V121" s="1010"/>
      <c r="W121" s="1010"/>
      <c r="X121" s="1010"/>
      <c r="Y121" s="1010"/>
      <c r="Z121" s="1010"/>
      <c r="AA121" s="1010"/>
      <c r="AB121" s="1010"/>
      <c r="AC121" s="1010"/>
    </row>
    <row r="122" spans="1:29" x14ac:dyDescent="0.25">
      <c r="A122" s="997">
        <v>23</v>
      </c>
      <c r="B122" s="997" t="s">
        <v>191</v>
      </c>
      <c r="C122" s="997">
        <v>23</v>
      </c>
      <c r="D122" s="838">
        <v>100.23</v>
      </c>
      <c r="E122" s="838">
        <v>96.36</v>
      </c>
      <c r="F122" s="838">
        <v>124.86</v>
      </c>
      <c r="G122" s="838">
        <v>124.86</v>
      </c>
      <c r="H122" s="838">
        <v>124.86</v>
      </c>
      <c r="I122" s="838">
        <v>124.86</v>
      </c>
      <c r="J122" s="838">
        <v>124.86</v>
      </c>
      <c r="K122" s="838">
        <v>142.93</v>
      </c>
      <c r="L122" s="838">
        <v>142.93</v>
      </c>
      <c r="M122" s="838">
        <v>100.23</v>
      </c>
      <c r="N122" s="838">
        <v>100.23</v>
      </c>
      <c r="O122" s="838">
        <v>142.93</v>
      </c>
      <c r="P122" s="838">
        <v>100.23</v>
      </c>
      <c r="Q122" s="838">
        <v>142.93</v>
      </c>
      <c r="R122" s="838">
        <v>142.03</v>
      </c>
      <c r="S122" s="1010"/>
      <c r="T122" s="1010"/>
      <c r="U122" s="1010"/>
      <c r="V122" s="1010"/>
      <c r="W122" s="1010"/>
      <c r="X122" s="1010"/>
      <c r="Y122" s="1010"/>
      <c r="Z122" s="1010"/>
      <c r="AA122" s="1010"/>
      <c r="AB122" s="1010"/>
      <c r="AC122" s="1010"/>
    </row>
    <row r="123" spans="1:29" x14ac:dyDescent="0.25">
      <c r="A123" s="997">
        <v>24</v>
      </c>
      <c r="B123" s="997" t="s">
        <v>191</v>
      </c>
      <c r="C123" s="997">
        <v>24</v>
      </c>
      <c r="D123" s="838">
        <v>102.39</v>
      </c>
      <c r="E123" s="838">
        <v>99.75</v>
      </c>
      <c r="F123" s="838">
        <v>129.26</v>
      </c>
      <c r="G123" s="838">
        <v>129.26</v>
      </c>
      <c r="H123" s="838">
        <v>129.26</v>
      </c>
      <c r="I123" s="838">
        <v>129.26</v>
      </c>
      <c r="J123" s="838">
        <v>129.26</v>
      </c>
      <c r="K123" s="838">
        <v>147.34</v>
      </c>
      <c r="L123" s="838">
        <v>147.34</v>
      </c>
      <c r="M123" s="838">
        <v>102.39</v>
      </c>
      <c r="N123" s="838">
        <v>102.39</v>
      </c>
      <c r="O123" s="838">
        <v>147.34</v>
      </c>
      <c r="P123" s="838">
        <v>102.39</v>
      </c>
      <c r="Q123" s="838">
        <v>147.34</v>
      </c>
      <c r="R123" s="838">
        <v>146.34</v>
      </c>
      <c r="S123" s="1010"/>
      <c r="T123" s="1010"/>
      <c r="U123" s="1010"/>
      <c r="V123" s="1010"/>
      <c r="W123" s="1010"/>
      <c r="X123" s="1010"/>
      <c r="Y123" s="1010"/>
      <c r="Z123" s="1010"/>
      <c r="AA123" s="1010"/>
      <c r="AB123" s="1010"/>
      <c r="AC123" s="1010"/>
    </row>
    <row r="124" spans="1:29" x14ac:dyDescent="0.25">
      <c r="A124" s="997">
        <v>25</v>
      </c>
      <c r="B124" s="997" t="s">
        <v>191</v>
      </c>
      <c r="C124" s="997">
        <v>25</v>
      </c>
      <c r="D124" s="838">
        <v>104.44</v>
      </c>
      <c r="E124" s="838">
        <v>102.69</v>
      </c>
      <c r="F124" s="838">
        <v>131.99</v>
      </c>
      <c r="G124" s="838">
        <v>131.99</v>
      </c>
      <c r="H124" s="838">
        <v>131.99</v>
      </c>
      <c r="I124" s="838">
        <v>131.99</v>
      </c>
      <c r="J124" s="838">
        <v>131.99</v>
      </c>
      <c r="K124" s="838">
        <v>151.02000000000001</v>
      </c>
      <c r="L124" s="838">
        <v>151.02000000000001</v>
      </c>
      <c r="M124" s="838">
        <v>104.44</v>
      </c>
      <c r="N124" s="838">
        <v>104.44</v>
      </c>
      <c r="O124" s="838">
        <v>151.02000000000001</v>
      </c>
      <c r="P124" s="838">
        <v>104.44</v>
      </c>
      <c r="Q124" s="838">
        <v>151.02000000000001</v>
      </c>
      <c r="R124" s="838">
        <v>150.91</v>
      </c>
      <c r="S124" s="1010"/>
      <c r="T124" s="1010"/>
      <c r="U124" s="1010"/>
      <c r="V124" s="1010"/>
      <c r="W124" s="1010"/>
      <c r="X124" s="1010"/>
      <c r="Y124" s="1010"/>
      <c r="Z124" s="1010"/>
      <c r="AA124" s="1010"/>
      <c r="AB124" s="1010"/>
      <c r="AC124" s="1010"/>
    </row>
    <row r="125" spans="1:29" x14ac:dyDescent="0.25">
      <c r="A125" s="997">
        <v>26</v>
      </c>
      <c r="B125" s="997" t="s">
        <v>191</v>
      </c>
      <c r="C125" s="997">
        <v>26</v>
      </c>
      <c r="D125" s="838">
        <v>106.75</v>
      </c>
      <c r="E125" s="838">
        <v>105.82</v>
      </c>
      <c r="F125" s="838">
        <v>134.88</v>
      </c>
      <c r="G125" s="838">
        <v>134.88</v>
      </c>
      <c r="H125" s="838">
        <v>134.88</v>
      </c>
      <c r="I125" s="838">
        <v>134.88</v>
      </c>
      <c r="J125" s="838">
        <v>134.88</v>
      </c>
      <c r="K125" s="838">
        <v>155.91</v>
      </c>
      <c r="L125" s="838">
        <v>155.91</v>
      </c>
      <c r="M125" s="838">
        <v>106.75</v>
      </c>
      <c r="N125" s="838">
        <v>106.75</v>
      </c>
      <c r="O125" s="838">
        <v>155.91</v>
      </c>
      <c r="P125" s="838">
        <v>106.75</v>
      </c>
      <c r="Q125" s="838">
        <v>155.91</v>
      </c>
      <c r="R125" s="838">
        <v>155.32</v>
      </c>
      <c r="S125" s="1010"/>
      <c r="T125" s="1010"/>
      <c r="U125" s="1010"/>
      <c r="V125" s="1010"/>
      <c r="W125" s="1010"/>
      <c r="X125" s="1010"/>
      <c r="Y125" s="1010"/>
      <c r="Z125" s="1010"/>
      <c r="AA125" s="1010"/>
      <c r="AB125" s="1010"/>
      <c r="AC125" s="1010"/>
    </row>
    <row r="126" spans="1:29" x14ac:dyDescent="0.25">
      <c r="A126" s="997">
        <v>27</v>
      </c>
      <c r="B126" s="997" t="s">
        <v>191</v>
      </c>
      <c r="C126" s="997">
        <v>27</v>
      </c>
      <c r="D126" s="838">
        <v>108.77</v>
      </c>
      <c r="E126" s="838">
        <v>108.94</v>
      </c>
      <c r="F126" s="838">
        <v>137.52000000000001</v>
      </c>
      <c r="G126" s="838">
        <v>137.52000000000001</v>
      </c>
      <c r="H126" s="838">
        <v>137.52000000000001</v>
      </c>
      <c r="I126" s="838">
        <v>137.52000000000001</v>
      </c>
      <c r="J126" s="838">
        <v>137.52000000000001</v>
      </c>
      <c r="K126" s="838">
        <v>161.16999999999999</v>
      </c>
      <c r="L126" s="838">
        <v>161.16999999999999</v>
      </c>
      <c r="M126" s="838">
        <v>108.77</v>
      </c>
      <c r="N126" s="838">
        <v>108.77</v>
      </c>
      <c r="O126" s="838">
        <v>161.16999999999999</v>
      </c>
      <c r="P126" s="838">
        <v>108.77</v>
      </c>
      <c r="Q126" s="838">
        <v>161.16999999999999</v>
      </c>
      <c r="R126" s="838">
        <v>159.71</v>
      </c>
      <c r="S126" s="1010"/>
      <c r="T126" s="1010"/>
      <c r="U126" s="1010"/>
      <c r="V126" s="1010"/>
      <c r="W126" s="1010"/>
      <c r="X126" s="1010"/>
      <c r="Y126" s="1010"/>
      <c r="Z126" s="1010"/>
      <c r="AA126" s="1010"/>
      <c r="AB126" s="1010"/>
      <c r="AC126" s="1010"/>
    </row>
    <row r="127" spans="1:29" x14ac:dyDescent="0.25">
      <c r="A127" s="997">
        <v>28</v>
      </c>
      <c r="B127" s="997" t="s">
        <v>191</v>
      </c>
      <c r="C127" s="997">
        <v>28</v>
      </c>
      <c r="D127" s="838">
        <v>110.93</v>
      </c>
      <c r="E127" s="838">
        <v>111.74</v>
      </c>
      <c r="F127" s="838">
        <v>140.05000000000001</v>
      </c>
      <c r="G127" s="838">
        <v>140.05000000000001</v>
      </c>
      <c r="H127" s="838">
        <v>140.05000000000001</v>
      </c>
      <c r="I127" s="838">
        <v>140.05000000000001</v>
      </c>
      <c r="J127" s="838">
        <v>140.05000000000001</v>
      </c>
      <c r="K127" s="838">
        <v>165.63</v>
      </c>
      <c r="L127" s="838">
        <v>165.63</v>
      </c>
      <c r="M127" s="838">
        <v>110.93</v>
      </c>
      <c r="N127" s="838">
        <v>110.93</v>
      </c>
      <c r="O127" s="838">
        <v>165.63</v>
      </c>
      <c r="P127" s="838">
        <v>110.93</v>
      </c>
      <c r="Q127" s="838">
        <v>165.63</v>
      </c>
      <c r="R127" s="838">
        <v>164.09</v>
      </c>
      <c r="S127" s="1010"/>
      <c r="T127" s="1010"/>
      <c r="U127" s="1010"/>
      <c r="V127" s="1010"/>
      <c r="W127" s="1010"/>
      <c r="X127" s="1010"/>
      <c r="Y127" s="1010"/>
      <c r="Z127" s="1010"/>
      <c r="AA127" s="1010"/>
      <c r="AB127" s="1010"/>
      <c r="AC127" s="1010"/>
    </row>
    <row r="128" spans="1:29" x14ac:dyDescent="0.25">
      <c r="A128" s="997">
        <v>29</v>
      </c>
      <c r="B128" s="997" t="s">
        <v>191</v>
      </c>
      <c r="C128" s="997">
        <v>29</v>
      </c>
      <c r="D128" s="838">
        <v>112.78</v>
      </c>
      <c r="E128" s="838">
        <v>114.89</v>
      </c>
      <c r="F128" s="838">
        <v>142.80000000000001</v>
      </c>
      <c r="G128" s="838">
        <v>142.80000000000001</v>
      </c>
      <c r="H128" s="838">
        <v>142.80000000000001</v>
      </c>
      <c r="I128" s="838">
        <v>142.80000000000001</v>
      </c>
      <c r="J128" s="838">
        <v>142.80000000000001</v>
      </c>
      <c r="K128" s="838">
        <v>170.01</v>
      </c>
      <c r="L128" s="838">
        <v>170.01</v>
      </c>
      <c r="M128" s="838">
        <v>112.78</v>
      </c>
      <c r="N128" s="838">
        <v>112.78</v>
      </c>
      <c r="O128" s="838">
        <v>170.01</v>
      </c>
      <c r="P128" s="838">
        <v>112.78</v>
      </c>
      <c r="Q128" s="838">
        <v>170.01</v>
      </c>
      <c r="R128" s="838">
        <v>168.34</v>
      </c>
      <c r="S128" s="1010"/>
      <c r="T128" s="1010"/>
      <c r="U128" s="1010"/>
      <c r="V128" s="1010"/>
      <c r="W128" s="1010"/>
      <c r="X128" s="1010"/>
      <c r="Y128" s="1010"/>
      <c r="Z128" s="1010"/>
      <c r="AA128" s="1010"/>
      <c r="AB128" s="1010"/>
      <c r="AC128" s="1010"/>
    </row>
    <row r="129" spans="1:29" x14ac:dyDescent="0.25">
      <c r="A129" s="997">
        <v>30</v>
      </c>
      <c r="B129" s="997" t="s">
        <v>191</v>
      </c>
      <c r="C129" s="997">
        <v>30</v>
      </c>
      <c r="D129" s="838">
        <v>115.1</v>
      </c>
      <c r="E129" s="838">
        <v>117.59</v>
      </c>
      <c r="F129" s="838">
        <v>145.46</v>
      </c>
      <c r="G129" s="838">
        <v>145.46</v>
      </c>
      <c r="H129" s="838">
        <v>145.46</v>
      </c>
      <c r="I129" s="838">
        <v>145.46</v>
      </c>
      <c r="J129" s="838">
        <v>145.46</v>
      </c>
      <c r="K129" s="838">
        <v>173.97</v>
      </c>
      <c r="L129" s="838">
        <v>173.97</v>
      </c>
      <c r="M129" s="838">
        <v>115.1</v>
      </c>
      <c r="N129" s="838">
        <v>115.1</v>
      </c>
      <c r="O129" s="838">
        <v>173.97</v>
      </c>
      <c r="P129" s="838">
        <v>115.1</v>
      </c>
      <c r="Q129" s="838">
        <v>173.97</v>
      </c>
      <c r="R129" s="838">
        <v>172.42</v>
      </c>
      <c r="S129" s="1010"/>
      <c r="T129" s="1010"/>
      <c r="U129" s="1010"/>
      <c r="V129" s="1010"/>
      <c r="W129" s="1010"/>
      <c r="X129" s="1010"/>
      <c r="Y129" s="1010"/>
      <c r="Z129" s="1010"/>
      <c r="AA129" s="1010"/>
      <c r="AB129" s="1010"/>
      <c r="AC129" s="1010"/>
    </row>
    <row r="130" spans="1:29" x14ac:dyDescent="0.25">
      <c r="A130" s="997">
        <v>31</v>
      </c>
      <c r="B130" s="997" t="s">
        <v>191</v>
      </c>
      <c r="C130" s="997">
        <v>31</v>
      </c>
      <c r="D130" s="838">
        <v>116.99</v>
      </c>
      <c r="E130" s="838">
        <v>120.27</v>
      </c>
      <c r="F130" s="838">
        <v>149.63</v>
      </c>
      <c r="G130" s="838">
        <v>149.63</v>
      </c>
      <c r="H130" s="838">
        <v>149.63</v>
      </c>
      <c r="I130" s="838">
        <v>149.63</v>
      </c>
      <c r="J130" s="838">
        <v>149.63</v>
      </c>
      <c r="K130" s="838">
        <v>177.64</v>
      </c>
      <c r="L130" s="838">
        <v>177.64</v>
      </c>
      <c r="M130" s="838">
        <v>116.99</v>
      </c>
      <c r="N130" s="838">
        <v>116.99</v>
      </c>
      <c r="O130" s="838">
        <v>177.64</v>
      </c>
      <c r="P130" s="838">
        <v>116.99</v>
      </c>
      <c r="Q130" s="838">
        <v>177.64</v>
      </c>
      <c r="R130" s="838">
        <v>176.82</v>
      </c>
      <c r="S130" s="1010"/>
      <c r="T130" s="1010"/>
      <c r="U130" s="1010"/>
      <c r="V130" s="1010"/>
      <c r="W130" s="1010"/>
      <c r="X130" s="1010"/>
      <c r="Y130" s="1010"/>
      <c r="Z130" s="1010"/>
      <c r="AA130" s="1010"/>
      <c r="AB130" s="1010"/>
      <c r="AC130" s="1010"/>
    </row>
    <row r="131" spans="1:29" x14ac:dyDescent="0.25">
      <c r="A131" s="997">
        <v>32</v>
      </c>
      <c r="B131" s="997" t="s">
        <v>191</v>
      </c>
      <c r="C131" s="997">
        <v>32</v>
      </c>
      <c r="D131" s="838">
        <v>119.16</v>
      </c>
      <c r="E131" s="838">
        <v>122.93</v>
      </c>
      <c r="F131" s="838">
        <v>151.61000000000001</v>
      </c>
      <c r="G131" s="838">
        <v>151.61000000000001</v>
      </c>
      <c r="H131" s="838">
        <v>151.61000000000001</v>
      </c>
      <c r="I131" s="838">
        <v>151.61000000000001</v>
      </c>
      <c r="J131" s="838">
        <v>151.61000000000001</v>
      </c>
      <c r="K131" s="838">
        <v>180.27</v>
      </c>
      <c r="L131" s="838">
        <v>180.27</v>
      </c>
      <c r="M131" s="838">
        <v>119.16</v>
      </c>
      <c r="N131" s="838">
        <v>119.16</v>
      </c>
      <c r="O131" s="838">
        <v>180.27</v>
      </c>
      <c r="P131" s="838">
        <v>119.16</v>
      </c>
      <c r="Q131" s="838">
        <v>180.27</v>
      </c>
      <c r="R131" s="838">
        <v>181.02</v>
      </c>
      <c r="S131" s="1010"/>
      <c r="T131" s="1010"/>
      <c r="U131" s="1010"/>
      <c r="V131" s="1010"/>
      <c r="W131" s="1010"/>
      <c r="X131" s="1010"/>
      <c r="Y131" s="1010"/>
      <c r="Z131" s="1010"/>
      <c r="AA131" s="1010"/>
      <c r="AB131" s="1010"/>
      <c r="AC131" s="1010"/>
    </row>
    <row r="132" spans="1:29" x14ac:dyDescent="0.25">
      <c r="A132" s="997">
        <v>33</v>
      </c>
      <c r="B132" s="997" t="s">
        <v>191</v>
      </c>
      <c r="C132" s="997">
        <v>33</v>
      </c>
      <c r="D132" s="838">
        <v>121.03</v>
      </c>
      <c r="E132" s="838">
        <v>125.6</v>
      </c>
      <c r="F132" s="838">
        <v>154.1</v>
      </c>
      <c r="G132" s="838">
        <v>154.1</v>
      </c>
      <c r="H132" s="838">
        <v>154.1</v>
      </c>
      <c r="I132" s="838">
        <v>154.1</v>
      </c>
      <c r="J132" s="838">
        <v>154.1</v>
      </c>
      <c r="K132" s="838">
        <v>183.09</v>
      </c>
      <c r="L132" s="838">
        <v>183.09</v>
      </c>
      <c r="M132" s="838">
        <v>121.03</v>
      </c>
      <c r="N132" s="838">
        <v>121.03</v>
      </c>
      <c r="O132" s="838">
        <v>183.09</v>
      </c>
      <c r="P132" s="838">
        <v>121.03</v>
      </c>
      <c r="Q132" s="838">
        <v>183.09</v>
      </c>
      <c r="R132" s="838">
        <v>184.9</v>
      </c>
      <c r="S132" s="1010"/>
      <c r="T132" s="1010"/>
      <c r="U132" s="1010"/>
      <c r="V132" s="1010"/>
      <c r="W132" s="1010"/>
      <c r="X132" s="1010"/>
      <c r="Y132" s="1010"/>
      <c r="Z132" s="1010"/>
      <c r="AA132" s="1010"/>
      <c r="AB132" s="1010"/>
      <c r="AC132" s="1010"/>
    </row>
    <row r="133" spans="1:29" x14ac:dyDescent="0.25">
      <c r="A133" s="997">
        <v>34</v>
      </c>
      <c r="B133" s="997" t="s">
        <v>191</v>
      </c>
      <c r="C133" s="997">
        <v>34</v>
      </c>
      <c r="D133" s="838">
        <v>123.33</v>
      </c>
      <c r="E133" s="838">
        <v>128.22999999999999</v>
      </c>
      <c r="F133" s="838">
        <v>158.1</v>
      </c>
      <c r="G133" s="838">
        <v>158.1</v>
      </c>
      <c r="H133" s="838">
        <v>158.1</v>
      </c>
      <c r="I133" s="838">
        <v>158.1</v>
      </c>
      <c r="J133" s="838">
        <v>158.1</v>
      </c>
      <c r="K133" s="838">
        <v>185.5</v>
      </c>
      <c r="L133" s="838">
        <v>185.5</v>
      </c>
      <c r="M133" s="838">
        <v>123.33</v>
      </c>
      <c r="N133" s="838">
        <v>123.33</v>
      </c>
      <c r="O133" s="838">
        <v>185.5</v>
      </c>
      <c r="P133" s="838">
        <v>123.33</v>
      </c>
      <c r="Q133" s="838">
        <v>185.5</v>
      </c>
      <c r="R133" s="838">
        <v>188.48</v>
      </c>
      <c r="S133" s="1010"/>
      <c r="T133" s="1010"/>
      <c r="U133" s="1010"/>
      <c r="V133" s="1010"/>
      <c r="W133" s="1010"/>
      <c r="X133" s="1010"/>
      <c r="Y133" s="1010"/>
      <c r="Z133" s="1010"/>
      <c r="AA133" s="1010"/>
      <c r="AB133" s="1010"/>
      <c r="AC133" s="1010"/>
    </row>
    <row r="134" spans="1:29" x14ac:dyDescent="0.25">
      <c r="A134" s="997">
        <v>35</v>
      </c>
      <c r="B134" s="997" t="s">
        <v>191</v>
      </c>
      <c r="C134" s="997">
        <v>35</v>
      </c>
      <c r="D134" s="838">
        <v>125.48</v>
      </c>
      <c r="E134" s="838">
        <v>130.91</v>
      </c>
      <c r="F134" s="838">
        <v>160.68</v>
      </c>
      <c r="G134" s="838">
        <v>160.68</v>
      </c>
      <c r="H134" s="838">
        <v>160.68</v>
      </c>
      <c r="I134" s="838">
        <v>160.68</v>
      </c>
      <c r="J134" s="838">
        <v>160.68</v>
      </c>
      <c r="K134" s="838">
        <v>188.4</v>
      </c>
      <c r="L134" s="838">
        <v>188.4</v>
      </c>
      <c r="M134" s="838">
        <v>125.48</v>
      </c>
      <c r="N134" s="838">
        <v>125.48</v>
      </c>
      <c r="O134" s="838">
        <v>188.4</v>
      </c>
      <c r="P134" s="838">
        <v>125.48</v>
      </c>
      <c r="Q134" s="838">
        <v>188.4</v>
      </c>
      <c r="R134" s="838">
        <v>192.38</v>
      </c>
      <c r="S134" s="1010"/>
      <c r="T134" s="1010"/>
      <c r="U134" s="1010"/>
      <c r="V134" s="1010"/>
      <c r="W134" s="1010"/>
      <c r="X134" s="1010"/>
      <c r="Y134" s="1010"/>
      <c r="Z134" s="1010"/>
      <c r="AA134" s="1010"/>
      <c r="AB134" s="1010"/>
      <c r="AC134" s="1010"/>
    </row>
    <row r="135" spans="1:29" x14ac:dyDescent="0.25">
      <c r="A135" s="997">
        <v>36</v>
      </c>
      <c r="B135" s="997" t="s">
        <v>191</v>
      </c>
      <c r="C135" s="997">
        <v>36</v>
      </c>
      <c r="D135" s="838">
        <v>127.76</v>
      </c>
      <c r="E135" s="838">
        <v>133.57</v>
      </c>
      <c r="F135" s="838">
        <v>163.88</v>
      </c>
      <c r="G135" s="838">
        <v>163.88</v>
      </c>
      <c r="H135" s="838">
        <v>163.88</v>
      </c>
      <c r="I135" s="838">
        <v>163.88</v>
      </c>
      <c r="J135" s="838">
        <v>163.88</v>
      </c>
      <c r="K135" s="838">
        <v>191.06</v>
      </c>
      <c r="L135" s="838">
        <v>191.06</v>
      </c>
      <c r="M135" s="838">
        <v>127.76</v>
      </c>
      <c r="N135" s="838">
        <v>127.76</v>
      </c>
      <c r="O135" s="838">
        <v>191.06</v>
      </c>
      <c r="P135" s="838">
        <v>127.76</v>
      </c>
      <c r="Q135" s="838">
        <v>191.06</v>
      </c>
      <c r="R135" s="838">
        <v>196.42</v>
      </c>
      <c r="S135" s="1010"/>
      <c r="T135" s="1010"/>
      <c r="U135" s="1010"/>
      <c r="V135" s="1010"/>
      <c r="W135" s="1010"/>
      <c r="X135" s="1010"/>
      <c r="Y135" s="1010"/>
      <c r="Z135" s="1010"/>
      <c r="AA135" s="1010"/>
      <c r="AB135" s="1010"/>
      <c r="AC135" s="1010"/>
    </row>
    <row r="136" spans="1:29" x14ac:dyDescent="0.25">
      <c r="A136" s="997">
        <v>37</v>
      </c>
      <c r="B136" s="997" t="s">
        <v>191</v>
      </c>
      <c r="C136" s="997">
        <v>37</v>
      </c>
      <c r="D136" s="838">
        <v>129.77000000000001</v>
      </c>
      <c r="E136" s="838">
        <v>136.38</v>
      </c>
      <c r="F136" s="838">
        <v>166.62</v>
      </c>
      <c r="G136" s="838">
        <v>166.62</v>
      </c>
      <c r="H136" s="838">
        <v>166.62</v>
      </c>
      <c r="I136" s="838">
        <v>166.62</v>
      </c>
      <c r="J136" s="838">
        <v>166.62</v>
      </c>
      <c r="K136" s="838">
        <v>194.74</v>
      </c>
      <c r="L136" s="838">
        <v>194.74</v>
      </c>
      <c r="M136" s="838">
        <v>129.77000000000001</v>
      </c>
      <c r="N136" s="838">
        <v>129.77000000000001</v>
      </c>
      <c r="O136" s="838">
        <v>194.74</v>
      </c>
      <c r="P136" s="838">
        <v>129.77000000000001</v>
      </c>
      <c r="Q136" s="838">
        <v>194.74</v>
      </c>
      <c r="R136" s="838">
        <v>199.86</v>
      </c>
      <c r="S136" s="1010"/>
      <c r="T136" s="1010"/>
      <c r="U136" s="1010"/>
      <c r="V136" s="1010"/>
      <c r="W136" s="1010"/>
      <c r="X136" s="1010"/>
      <c r="Y136" s="1010"/>
      <c r="Z136" s="1010"/>
      <c r="AA136" s="1010"/>
      <c r="AB136" s="1010"/>
      <c r="AC136" s="1010"/>
    </row>
    <row r="137" spans="1:29" x14ac:dyDescent="0.25">
      <c r="A137" s="997">
        <v>38</v>
      </c>
      <c r="B137" s="997" t="s">
        <v>191</v>
      </c>
      <c r="C137" s="997">
        <v>38</v>
      </c>
      <c r="D137" s="838">
        <v>131.94999999999999</v>
      </c>
      <c r="E137" s="838">
        <v>139.1</v>
      </c>
      <c r="F137" s="838">
        <v>169.03</v>
      </c>
      <c r="G137" s="838">
        <v>169.03</v>
      </c>
      <c r="H137" s="838">
        <v>169.03</v>
      </c>
      <c r="I137" s="838">
        <v>169.03</v>
      </c>
      <c r="J137" s="838">
        <v>169.03</v>
      </c>
      <c r="K137" s="838">
        <v>197.67</v>
      </c>
      <c r="L137" s="838">
        <v>197.67</v>
      </c>
      <c r="M137" s="838">
        <v>131.94999999999999</v>
      </c>
      <c r="N137" s="838">
        <v>131.94999999999999</v>
      </c>
      <c r="O137" s="838">
        <v>197.67</v>
      </c>
      <c r="P137" s="838">
        <v>131.94999999999999</v>
      </c>
      <c r="Q137" s="838">
        <v>197.67</v>
      </c>
      <c r="R137" s="838">
        <v>204.16</v>
      </c>
      <c r="S137" s="1010"/>
      <c r="T137" s="1010"/>
      <c r="U137" s="1010"/>
      <c r="V137" s="1010"/>
      <c r="W137" s="1010"/>
      <c r="X137" s="1010"/>
      <c r="Y137" s="1010"/>
      <c r="Z137" s="1010"/>
      <c r="AA137" s="1010"/>
      <c r="AB137" s="1010"/>
      <c r="AC137" s="1010"/>
    </row>
    <row r="138" spans="1:29" x14ac:dyDescent="0.25">
      <c r="A138" s="997">
        <v>39</v>
      </c>
      <c r="B138" s="997" t="s">
        <v>191</v>
      </c>
      <c r="C138" s="997">
        <v>39</v>
      </c>
      <c r="D138" s="838">
        <v>134.09</v>
      </c>
      <c r="E138" s="838">
        <v>141.47</v>
      </c>
      <c r="F138" s="838">
        <v>171.77</v>
      </c>
      <c r="G138" s="838">
        <v>171.77</v>
      </c>
      <c r="H138" s="838">
        <v>171.77</v>
      </c>
      <c r="I138" s="838">
        <v>171.77</v>
      </c>
      <c r="J138" s="838">
        <v>171.77</v>
      </c>
      <c r="K138" s="838">
        <v>200.52</v>
      </c>
      <c r="L138" s="838">
        <v>200.52</v>
      </c>
      <c r="M138" s="838">
        <v>134.09</v>
      </c>
      <c r="N138" s="838">
        <v>134.09</v>
      </c>
      <c r="O138" s="838">
        <v>200.52</v>
      </c>
      <c r="P138" s="838">
        <v>134.09</v>
      </c>
      <c r="Q138" s="838">
        <v>200.52</v>
      </c>
      <c r="R138" s="838">
        <v>208.51</v>
      </c>
      <c r="S138" s="1010"/>
      <c r="T138" s="1010"/>
      <c r="U138" s="1010"/>
      <c r="V138" s="1010"/>
      <c r="W138" s="1010"/>
      <c r="X138" s="1010"/>
      <c r="Y138" s="1010"/>
      <c r="Z138" s="1010"/>
      <c r="AA138" s="1010"/>
      <c r="AB138" s="1010"/>
      <c r="AC138" s="1010"/>
    </row>
    <row r="139" spans="1:29" x14ac:dyDescent="0.25">
      <c r="A139" s="997">
        <v>40</v>
      </c>
      <c r="B139" s="997" t="s">
        <v>191</v>
      </c>
      <c r="C139" s="997">
        <v>40</v>
      </c>
      <c r="D139" s="838">
        <v>135.97999999999999</v>
      </c>
      <c r="E139" s="838">
        <v>144.13999999999999</v>
      </c>
      <c r="F139" s="838">
        <v>174.31</v>
      </c>
      <c r="G139" s="838">
        <v>174.31</v>
      </c>
      <c r="H139" s="838">
        <v>174.31</v>
      </c>
      <c r="I139" s="838">
        <v>174.31</v>
      </c>
      <c r="J139" s="838">
        <v>174.31</v>
      </c>
      <c r="K139" s="838">
        <v>203.92</v>
      </c>
      <c r="L139" s="838">
        <v>203.92</v>
      </c>
      <c r="M139" s="838">
        <v>135.97999999999999</v>
      </c>
      <c r="N139" s="838">
        <v>135.97999999999999</v>
      </c>
      <c r="O139" s="838">
        <v>203.92</v>
      </c>
      <c r="P139" s="838">
        <v>135.97999999999999</v>
      </c>
      <c r="Q139" s="838">
        <v>203.92</v>
      </c>
      <c r="R139" s="838">
        <v>212.68</v>
      </c>
      <c r="S139" s="1010"/>
      <c r="T139" s="1010"/>
      <c r="U139" s="1010"/>
      <c r="V139" s="1010"/>
      <c r="W139" s="1010"/>
      <c r="X139" s="1010"/>
      <c r="Y139" s="1010"/>
      <c r="Z139" s="1010"/>
      <c r="AA139" s="1010"/>
      <c r="AB139" s="1010"/>
      <c r="AC139" s="1010"/>
    </row>
    <row r="140" spans="1:29" x14ac:dyDescent="0.25">
      <c r="A140" s="997">
        <v>41</v>
      </c>
      <c r="B140" s="997" t="s">
        <v>191</v>
      </c>
      <c r="C140" s="997">
        <v>41</v>
      </c>
      <c r="D140" s="838">
        <v>137.87</v>
      </c>
      <c r="E140" s="838">
        <v>146.83000000000001</v>
      </c>
      <c r="F140" s="838">
        <v>176.88</v>
      </c>
      <c r="G140" s="838">
        <v>176.88</v>
      </c>
      <c r="H140" s="838">
        <v>176.88</v>
      </c>
      <c r="I140" s="838">
        <v>176.88</v>
      </c>
      <c r="J140" s="838">
        <v>176.88</v>
      </c>
      <c r="K140" s="838">
        <v>206.65</v>
      </c>
      <c r="L140" s="838">
        <v>206.65</v>
      </c>
      <c r="M140" s="838">
        <v>137.87</v>
      </c>
      <c r="N140" s="838">
        <v>137.87</v>
      </c>
      <c r="O140" s="838">
        <v>206.65</v>
      </c>
      <c r="P140" s="838">
        <v>137.87</v>
      </c>
      <c r="Q140" s="838">
        <v>206.65</v>
      </c>
      <c r="R140" s="838">
        <v>217.08</v>
      </c>
      <c r="S140" s="1010"/>
      <c r="T140" s="1010"/>
      <c r="U140" s="1010"/>
      <c r="V140" s="1010"/>
      <c r="W140" s="1010"/>
      <c r="X140" s="1010"/>
      <c r="Y140" s="1010"/>
      <c r="Z140" s="1010"/>
      <c r="AA140" s="1010"/>
      <c r="AB140" s="1010"/>
      <c r="AC140" s="1010"/>
    </row>
    <row r="141" spans="1:29" x14ac:dyDescent="0.25">
      <c r="A141" s="997">
        <v>42</v>
      </c>
      <c r="B141" s="997" t="s">
        <v>191</v>
      </c>
      <c r="C141" s="997">
        <v>42</v>
      </c>
      <c r="D141" s="838">
        <v>140.04</v>
      </c>
      <c r="E141" s="838">
        <v>149.61000000000001</v>
      </c>
      <c r="F141" s="838">
        <v>179.49</v>
      </c>
      <c r="G141" s="838">
        <v>179.49</v>
      </c>
      <c r="H141" s="838">
        <v>179.49</v>
      </c>
      <c r="I141" s="838">
        <v>179.49</v>
      </c>
      <c r="J141" s="838">
        <v>179.49</v>
      </c>
      <c r="K141" s="838">
        <v>208.79</v>
      </c>
      <c r="L141" s="838">
        <v>208.79</v>
      </c>
      <c r="M141" s="838">
        <v>140.04</v>
      </c>
      <c r="N141" s="838">
        <v>140.04</v>
      </c>
      <c r="O141" s="838">
        <v>208.79</v>
      </c>
      <c r="P141" s="838">
        <v>140.04</v>
      </c>
      <c r="Q141" s="838">
        <v>208.79</v>
      </c>
      <c r="R141" s="838">
        <v>221.57</v>
      </c>
      <c r="S141" s="1010"/>
      <c r="T141" s="1010"/>
      <c r="U141" s="1010"/>
      <c r="V141" s="1010"/>
      <c r="W141" s="1010"/>
      <c r="X141" s="1010"/>
      <c r="Y141" s="1010"/>
      <c r="Z141" s="1010"/>
      <c r="AA141" s="1010"/>
      <c r="AB141" s="1010"/>
      <c r="AC141" s="1010"/>
    </row>
    <row r="142" spans="1:29" x14ac:dyDescent="0.25">
      <c r="A142" s="997">
        <v>43</v>
      </c>
      <c r="B142" s="997" t="s">
        <v>191</v>
      </c>
      <c r="C142" s="997">
        <v>43</v>
      </c>
      <c r="D142" s="838">
        <v>142.18</v>
      </c>
      <c r="E142" s="838">
        <v>152.1</v>
      </c>
      <c r="F142" s="838">
        <v>181.89</v>
      </c>
      <c r="G142" s="838">
        <v>181.89</v>
      </c>
      <c r="H142" s="838">
        <v>181.89</v>
      </c>
      <c r="I142" s="838">
        <v>181.89</v>
      </c>
      <c r="J142" s="838">
        <v>181.89</v>
      </c>
      <c r="K142" s="838">
        <v>211.07</v>
      </c>
      <c r="L142" s="838">
        <v>211.07</v>
      </c>
      <c r="M142" s="838">
        <v>142.18</v>
      </c>
      <c r="N142" s="838">
        <v>142.18</v>
      </c>
      <c r="O142" s="838">
        <v>211.07</v>
      </c>
      <c r="P142" s="838">
        <v>142.18</v>
      </c>
      <c r="Q142" s="838">
        <v>211.07</v>
      </c>
      <c r="R142" s="838">
        <v>225.65</v>
      </c>
      <c r="S142" s="1010"/>
      <c r="T142" s="1010"/>
      <c r="U142" s="1010"/>
      <c r="V142" s="1010"/>
      <c r="W142" s="1010"/>
      <c r="X142" s="1010"/>
      <c r="Y142" s="1010"/>
      <c r="Z142" s="1010"/>
      <c r="AA142" s="1010"/>
      <c r="AB142" s="1010"/>
      <c r="AC142" s="1010"/>
    </row>
    <row r="143" spans="1:29" x14ac:dyDescent="0.25">
      <c r="A143" s="997">
        <v>44</v>
      </c>
      <c r="B143" s="997" t="s">
        <v>191</v>
      </c>
      <c r="C143" s="997">
        <v>44</v>
      </c>
      <c r="D143" s="838">
        <v>144.08000000000001</v>
      </c>
      <c r="E143" s="838">
        <v>154.97</v>
      </c>
      <c r="F143" s="838">
        <v>184.51</v>
      </c>
      <c r="G143" s="838">
        <v>184.51</v>
      </c>
      <c r="H143" s="838">
        <v>184.51</v>
      </c>
      <c r="I143" s="838">
        <v>184.51</v>
      </c>
      <c r="J143" s="838">
        <v>184.51</v>
      </c>
      <c r="K143" s="838">
        <v>213.22</v>
      </c>
      <c r="L143" s="838">
        <v>213.22</v>
      </c>
      <c r="M143" s="838">
        <v>144.08000000000001</v>
      </c>
      <c r="N143" s="838">
        <v>144.08000000000001</v>
      </c>
      <c r="O143" s="838">
        <v>213.22</v>
      </c>
      <c r="P143" s="838">
        <v>144.08000000000001</v>
      </c>
      <c r="Q143" s="838">
        <v>213.22</v>
      </c>
      <c r="R143" s="838">
        <v>229.8</v>
      </c>
      <c r="S143" s="1010"/>
      <c r="T143" s="1010"/>
      <c r="U143" s="1010"/>
      <c r="V143" s="1010"/>
      <c r="W143" s="1010"/>
      <c r="X143" s="1010"/>
      <c r="Y143" s="1010"/>
      <c r="Z143" s="1010"/>
      <c r="AA143" s="1010"/>
      <c r="AB143" s="1010"/>
      <c r="AC143" s="1010"/>
    </row>
    <row r="144" spans="1:29" x14ac:dyDescent="0.25">
      <c r="A144" s="997">
        <v>45</v>
      </c>
      <c r="B144" s="997" t="s">
        <v>191</v>
      </c>
      <c r="C144" s="997">
        <v>45</v>
      </c>
      <c r="D144" s="838">
        <v>146.33000000000001</v>
      </c>
      <c r="E144" s="838">
        <v>157.66999999999999</v>
      </c>
      <c r="F144" s="838">
        <v>187.21</v>
      </c>
      <c r="G144" s="838">
        <v>187.21</v>
      </c>
      <c r="H144" s="838">
        <v>187.21</v>
      </c>
      <c r="I144" s="838">
        <v>187.21</v>
      </c>
      <c r="J144" s="838">
        <v>187.21</v>
      </c>
      <c r="K144" s="838">
        <v>215.01</v>
      </c>
      <c r="L144" s="838">
        <v>215.01</v>
      </c>
      <c r="M144" s="838">
        <v>146.33000000000001</v>
      </c>
      <c r="N144" s="838">
        <v>146.33000000000001</v>
      </c>
      <c r="O144" s="838">
        <v>215.01</v>
      </c>
      <c r="P144" s="838">
        <v>146.33000000000001</v>
      </c>
      <c r="Q144" s="838">
        <v>215.01</v>
      </c>
      <c r="R144" s="838">
        <v>234.31</v>
      </c>
      <c r="S144" s="1010"/>
      <c r="T144" s="1010"/>
      <c r="U144" s="1010"/>
      <c r="V144" s="1010"/>
      <c r="W144" s="1010"/>
      <c r="X144" s="1010"/>
      <c r="Y144" s="1010"/>
      <c r="Z144" s="1010"/>
      <c r="AA144" s="1010"/>
      <c r="AB144" s="1010"/>
      <c r="AC144" s="1010"/>
    </row>
    <row r="145" spans="1:29" x14ac:dyDescent="0.25">
      <c r="A145" s="997">
        <v>46</v>
      </c>
      <c r="B145" s="997" t="s">
        <v>191</v>
      </c>
      <c r="C145" s="997">
        <v>46</v>
      </c>
      <c r="D145" s="838">
        <v>148.53</v>
      </c>
      <c r="E145" s="838">
        <v>160.52000000000001</v>
      </c>
      <c r="F145" s="838">
        <v>189.64</v>
      </c>
      <c r="G145" s="838">
        <v>189.64</v>
      </c>
      <c r="H145" s="838">
        <v>189.64</v>
      </c>
      <c r="I145" s="838">
        <v>189.64</v>
      </c>
      <c r="J145" s="838">
        <v>189.64</v>
      </c>
      <c r="K145" s="838">
        <v>217.14</v>
      </c>
      <c r="L145" s="838">
        <v>217.14</v>
      </c>
      <c r="M145" s="838">
        <v>148.53</v>
      </c>
      <c r="N145" s="838">
        <v>148.53</v>
      </c>
      <c r="O145" s="838">
        <v>217.14</v>
      </c>
      <c r="P145" s="838">
        <v>148.53</v>
      </c>
      <c r="Q145" s="838">
        <v>217.14</v>
      </c>
      <c r="R145" s="838">
        <v>237.62</v>
      </c>
      <c r="S145" s="1010"/>
      <c r="T145" s="1010"/>
      <c r="U145" s="1010"/>
      <c r="V145" s="1010"/>
      <c r="W145" s="1010"/>
      <c r="X145" s="1010"/>
      <c r="Y145" s="1010"/>
      <c r="Z145" s="1010"/>
      <c r="AA145" s="1010"/>
      <c r="AB145" s="1010"/>
      <c r="AC145" s="1010"/>
    </row>
    <row r="146" spans="1:29" x14ac:dyDescent="0.25">
      <c r="A146" s="997">
        <v>47</v>
      </c>
      <c r="B146" s="997" t="s">
        <v>191</v>
      </c>
      <c r="C146" s="997">
        <v>47</v>
      </c>
      <c r="D146" s="838">
        <v>150.77000000000001</v>
      </c>
      <c r="E146" s="838">
        <v>163.16</v>
      </c>
      <c r="F146" s="838">
        <v>192.38</v>
      </c>
      <c r="G146" s="838">
        <v>192.38</v>
      </c>
      <c r="H146" s="838">
        <v>192.38</v>
      </c>
      <c r="I146" s="838">
        <v>192.38</v>
      </c>
      <c r="J146" s="838">
        <v>192.38</v>
      </c>
      <c r="K146" s="838">
        <v>219.02</v>
      </c>
      <c r="L146" s="838">
        <v>219.02</v>
      </c>
      <c r="M146" s="838">
        <v>150.77000000000001</v>
      </c>
      <c r="N146" s="838">
        <v>150.77000000000001</v>
      </c>
      <c r="O146" s="838">
        <v>219.02</v>
      </c>
      <c r="P146" s="838">
        <v>150.77000000000001</v>
      </c>
      <c r="Q146" s="838">
        <v>219.02</v>
      </c>
      <c r="R146" s="838">
        <v>242</v>
      </c>
      <c r="S146" s="1010"/>
      <c r="T146" s="1010"/>
      <c r="U146" s="1010"/>
      <c r="V146" s="1010"/>
      <c r="W146" s="1010"/>
      <c r="X146" s="1010"/>
      <c r="Y146" s="1010"/>
      <c r="Z146" s="1010"/>
      <c r="AA146" s="1010"/>
      <c r="AB146" s="1010"/>
      <c r="AC146" s="1010"/>
    </row>
    <row r="147" spans="1:29" x14ac:dyDescent="0.25">
      <c r="A147" s="997">
        <v>48</v>
      </c>
      <c r="B147" s="997" t="s">
        <v>191</v>
      </c>
      <c r="C147" s="997">
        <v>48</v>
      </c>
      <c r="D147" s="838">
        <v>152.69</v>
      </c>
      <c r="E147" s="838">
        <v>165.1</v>
      </c>
      <c r="F147" s="838">
        <v>194.77</v>
      </c>
      <c r="G147" s="838">
        <v>194.77</v>
      </c>
      <c r="H147" s="838">
        <v>194.77</v>
      </c>
      <c r="I147" s="838">
        <v>194.77</v>
      </c>
      <c r="J147" s="838">
        <v>194.77</v>
      </c>
      <c r="K147" s="838">
        <v>221.09</v>
      </c>
      <c r="L147" s="838">
        <v>221.09</v>
      </c>
      <c r="M147" s="838">
        <v>152.69</v>
      </c>
      <c r="N147" s="838">
        <v>152.69</v>
      </c>
      <c r="O147" s="838">
        <v>221.09</v>
      </c>
      <c r="P147" s="838">
        <v>152.69</v>
      </c>
      <c r="Q147" s="838">
        <v>221.09</v>
      </c>
      <c r="R147" s="838">
        <v>246.43</v>
      </c>
      <c r="S147" s="1010"/>
      <c r="T147" s="1010"/>
      <c r="U147" s="1010"/>
      <c r="V147" s="1010"/>
      <c r="W147" s="1010"/>
      <c r="X147" s="1010"/>
      <c r="Y147" s="1010"/>
      <c r="Z147" s="1010"/>
      <c r="AA147" s="1010"/>
      <c r="AB147" s="1010"/>
      <c r="AC147" s="1010"/>
    </row>
    <row r="148" spans="1:29" x14ac:dyDescent="0.25">
      <c r="A148" s="997">
        <v>49</v>
      </c>
      <c r="B148" s="997" t="s">
        <v>191</v>
      </c>
      <c r="C148" s="997">
        <v>49</v>
      </c>
      <c r="D148" s="838">
        <v>154.65</v>
      </c>
      <c r="E148" s="838">
        <v>167.17</v>
      </c>
      <c r="F148" s="838">
        <v>197.54</v>
      </c>
      <c r="G148" s="838">
        <v>197.54</v>
      </c>
      <c r="H148" s="838">
        <v>197.54</v>
      </c>
      <c r="I148" s="838">
        <v>197.54</v>
      </c>
      <c r="J148" s="838">
        <v>197.54</v>
      </c>
      <c r="K148" s="838">
        <v>223.23</v>
      </c>
      <c r="L148" s="838">
        <v>223.23</v>
      </c>
      <c r="M148" s="838">
        <v>154.65</v>
      </c>
      <c r="N148" s="838">
        <v>154.65</v>
      </c>
      <c r="O148" s="838">
        <v>223.23</v>
      </c>
      <c r="P148" s="838">
        <v>154.65</v>
      </c>
      <c r="Q148" s="838">
        <v>223.23</v>
      </c>
      <c r="R148" s="838">
        <v>250.82</v>
      </c>
      <c r="S148" s="1010"/>
      <c r="T148" s="1010"/>
      <c r="U148" s="1010"/>
      <c r="V148" s="1010"/>
      <c r="W148" s="1010"/>
      <c r="X148" s="1010"/>
      <c r="Y148" s="1010"/>
      <c r="Z148" s="1010"/>
      <c r="AA148" s="1010"/>
      <c r="AB148" s="1010"/>
      <c r="AC148" s="1010"/>
    </row>
    <row r="149" spans="1:29" x14ac:dyDescent="0.25">
      <c r="A149" s="997">
        <v>50</v>
      </c>
      <c r="B149" s="997" t="s">
        <v>191</v>
      </c>
      <c r="C149" s="997">
        <v>50</v>
      </c>
      <c r="D149" s="838">
        <v>156.87</v>
      </c>
      <c r="E149" s="838">
        <v>169.82</v>
      </c>
      <c r="F149" s="838">
        <v>200.07</v>
      </c>
      <c r="G149" s="838">
        <v>200.07</v>
      </c>
      <c r="H149" s="838">
        <v>200.07</v>
      </c>
      <c r="I149" s="838">
        <v>200.07</v>
      </c>
      <c r="J149" s="838">
        <v>200.07</v>
      </c>
      <c r="K149" s="838">
        <v>225.13</v>
      </c>
      <c r="L149" s="838">
        <v>225.13</v>
      </c>
      <c r="M149" s="838">
        <v>156.87</v>
      </c>
      <c r="N149" s="838">
        <v>156.87</v>
      </c>
      <c r="O149" s="838">
        <v>225.13</v>
      </c>
      <c r="P149" s="838">
        <v>156.87</v>
      </c>
      <c r="Q149" s="838">
        <v>225.13</v>
      </c>
      <c r="R149" s="838">
        <v>254.06</v>
      </c>
      <c r="S149" s="1010"/>
      <c r="T149" s="1010"/>
      <c r="U149" s="1010"/>
      <c r="V149" s="1010"/>
      <c r="W149" s="1010"/>
      <c r="X149" s="1010"/>
      <c r="Y149" s="1010"/>
      <c r="Z149" s="1010"/>
      <c r="AA149" s="1010"/>
      <c r="AB149" s="1010"/>
      <c r="AC149" s="1010"/>
    </row>
    <row r="150" spans="1:29" x14ac:dyDescent="0.25">
      <c r="A150" s="997">
        <v>51</v>
      </c>
      <c r="B150" s="997" t="s">
        <v>191</v>
      </c>
      <c r="C150" s="997">
        <v>52</v>
      </c>
      <c r="D150" s="838">
        <v>159.27000000000001</v>
      </c>
      <c r="E150" s="838">
        <v>174.13</v>
      </c>
      <c r="F150" s="838">
        <v>203.86</v>
      </c>
      <c r="G150" s="838">
        <v>203.86</v>
      </c>
      <c r="H150" s="838">
        <v>203.86</v>
      </c>
      <c r="I150" s="838">
        <v>203.86</v>
      </c>
      <c r="J150" s="838">
        <v>203.86</v>
      </c>
      <c r="K150" s="838">
        <v>228.03</v>
      </c>
      <c r="L150" s="838">
        <v>228.03</v>
      </c>
      <c r="M150" s="838">
        <v>159.27000000000001</v>
      </c>
      <c r="N150" s="838">
        <v>159.27000000000001</v>
      </c>
      <c r="O150" s="838">
        <v>228.03</v>
      </c>
      <c r="P150" s="838">
        <v>159.27000000000001</v>
      </c>
      <c r="Q150" s="838">
        <v>228.03</v>
      </c>
      <c r="R150" s="838">
        <v>261.83999999999997</v>
      </c>
      <c r="S150" s="1010"/>
      <c r="T150" s="1010"/>
      <c r="U150" s="1010"/>
      <c r="V150" s="1010"/>
      <c r="W150" s="1010"/>
      <c r="X150" s="1010"/>
      <c r="Y150" s="1010"/>
      <c r="Z150" s="1010"/>
      <c r="AA150" s="1010"/>
      <c r="AB150" s="1010"/>
      <c r="AC150" s="1010"/>
    </row>
    <row r="151" spans="1:29" x14ac:dyDescent="0.25">
      <c r="A151" s="997">
        <v>53</v>
      </c>
      <c r="B151" s="997" t="s">
        <v>191</v>
      </c>
      <c r="C151" s="997">
        <v>54</v>
      </c>
      <c r="D151" s="838">
        <v>161.51</v>
      </c>
      <c r="E151" s="838">
        <v>178.68</v>
      </c>
      <c r="F151" s="838">
        <v>207.55</v>
      </c>
      <c r="G151" s="838">
        <v>207.55</v>
      </c>
      <c r="H151" s="838">
        <v>207.55</v>
      </c>
      <c r="I151" s="838">
        <v>207.55</v>
      </c>
      <c r="J151" s="838">
        <v>207.55</v>
      </c>
      <c r="K151" s="838">
        <v>230.54</v>
      </c>
      <c r="L151" s="838">
        <v>230.54</v>
      </c>
      <c r="M151" s="838">
        <v>161.51</v>
      </c>
      <c r="N151" s="838">
        <v>161.51</v>
      </c>
      <c r="O151" s="838">
        <v>230.54</v>
      </c>
      <c r="P151" s="838">
        <v>161.51</v>
      </c>
      <c r="Q151" s="838">
        <v>230.54</v>
      </c>
      <c r="R151" s="838">
        <v>266.13</v>
      </c>
      <c r="S151" s="1010"/>
      <c r="T151" s="1010"/>
      <c r="U151" s="1010"/>
      <c r="V151" s="1010"/>
      <c r="W151" s="1010"/>
      <c r="X151" s="1010"/>
      <c r="Y151" s="1010"/>
      <c r="Z151" s="1010"/>
      <c r="AA151" s="1010"/>
      <c r="AB151" s="1010"/>
      <c r="AC151" s="1010"/>
    </row>
    <row r="152" spans="1:29" x14ac:dyDescent="0.25">
      <c r="A152" s="997">
        <v>55</v>
      </c>
      <c r="B152" s="997" t="s">
        <v>191</v>
      </c>
      <c r="C152" s="997">
        <v>56</v>
      </c>
      <c r="D152" s="838">
        <v>163.47</v>
      </c>
      <c r="E152" s="838">
        <v>184.02</v>
      </c>
      <c r="F152" s="838">
        <v>211.13</v>
      </c>
      <c r="G152" s="838">
        <v>211.13</v>
      </c>
      <c r="H152" s="838">
        <v>211.13</v>
      </c>
      <c r="I152" s="838">
        <v>211.13</v>
      </c>
      <c r="J152" s="838">
        <v>211.13</v>
      </c>
      <c r="K152" s="838">
        <v>232.88</v>
      </c>
      <c r="L152" s="838">
        <v>232.88</v>
      </c>
      <c r="M152" s="838">
        <v>163.47</v>
      </c>
      <c r="N152" s="838">
        <v>163.47</v>
      </c>
      <c r="O152" s="838">
        <v>232.88</v>
      </c>
      <c r="P152" s="838">
        <v>163.47</v>
      </c>
      <c r="Q152" s="838">
        <v>232.88</v>
      </c>
      <c r="R152" s="838">
        <v>273.07</v>
      </c>
      <c r="S152" s="1010"/>
      <c r="T152" s="1010"/>
      <c r="U152" s="1010"/>
      <c r="V152" s="1010"/>
      <c r="W152" s="1010"/>
      <c r="X152" s="1010"/>
      <c r="Y152" s="1010"/>
      <c r="Z152" s="1010"/>
      <c r="AA152" s="1010"/>
      <c r="AB152" s="1010"/>
      <c r="AC152" s="1010"/>
    </row>
    <row r="153" spans="1:29" x14ac:dyDescent="0.25">
      <c r="A153" s="997">
        <v>57</v>
      </c>
      <c r="B153" s="997" t="s">
        <v>191</v>
      </c>
      <c r="C153" s="997">
        <v>58</v>
      </c>
      <c r="D153" s="838">
        <v>165.85</v>
      </c>
      <c r="E153" s="838">
        <v>189.05</v>
      </c>
      <c r="F153" s="838">
        <v>216.76</v>
      </c>
      <c r="G153" s="838">
        <v>216.76</v>
      </c>
      <c r="H153" s="838">
        <v>216.76</v>
      </c>
      <c r="I153" s="838">
        <v>216.76</v>
      </c>
      <c r="J153" s="838">
        <v>216.76</v>
      </c>
      <c r="K153" s="838">
        <v>235.44</v>
      </c>
      <c r="L153" s="838">
        <v>235.44</v>
      </c>
      <c r="M153" s="838">
        <v>165.85</v>
      </c>
      <c r="N153" s="838">
        <v>165.85</v>
      </c>
      <c r="O153" s="838">
        <v>235.44</v>
      </c>
      <c r="P153" s="838">
        <v>165.85</v>
      </c>
      <c r="Q153" s="838">
        <v>235.44</v>
      </c>
      <c r="R153" s="838">
        <v>277.18</v>
      </c>
      <c r="S153" s="1010"/>
      <c r="T153" s="1010"/>
      <c r="U153" s="1010"/>
      <c r="V153" s="1010"/>
      <c r="W153" s="1010"/>
      <c r="X153" s="1010"/>
      <c r="Y153" s="1010"/>
      <c r="Z153" s="1010"/>
      <c r="AA153" s="1010"/>
      <c r="AB153" s="1010"/>
      <c r="AC153" s="1010"/>
    </row>
    <row r="154" spans="1:29" x14ac:dyDescent="0.25">
      <c r="A154" s="997">
        <v>59</v>
      </c>
      <c r="B154" s="997" t="s">
        <v>191</v>
      </c>
      <c r="C154" s="997">
        <v>60</v>
      </c>
      <c r="D154" s="838">
        <v>167.95</v>
      </c>
      <c r="E154" s="838">
        <v>195.24</v>
      </c>
      <c r="F154" s="838">
        <v>223.06</v>
      </c>
      <c r="G154" s="838">
        <v>223.06</v>
      </c>
      <c r="H154" s="838">
        <v>223.06</v>
      </c>
      <c r="I154" s="838">
        <v>223.06</v>
      </c>
      <c r="J154" s="838">
        <v>223.06</v>
      </c>
      <c r="K154" s="838">
        <v>237.74</v>
      </c>
      <c r="L154" s="838">
        <v>237.74</v>
      </c>
      <c r="M154" s="838">
        <v>167.95</v>
      </c>
      <c r="N154" s="838">
        <v>167.95</v>
      </c>
      <c r="O154" s="838">
        <v>237.74</v>
      </c>
      <c r="P154" s="838">
        <v>167.95</v>
      </c>
      <c r="Q154" s="838">
        <v>237.74</v>
      </c>
      <c r="R154" s="838">
        <v>284.77</v>
      </c>
      <c r="S154" s="1010"/>
      <c r="T154" s="1010"/>
      <c r="U154" s="1010"/>
      <c r="V154" s="1010"/>
      <c r="W154" s="1010"/>
      <c r="X154" s="1010"/>
      <c r="Y154" s="1010"/>
      <c r="Z154" s="1010"/>
      <c r="AA154" s="1010"/>
      <c r="AB154" s="1010"/>
      <c r="AC154" s="1010"/>
    </row>
    <row r="155" spans="1:29" x14ac:dyDescent="0.25">
      <c r="A155" s="997">
        <v>61</v>
      </c>
      <c r="B155" s="997" t="s">
        <v>191</v>
      </c>
      <c r="C155" s="997">
        <v>62</v>
      </c>
      <c r="D155" s="838">
        <v>172.26</v>
      </c>
      <c r="E155" s="838">
        <v>201.63</v>
      </c>
      <c r="F155" s="838">
        <v>226.62</v>
      </c>
      <c r="G155" s="838">
        <v>226.62</v>
      </c>
      <c r="H155" s="838">
        <v>226.62</v>
      </c>
      <c r="I155" s="838">
        <v>226.62</v>
      </c>
      <c r="J155" s="838">
        <v>226.62</v>
      </c>
      <c r="K155" s="838">
        <v>242.45</v>
      </c>
      <c r="L155" s="838">
        <v>242.45</v>
      </c>
      <c r="M155" s="838">
        <v>172.26</v>
      </c>
      <c r="N155" s="838">
        <v>172.26</v>
      </c>
      <c r="O155" s="838">
        <v>242.45</v>
      </c>
      <c r="P155" s="838">
        <v>172.26</v>
      </c>
      <c r="Q155" s="838">
        <v>242.45</v>
      </c>
      <c r="R155" s="838">
        <v>289.11</v>
      </c>
      <c r="S155" s="1010"/>
      <c r="T155" s="1010"/>
      <c r="U155" s="1010"/>
      <c r="V155" s="1010"/>
      <c r="W155" s="1010"/>
      <c r="X155" s="1010"/>
      <c r="Y155" s="1010"/>
      <c r="Z155" s="1010"/>
      <c r="AA155" s="1010"/>
      <c r="AB155" s="1010"/>
      <c r="AC155" s="1010"/>
    </row>
    <row r="156" spans="1:29" x14ac:dyDescent="0.25">
      <c r="A156" s="997">
        <v>63</v>
      </c>
      <c r="B156" s="997" t="s">
        <v>191</v>
      </c>
      <c r="C156" s="997">
        <v>64</v>
      </c>
      <c r="D156" s="838">
        <v>175.42</v>
      </c>
      <c r="E156" s="838">
        <v>207.89</v>
      </c>
      <c r="F156" s="838">
        <v>229.55</v>
      </c>
      <c r="G156" s="838">
        <v>229.55</v>
      </c>
      <c r="H156" s="838">
        <v>229.55</v>
      </c>
      <c r="I156" s="838">
        <v>229.55</v>
      </c>
      <c r="J156" s="838">
        <v>229.55</v>
      </c>
      <c r="K156" s="838">
        <v>244.97</v>
      </c>
      <c r="L156" s="838">
        <v>244.97</v>
      </c>
      <c r="M156" s="838">
        <v>175.42</v>
      </c>
      <c r="N156" s="838">
        <v>175.42</v>
      </c>
      <c r="O156" s="838">
        <v>244.97</v>
      </c>
      <c r="P156" s="838">
        <v>175.42</v>
      </c>
      <c r="Q156" s="838">
        <v>244.97</v>
      </c>
      <c r="R156" s="838">
        <v>293.33</v>
      </c>
      <c r="S156" s="1010"/>
      <c r="T156" s="1010"/>
      <c r="U156" s="1010"/>
      <c r="V156" s="1010"/>
      <c r="W156" s="1010"/>
      <c r="X156" s="1010"/>
      <c r="Y156" s="1010"/>
      <c r="Z156" s="1010"/>
      <c r="AA156" s="1010"/>
      <c r="AB156" s="1010"/>
      <c r="AC156" s="1010"/>
    </row>
    <row r="157" spans="1:29" x14ac:dyDescent="0.25">
      <c r="A157" s="997">
        <v>65</v>
      </c>
      <c r="B157" s="997" t="s">
        <v>191</v>
      </c>
      <c r="C157" s="997">
        <v>66</v>
      </c>
      <c r="D157" s="838">
        <v>177.89</v>
      </c>
      <c r="E157" s="838">
        <v>213.81</v>
      </c>
      <c r="F157" s="838">
        <v>235.36</v>
      </c>
      <c r="G157" s="838">
        <v>235.36</v>
      </c>
      <c r="H157" s="838">
        <v>235.36</v>
      </c>
      <c r="I157" s="838">
        <v>235.36</v>
      </c>
      <c r="J157" s="838">
        <v>235.36</v>
      </c>
      <c r="K157" s="838">
        <v>247.43</v>
      </c>
      <c r="L157" s="838">
        <v>247.43</v>
      </c>
      <c r="M157" s="838">
        <v>177.89</v>
      </c>
      <c r="N157" s="838">
        <v>177.89</v>
      </c>
      <c r="O157" s="838">
        <v>247.43</v>
      </c>
      <c r="P157" s="838">
        <v>177.89</v>
      </c>
      <c r="Q157" s="838">
        <v>247.43</v>
      </c>
      <c r="R157" s="838">
        <v>297.56</v>
      </c>
      <c r="S157" s="1010"/>
      <c r="T157" s="1010"/>
      <c r="U157" s="1010"/>
      <c r="V157" s="1010"/>
      <c r="W157" s="1010"/>
      <c r="X157" s="1010"/>
      <c r="Y157" s="1010"/>
      <c r="Z157" s="1010"/>
      <c r="AA157" s="1010"/>
      <c r="AB157" s="1010"/>
      <c r="AC157" s="1010"/>
    </row>
    <row r="158" spans="1:29" x14ac:dyDescent="0.25">
      <c r="A158" s="997">
        <v>67</v>
      </c>
      <c r="B158" s="997" t="s">
        <v>191</v>
      </c>
      <c r="C158" s="997">
        <v>68</v>
      </c>
      <c r="D158" s="838">
        <v>180.6</v>
      </c>
      <c r="E158" s="838">
        <v>219.3</v>
      </c>
      <c r="F158" s="838">
        <v>238.63</v>
      </c>
      <c r="G158" s="838">
        <v>238.63</v>
      </c>
      <c r="H158" s="838">
        <v>238.63</v>
      </c>
      <c r="I158" s="838">
        <v>238.63</v>
      </c>
      <c r="J158" s="838">
        <v>238.63</v>
      </c>
      <c r="K158" s="838">
        <v>250.06</v>
      </c>
      <c r="L158" s="838">
        <v>250.06</v>
      </c>
      <c r="M158" s="838">
        <v>180.6</v>
      </c>
      <c r="N158" s="838">
        <v>180.6</v>
      </c>
      <c r="O158" s="838">
        <v>250.06</v>
      </c>
      <c r="P158" s="838">
        <v>180.6</v>
      </c>
      <c r="Q158" s="838">
        <v>250.06</v>
      </c>
      <c r="R158" s="838">
        <v>301.77</v>
      </c>
      <c r="S158" s="1010"/>
      <c r="T158" s="1010"/>
      <c r="U158" s="1010"/>
      <c r="V158" s="1010"/>
      <c r="W158" s="1010"/>
      <c r="X158" s="1010"/>
      <c r="Y158" s="1010"/>
      <c r="Z158" s="1010"/>
      <c r="AA158" s="1010"/>
      <c r="AB158" s="1010"/>
      <c r="AC158" s="1010"/>
    </row>
    <row r="159" spans="1:29" x14ac:dyDescent="0.25">
      <c r="A159" s="997">
        <v>69</v>
      </c>
      <c r="B159" s="997" t="s">
        <v>191</v>
      </c>
      <c r="C159" s="997">
        <v>70</v>
      </c>
      <c r="D159" s="838">
        <v>182.76</v>
      </c>
      <c r="E159" s="838">
        <v>224.67</v>
      </c>
      <c r="F159" s="838">
        <v>242.21</v>
      </c>
      <c r="G159" s="838">
        <v>242.21</v>
      </c>
      <c r="H159" s="838">
        <v>242.21</v>
      </c>
      <c r="I159" s="838">
        <v>242.21</v>
      </c>
      <c r="J159" s="838">
        <v>242.21</v>
      </c>
      <c r="K159" s="838">
        <v>252.56</v>
      </c>
      <c r="L159" s="838">
        <v>252.56</v>
      </c>
      <c r="M159" s="838">
        <v>182.76</v>
      </c>
      <c r="N159" s="838">
        <v>182.76</v>
      </c>
      <c r="O159" s="838">
        <v>252.56</v>
      </c>
      <c r="P159" s="838">
        <v>182.76</v>
      </c>
      <c r="Q159" s="838">
        <v>252.56</v>
      </c>
      <c r="R159" s="838">
        <v>308.98</v>
      </c>
      <c r="S159" s="1010"/>
      <c r="T159" s="1010"/>
      <c r="U159" s="1010"/>
      <c r="V159" s="1010"/>
      <c r="W159" s="1010"/>
      <c r="X159" s="1010"/>
      <c r="Y159" s="1010"/>
      <c r="Z159" s="1010"/>
      <c r="AA159" s="1010"/>
      <c r="AB159" s="1010"/>
      <c r="AC159" s="1010"/>
    </row>
    <row r="160" spans="1:29" x14ac:dyDescent="0.25">
      <c r="A160" s="997">
        <v>71</v>
      </c>
      <c r="B160" s="997" t="s">
        <v>191</v>
      </c>
      <c r="C160" s="997">
        <v>72</v>
      </c>
      <c r="D160" s="838">
        <v>185.74</v>
      </c>
      <c r="E160" s="838">
        <v>230.35</v>
      </c>
      <c r="F160" s="838">
        <v>244.75</v>
      </c>
      <c r="G160" s="838">
        <v>244.75</v>
      </c>
      <c r="H160" s="838">
        <v>244.75</v>
      </c>
      <c r="I160" s="838">
        <v>244.75</v>
      </c>
      <c r="J160" s="838">
        <v>244.75</v>
      </c>
      <c r="K160" s="838">
        <v>254.96</v>
      </c>
      <c r="L160" s="838">
        <v>254.96</v>
      </c>
      <c r="M160" s="838">
        <v>185.74</v>
      </c>
      <c r="N160" s="838">
        <v>185.74</v>
      </c>
      <c r="O160" s="838">
        <v>254.96</v>
      </c>
      <c r="P160" s="838">
        <v>185.74</v>
      </c>
      <c r="Q160" s="838">
        <v>254.96</v>
      </c>
      <c r="R160" s="838">
        <v>313.32</v>
      </c>
      <c r="S160" s="1010"/>
      <c r="T160" s="1010"/>
      <c r="U160" s="1010"/>
      <c r="V160" s="1010"/>
      <c r="W160" s="1010"/>
      <c r="X160" s="1010"/>
      <c r="Y160" s="1010"/>
      <c r="Z160" s="1010"/>
      <c r="AA160" s="1010"/>
      <c r="AB160" s="1010"/>
      <c r="AC160" s="1010"/>
    </row>
    <row r="161" spans="1:29" x14ac:dyDescent="0.25">
      <c r="A161" s="997">
        <v>73</v>
      </c>
      <c r="B161" s="997" t="s">
        <v>191</v>
      </c>
      <c r="C161" s="997">
        <v>74</v>
      </c>
      <c r="D161" s="838">
        <v>187.95</v>
      </c>
      <c r="E161" s="838">
        <v>235.23</v>
      </c>
      <c r="F161" s="838">
        <v>247.74</v>
      </c>
      <c r="G161" s="838">
        <v>247.74</v>
      </c>
      <c r="H161" s="838">
        <v>247.74</v>
      </c>
      <c r="I161" s="838">
        <v>247.74</v>
      </c>
      <c r="J161" s="838">
        <v>247.74</v>
      </c>
      <c r="K161" s="838">
        <v>257.64999999999998</v>
      </c>
      <c r="L161" s="838">
        <v>257.64999999999998</v>
      </c>
      <c r="M161" s="838">
        <v>187.95</v>
      </c>
      <c r="N161" s="838">
        <v>187.95</v>
      </c>
      <c r="O161" s="838">
        <v>257.64999999999998</v>
      </c>
      <c r="P161" s="838">
        <v>187.95</v>
      </c>
      <c r="Q161" s="838">
        <v>257.64999999999998</v>
      </c>
      <c r="R161" s="838">
        <v>317.68</v>
      </c>
      <c r="S161" s="1010"/>
      <c r="T161" s="1010"/>
      <c r="U161" s="1010"/>
      <c r="V161" s="1010"/>
      <c r="W161" s="1010"/>
      <c r="X161" s="1010"/>
      <c r="Y161" s="1010"/>
      <c r="Z161" s="1010"/>
      <c r="AA161" s="1010"/>
      <c r="AB161" s="1010"/>
      <c r="AC161" s="1010"/>
    </row>
    <row r="162" spans="1:29" x14ac:dyDescent="0.25">
      <c r="A162" s="997">
        <v>75</v>
      </c>
      <c r="B162" s="997" t="s">
        <v>191</v>
      </c>
      <c r="C162" s="997">
        <v>76</v>
      </c>
      <c r="D162" s="838">
        <v>188.26</v>
      </c>
      <c r="E162" s="838">
        <v>239.89</v>
      </c>
      <c r="F162" s="838">
        <v>249.48</v>
      </c>
      <c r="G162" s="838">
        <v>249.48</v>
      </c>
      <c r="H162" s="838">
        <v>249.48</v>
      </c>
      <c r="I162" s="838">
        <v>249.48</v>
      </c>
      <c r="J162" s="838">
        <v>249.48</v>
      </c>
      <c r="K162" s="838">
        <v>260.06</v>
      </c>
      <c r="L162" s="838">
        <v>260.06</v>
      </c>
      <c r="M162" s="838">
        <v>188.26</v>
      </c>
      <c r="N162" s="838">
        <v>188.26</v>
      </c>
      <c r="O162" s="838">
        <v>260.06</v>
      </c>
      <c r="P162" s="838">
        <v>188.26</v>
      </c>
      <c r="Q162" s="838">
        <v>260.06</v>
      </c>
      <c r="R162" s="838">
        <v>322.14</v>
      </c>
      <c r="S162" s="1010"/>
      <c r="T162" s="1010"/>
      <c r="U162" s="1010"/>
      <c r="V162" s="1010"/>
      <c r="W162" s="1010"/>
      <c r="X162" s="1010"/>
      <c r="Y162" s="1010"/>
      <c r="Z162" s="1010"/>
      <c r="AA162" s="1010"/>
      <c r="AB162" s="1010"/>
      <c r="AC162" s="1010"/>
    </row>
    <row r="163" spans="1:29" x14ac:dyDescent="0.25">
      <c r="A163" s="997">
        <v>77</v>
      </c>
      <c r="B163" s="997" t="s">
        <v>191</v>
      </c>
      <c r="C163" s="997">
        <v>78</v>
      </c>
      <c r="D163" s="838">
        <v>190.46</v>
      </c>
      <c r="E163" s="838">
        <v>244.8</v>
      </c>
      <c r="F163" s="838">
        <v>253.31</v>
      </c>
      <c r="G163" s="838">
        <v>253.31</v>
      </c>
      <c r="H163" s="838">
        <v>253.31</v>
      </c>
      <c r="I163" s="838">
        <v>253.31</v>
      </c>
      <c r="J163" s="838">
        <v>253.31</v>
      </c>
      <c r="K163" s="838">
        <v>262.54000000000002</v>
      </c>
      <c r="L163" s="838">
        <v>262.54000000000002</v>
      </c>
      <c r="M163" s="838">
        <v>190.46</v>
      </c>
      <c r="N163" s="838">
        <v>190.46</v>
      </c>
      <c r="O163" s="838">
        <v>262.54000000000002</v>
      </c>
      <c r="P163" s="838">
        <v>190.46</v>
      </c>
      <c r="Q163" s="838">
        <v>262.54000000000002</v>
      </c>
      <c r="R163" s="838">
        <v>326.61</v>
      </c>
      <c r="S163" s="1010"/>
      <c r="T163" s="1010"/>
      <c r="U163" s="1010"/>
      <c r="V163" s="1010"/>
      <c r="W163" s="1010"/>
      <c r="X163" s="1010"/>
      <c r="Y163" s="1010"/>
      <c r="Z163" s="1010"/>
      <c r="AA163" s="1010"/>
      <c r="AB163" s="1010"/>
      <c r="AC163" s="1010"/>
    </row>
    <row r="164" spans="1:29" x14ac:dyDescent="0.25">
      <c r="A164" s="997">
        <v>79</v>
      </c>
      <c r="B164" s="997" t="s">
        <v>191</v>
      </c>
      <c r="C164" s="997">
        <v>80</v>
      </c>
      <c r="D164" s="838">
        <v>193.17</v>
      </c>
      <c r="E164" s="838">
        <v>247.99</v>
      </c>
      <c r="F164" s="838">
        <v>255.01</v>
      </c>
      <c r="G164" s="838">
        <v>255.01</v>
      </c>
      <c r="H164" s="838">
        <v>255.01</v>
      </c>
      <c r="I164" s="838">
        <v>255.01</v>
      </c>
      <c r="J164" s="838">
        <v>255.01</v>
      </c>
      <c r="K164" s="838">
        <v>264.95999999999998</v>
      </c>
      <c r="L164" s="838">
        <v>264.95999999999998</v>
      </c>
      <c r="M164" s="838">
        <v>193.17</v>
      </c>
      <c r="N164" s="838">
        <v>193.17</v>
      </c>
      <c r="O164" s="838">
        <v>264.95999999999998</v>
      </c>
      <c r="P164" s="838">
        <v>193.17</v>
      </c>
      <c r="Q164" s="838">
        <v>264.95999999999998</v>
      </c>
      <c r="R164" s="838">
        <v>333.96</v>
      </c>
      <c r="S164" s="1010"/>
      <c r="T164" s="1010"/>
      <c r="U164" s="1010"/>
      <c r="V164" s="1010"/>
      <c r="W164" s="1010"/>
      <c r="X164" s="1010"/>
      <c r="Y164" s="1010"/>
      <c r="Z164" s="1010"/>
      <c r="AA164" s="1010"/>
      <c r="AB164" s="1010"/>
      <c r="AC164" s="1010"/>
    </row>
    <row r="165" spans="1:29" x14ac:dyDescent="0.25">
      <c r="A165" s="997">
        <v>81</v>
      </c>
      <c r="B165" s="997" t="s">
        <v>191</v>
      </c>
      <c r="C165" s="997">
        <v>82</v>
      </c>
      <c r="D165" s="838">
        <v>196.28</v>
      </c>
      <c r="E165" s="838">
        <v>253.24</v>
      </c>
      <c r="F165" s="838">
        <v>256.77999999999997</v>
      </c>
      <c r="G165" s="838">
        <v>256.77999999999997</v>
      </c>
      <c r="H165" s="838">
        <v>256.77999999999997</v>
      </c>
      <c r="I165" s="838">
        <v>256.77999999999997</v>
      </c>
      <c r="J165" s="838">
        <v>256.77999999999997</v>
      </c>
      <c r="K165" s="838">
        <v>267.5</v>
      </c>
      <c r="L165" s="838">
        <v>267.5</v>
      </c>
      <c r="M165" s="838">
        <v>196.28</v>
      </c>
      <c r="N165" s="838">
        <v>196.28</v>
      </c>
      <c r="O165" s="838">
        <v>267.5</v>
      </c>
      <c r="P165" s="838">
        <v>196.28</v>
      </c>
      <c r="Q165" s="838">
        <v>267.5</v>
      </c>
      <c r="R165" s="838">
        <v>338.49</v>
      </c>
      <c r="S165" s="1010"/>
      <c r="T165" s="1010"/>
      <c r="U165" s="1010"/>
      <c r="V165" s="1010"/>
      <c r="W165" s="1010"/>
      <c r="X165" s="1010"/>
      <c r="Y165" s="1010"/>
      <c r="Z165" s="1010"/>
      <c r="AA165" s="1010"/>
      <c r="AB165" s="1010"/>
      <c r="AC165" s="1010"/>
    </row>
    <row r="166" spans="1:29" x14ac:dyDescent="0.25">
      <c r="A166" s="997">
        <v>83</v>
      </c>
      <c r="B166" s="997" t="s">
        <v>191</v>
      </c>
      <c r="C166" s="997">
        <v>84</v>
      </c>
      <c r="D166" s="838">
        <v>198.73</v>
      </c>
      <c r="E166" s="838">
        <v>260.49</v>
      </c>
      <c r="F166" s="838">
        <v>259.27</v>
      </c>
      <c r="G166" s="838">
        <v>259.27</v>
      </c>
      <c r="H166" s="838">
        <v>259.27</v>
      </c>
      <c r="I166" s="838">
        <v>259.27</v>
      </c>
      <c r="J166" s="838">
        <v>259.27</v>
      </c>
      <c r="K166" s="838">
        <v>269.98</v>
      </c>
      <c r="L166" s="838">
        <v>269.98</v>
      </c>
      <c r="M166" s="838">
        <v>198.73</v>
      </c>
      <c r="N166" s="838">
        <v>198.73</v>
      </c>
      <c r="O166" s="838">
        <v>269.98</v>
      </c>
      <c r="P166" s="838">
        <v>198.73</v>
      </c>
      <c r="Q166" s="838">
        <v>269.98</v>
      </c>
      <c r="R166" s="838">
        <v>343.08</v>
      </c>
      <c r="S166" s="1010"/>
      <c r="T166" s="1010"/>
      <c r="U166" s="1010"/>
      <c r="V166" s="1010"/>
      <c r="W166" s="1010"/>
      <c r="X166" s="1010"/>
      <c r="Y166" s="1010"/>
      <c r="Z166" s="1010"/>
      <c r="AA166" s="1010"/>
      <c r="AB166" s="1010"/>
      <c r="AC166" s="1010"/>
    </row>
    <row r="167" spans="1:29" x14ac:dyDescent="0.25">
      <c r="A167" s="997">
        <v>85</v>
      </c>
      <c r="B167" s="997" t="s">
        <v>191</v>
      </c>
      <c r="C167" s="997">
        <v>86</v>
      </c>
      <c r="D167" s="838">
        <v>201.21</v>
      </c>
      <c r="E167" s="838">
        <v>264.27999999999997</v>
      </c>
      <c r="F167" s="838">
        <v>261.33999999999997</v>
      </c>
      <c r="G167" s="838">
        <v>261.33999999999997</v>
      </c>
      <c r="H167" s="838">
        <v>261.33999999999997</v>
      </c>
      <c r="I167" s="838">
        <v>261.33999999999997</v>
      </c>
      <c r="J167" s="838">
        <v>261.33999999999997</v>
      </c>
      <c r="K167" s="838">
        <v>272.48</v>
      </c>
      <c r="L167" s="838">
        <v>272.48</v>
      </c>
      <c r="M167" s="838">
        <v>201.21</v>
      </c>
      <c r="N167" s="838">
        <v>201.21</v>
      </c>
      <c r="O167" s="838">
        <v>272.48</v>
      </c>
      <c r="P167" s="838">
        <v>201.21</v>
      </c>
      <c r="Q167" s="838">
        <v>272.48</v>
      </c>
      <c r="R167" s="838">
        <v>347.68</v>
      </c>
      <c r="S167" s="1010"/>
      <c r="T167" s="1010"/>
      <c r="U167" s="1010"/>
      <c r="V167" s="1010"/>
      <c r="W167" s="1010"/>
      <c r="X167" s="1010"/>
      <c r="Y167" s="1010"/>
      <c r="Z167" s="1010"/>
      <c r="AA167" s="1010"/>
      <c r="AB167" s="1010"/>
      <c r="AC167" s="1010"/>
    </row>
    <row r="168" spans="1:29" x14ac:dyDescent="0.25">
      <c r="A168" s="997">
        <v>87</v>
      </c>
      <c r="B168" s="997" t="s">
        <v>191</v>
      </c>
      <c r="C168" s="997">
        <v>88</v>
      </c>
      <c r="D168" s="838">
        <v>203.67</v>
      </c>
      <c r="E168" s="838">
        <v>267.24</v>
      </c>
      <c r="F168" s="838">
        <v>264.3</v>
      </c>
      <c r="G168" s="838">
        <v>264.3</v>
      </c>
      <c r="H168" s="838">
        <v>264.3</v>
      </c>
      <c r="I168" s="838">
        <v>264.3</v>
      </c>
      <c r="J168" s="838">
        <v>264.3</v>
      </c>
      <c r="K168" s="838">
        <v>275.02999999999997</v>
      </c>
      <c r="L168" s="838">
        <v>275.02999999999997</v>
      </c>
      <c r="M168" s="838">
        <v>203.67</v>
      </c>
      <c r="N168" s="838">
        <v>203.67</v>
      </c>
      <c r="O168" s="838">
        <v>275.02999999999997</v>
      </c>
      <c r="P168" s="838">
        <v>203.67</v>
      </c>
      <c r="Q168" s="838">
        <v>275.02999999999997</v>
      </c>
      <c r="R168" s="838">
        <v>351.91</v>
      </c>
      <c r="S168" s="1010"/>
      <c r="T168" s="1010"/>
      <c r="U168" s="1010"/>
      <c r="V168" s="1010"/>
      <c r="W168" s="1010"/>
      <c r="X168" s="1010"/>
      <c r="Y168" s="1010"/>
      <c r="Z168" s="1010"/>
      <c r="AA168" s="1010"/>
      <c r="AB168" s="1010"/>
      <c r="AC168" s="1010"/>
    </row>
    <row r="169" spans="1:29" x14ac:dyDescent="0.25">
      <c r="A169" s="997">
        <v>89</v>
      </c>
      <c r="B169" s="997" t="s">
        <v>191</v>
      </c>
      <c r="C169" s="997">
        <v>90</v>
      </c>
      <c r="D169" s="838">
        <v>205.94</v>
      </c>
      <c r="E169" s="838">
        <v>272.37</v>
      </c>
      <c r="F169" s="838">
        <v>266.92</v>
      </c>
      <c r="G169" s="838">
        <v>266.92</v>
      </c>
      <c r="H169" s="838">
        <v>266.92</v>
      </c>
      <c r="I169" s="838">
        <v>266.92</v>
      </c>
      <c r="J169" s="838">
        <v>266.92</v>
      </c>
      <c r="K169" s="838">
        <v>277.60000000000002</v>
      </c>
      <c r="L169" s="838">
        <v>277.60000000000002</v>
      </c>
      <c r="M169" s="838">
        <v>205.94</v>
      </c>
      <c r="N169" s="838">
        <v>205.94</v>
      </c>
      <c r="O169" s="838">
        <v>277.60000000000002</v>
      </c>
      <c r="P169" s="838">
        <v>205.94</v>
      </c>
      <c r="Q169" s="838">
        <v>277.60000000000002</v>
      </c>
      <c r="R169" s="838">
        <v>356.36</v>
      </c>
      <c r="S169" s="1010"/>
      <c r="T169" s="1010"/>
      <c r="U169" s="1010"/>
      <c r="V169" s="1010"/>
      <c r="W169" s="1010"/>
      <c r="X169" s="1010"/>
      <c r="Y169" s="1010"/>
      <c r="Z169" s="1010"/>
      <c r="AA169" s="1010"/>
      <c r="AB169" s="1010"/>
      <c r="AC169" s="1010"/>
    </row>
    <row r="170" spans="1:29" x14ac:dyDescent="0.25">
      <c r="A170" s="997">
        <v>91</v>
      </c>
      <c r="B170" s="997" t="s">
        <v>191</v>
      </c>
      <c r="C170" s="997">
        <v>92</v>
      </c>
      <c r="D170" s="838">
        <v>208.75</v>
      </c>
      <c r="E170" s="838">
        <v>277.38</v>
      </c>
      <c r="F170" s="838">
        <v>270.23</v>
      </c>
      <c r="G170" s="838">
        <v>270.23</v>
      </c>
      <c r="H170" s="838">
        <v>270.23</v>
      </c>
      <c r="I170" s="838">
        <v>270.23</v>
      </c>
      <c r="J170" s="838">
        <v>270.23</v>
      </c>
      <c r="K170" s="838">
        <v>279.93</v>
      </c>
      <c r="L170" s="838">
        <v>279.93</v>
      </c>
      <c r="M170" s="838">
        <v>208.75</v>
      </c>
      <c r="N170" s="838">
        <v>208.75</v>
      </c>
      <c r="O170" s="838">
        <v>279.93</v>
      </c>
      <c r="P170" s="838">
        <v>208.75</v>
      </c>
      <c r="Q170" s="838">
        <v>279.93</v>
      </c>
      <c r="R170" s="838">
        <v>361.25</v>
      </c>
      <c r="S170" s="1010"/>
      <c r="T170" s="1010"/>
      <c r="U170" s="1010"/>
      <c r="V170" s="1010"/>
      <c r="W170" s="1010"/>
      <c r="X170" s="1010"/>
      <c r="Y170" s="1010"/>
      <c r="Z170" s="1010"/>
      <c r="AA170" s="1010"/>
      <c r="AB170" s="1010"/>
      <c r="AC170" s="1010"/>
    </row>
    <row r="171" spans="1:29" x14ac:dyDescent="0.25">
      <c r="A171" s="997">
        <v>93</v>
      </c>
      <c r="B171" s="997" t="s">
        <v>191</v>
      </c>
      <c r="C171" s="997">
        <v>94</v>
      </c>
      <c r="D171" s="838">
        <v>212.08</v>
      </c>
      <c r="E171" s="838">
        <v>282.48</v>
      </c>
      <c r="F171" s="838">
        <v>273.55</v>
      </c>
      <c r="G171" s="838">
        <v>273.55</v>
      </c>
      <c r="H171" s="838">
        <v>273.55</v>
      </c>
      <c r="I171" s="838">
        <v>273.55</v>
      </c>
      <c r="J171" s="838">
        <v>273.55</v>
      </c>
      <c r="K171" s="838">
        <v>282.43</v>
      </c>
      <c r="L171" s="838">
        <v>282.43</v>
      </c>
      <c r="M171" s="838">
        <v>212.08</v>
      </c>
      <c r="N171" s="838">
        <v>212.08</v>
      </c>
      <c r="O171" s="838">
        <v>282.43</v>
      </c>
      <c r="P171" s="838">
        <v>212.08</v>
      </c>
      <c r="Q171" s="838">
        <v>282.43</v>
      </c>
      <c r="R171" s="838">
        <v>363.89</v>
      </c>
      <c r="S171" s="1010"/>
      <c r="T171" s="1010"/>
      <c r="U171" s="1010"/>
      <c r="V171" s="1010"/>
      <c r="W171" s="1010"/>
      <c r="X171" s="1010"/>
      <c r="Y171" s="1010"/>
      <c r="Z171" s="1010"/>
      <c r="AA171" s="1010"/>
      <c r="AB171" s="1010"/>
      <c r="AC171" s="1010"/>
    </row>
    <row r="172" spans="1:29" x14ac:dyDescent="0.25">
      <c r="A172" s="997">
        <v>95</v>
      </c>
      <c r="B172" s="997" t="s">
        <v>191</v>
      </c>
      <c r="C172" s="997">
        <v>96</v>
      </c>
      <c r="D172" s="838">
        <v>213.38</v>
      </c>
      <c r="E172" s="838">
        <v>287.61</v>
      </c>
      <c r="F172" s="838">
        <v>276.83</v>
      </c>
      <c r="G172" s="838">
        <v>276.83</v>
      </c>
      <c r="H172" s="838">
        <v>276.83</v>
      </c>
      <c r="I172" s="838">
        <v>276.83</v>
      </c>
      <c r="J172" s="838">
        <v>276.83</v>
      </c>
      <c r="K172" s="838">
        <v>284.95999999999998</v>
      </c>
      <c r="L172" s="838">
        <v>284.95999999999998</v>
      </c>
      <c r="M172" s="838">
        <v>213.38</v>
      </c>
      <c r="N172" s="838">
        <v>213.38</v>
      </c>
      <c r="O172" s="838">
        <v>284.95999999999998</v>
      </c>
      <c r="P172" s="838">
        <v>213.38</v>
      </c>
      <c r="Q172" s="838">
        <v>284.95999999999998</v>
      </c>
      <c r="R172" s="838">
        <v>368.59</v>
      </c>
      <c r="S172" s="1010"/>
      <c r="T172" s="1010"/>
      <c r="U172" s="1010"/>
      <c r="V172" s="1010"/>
      <c r="W172" s="1010"/>
      <c r="X172" s="1010"/>
      <c r="Y172" s="1010"/>
      <c r="Z172" s="1010"/>
      <c r="AA172" s="1010"/>
      <c r="AB172" s="1010"/>
      <c r="AC172" s="1010"/>
    </row>
    <row r="173" spans="1:29" x14ac:dyDescent="0.25">
      <c r="A173" s="997">
        <v>97</v>
      </c>
      <c r="B173" s="997" t="s">
        <v>191</v>
      </c>
      <c r="C173" s="997">
        <v>98</v>
      </c>
      <c r="D173" s="838">
        <v>216.41</v>
      </c>
      <c r="E173" s="838">
        <v>292.67</v>
      </c>
      <c r="F173" s="838">
        <v>280.73</v>
      </c>
      <c r="G173" s="838">
        <v>280.73</v>
      </c>
      <c r="H173" s="838">
        <v>280.73</v>
      </c>
      <c r="I173" s="838">
        <v>280.73</v>
      </c>
      <c r="J173" s="838">
        <v>280.73</v>
      </c>
      <c r="K173" s="838">
        <v>287.48</v>
      </c>
      <c r="L173" s="838">
        <v>287.48</v>
      </c>
      <c r="M173" s="838">
        <v>216.41</v>
      </c>
      <c r="N173" s="838">
        <v>216.41</v>
      </c>
      <c r="O173" s="838">
        <v>287.48</v>
      </c>
      <c r="P173" s="838">
        <v>216.41</v>
      </c>
      <c r="Q173" s="838">
        <v>287.48</v>
      </c>
      <c r="R173" s="838">
        <v>372.5</v>
      </c>
      <c r="S173" s="1010"/>
      <c r="T173" s="1010"/>
      <c r="U173" s="1010"/>
      <c r="V173" s="1010"/>
      <c r="W173" s="1010"/>
      <c r="X173" s="1010"/>
      <c r="Y173" s="1010"/>
      <c r="Z173" s="1010"/>
      <c r="AA173" s="1010"/>
      <c r="AB173" s="1010"/>
      <c r="AC173" s="1010"/>
    </row>
    <row r="174" spans="1:29" x14ac:dyDescent="0.25">
      <c r="A174" s="997">
        <v>99</v>
      </c>
      <c r="B174" s="997" t="s">
        <v>191</v>
      </c>
      <c r="C174" s="997">
        <v>100</v>
      </c>
      <c r="D174" s="838">
        <v>218.8</v>
      </c>
      <c r="E174" s="838">
        <v>297.75</v>
      </c>
      <c r="F174" s="838">
        <v>284.54000000000002</v>
      </c>
      <c r="G174" s="838">
        <v>284.54000000000002</v>
      </c>
      <c r="H174" s="838">
        <v>284.54000000000002</v>
      </c>
      <c r="I174" s="838">
        <v>284.54000000000002</v>
      </c>
      <c r="J174" s="838">
        <v>284.54000000000002</v>
      </c>
      <c r="K174" s="838">
        <v>290.01</v>
      </c>
      <c r="L174" s="838">
        <v>290.01</v>
      </c>
      <c r="M174" s="838">
        <v>218.8</v>
      </c>
      <c r="N174" s="838">
        <v>218.8</v>
      </c>
      <c r="O174" s="838">
        <v>290.01</v>
      </c>
      <c r="P174" s="838">
        <v>218.8</v>
      </c>
      <c r="Q174" s="838">
        <v>290.01</v>
      </c>
      <c r="R174" s="838">
        <v>379.57</v>
      </c>
      <c r="S174" s="1010"/>
      <c r="T174" s="1010"/>
      <c r="U174" s="1010"/>
      <c r="V174" s="1010"/>
      <c r="W174" s="1010"/>
      <c r="X174" s="1010"/>
      <c r="Y174" s="1010"/>
      <c r="Z174" s="1010"/>
      <c r="AA174" s="1010"/>
      <c r="AB174" s="1010"/>
      <c r="AC174" s="1010"/>
    </row>
    <row r="175" spans="1:29" x14ac:dyDescent="0.25">
      <c r="A175" s="997">
        <v>101</v>
      </c>
      <c r="B175" s="997" t="s">
        <v>191</v>
      </c>
      <c r="C175" s="997">
        <v>105</v>
      </c>
      <c r="D175" s="838">
        <v>224.09</v>
      </c>
      <c r="E175" s="838">
        <v>308.33999999999997</v>
      </c>
      <c r="F175" s="838">
        <v>293.60000000000002</v>
      </c>
      <c r="G175" s="838">
        <v>293.60000000000002</v>
      </c>
      <c r="H175" s="838">
        <v>293.60000000000002</v>
      </c>
      <c r="I175" s="838">
        <v>293.60000000000002</v>
      </c>
      <c r="J175" s="838">
        <v>293.60000000000002</v>
      </c>
      <c r="K175" s="838">
        <v>295.76</v>
      </c>
      <c r="L175" s="838">
        <v>295.76</v>
      </c>
      <c r="M175" s="838">
        <v>224.09</v>
      </c>
      <c r="N175" s="838">
        <v>224.09</v>
      </c>
      <c r="O175" s="838">
        <v>295.76</v>
      </c>
      <c r="P175" s="838">
        <v>224.09</v>
      </c>
      <c r="Q175" s="838">
        <v>295.76</v>
      </c>
      <c r="R175" s="838">
        <v>392.14</v>
      </c>
      <c r="S175" s="1010"/>
      <c r="T175" s="1010"/>
      <c r="U175" s="1010"/>
      <c r="V175" s="1010"/>
      <c r="W175" s="1010"/>
      <c r="X175" s="1010"/>
      <c r="Y175" s="1010"/>
      <c r="Z175" s="1010"/>
      <c r="AA175" s="1010"/>
      <c r="AB175" s="1010"/>
      <c r="AC175" s="1010"/>
    </row>
    <row r="176" spans="1:29" x14ac:dyDescent="0.25">
      <c r="A176" s="997">
        <v>106</v>
      </c>
      <c r="B176" s="997" t="s">
        <v>191</v>
      </c>
      <c r="C176" s="997">
        <v>110</v>
      </c>
      <c r="D176" s="838">
        <v>227.89</v>
      </c>
      <c r="E176" s="838">
        <v>318.69</v>
      </c>
      <c r="F176" s="838">
        <v>302.61</v>
      </c>
      <c r="G176" s="838">
        <v>302.61</v>
      </c>
      <c r="H176" s="838">
        <v>302.61</v>
      </c>
      <c r="I176" s="838">
        <v>302.61</v>
      </c>
      <c r="J176" s="838">
        <v>302.61</v>
      </c>
      <c r="K176" s="838">
        <v>301.64</v>
      </c>
      <c r="L176" s="838">
        <v>301.64</v>
      </c>
      <c r="M176" s="838">
        <v>227.89</v>
      </c>
      <c r="N176" s="838">
        <v>227.89</v>
      </c>
      <c r="O176" s="838">
        <v>301.64</v>
      </c>
      <c r="P176" s="838">
        <v>227.89</v>
      </c>
      <c r="Q176" s="838">
        <v>301.64</v>
      </c>
      <c r="R176" s="838">
        <v>404.11</v>
      </c>
      <c r="S176" s="1010"/>
      <c r="T176" s="1010"/>
      <c r="U176" s="1010"/>
      <c r="V176" s="1010"/>
      <c r="W176" s="1010"/>
      <c r="X176" s="1010"/>
      <c r="Y176" s="1010"/>
      <c r="Z176" s="1010"/>
      <c r="AA176" s="1010"/>
      <c r="AB176" s="1010"/>
      <c r="AC176" s="1010"/>
    </row>
    <row r="177" spans="1:29" x14ac:dyDescent="0.25">
      <c r="A177" s="997">
        <v>111</v>
      </c>
      <c r="B177" s="997" t="s">
        <v>191</v>
      </c>
      <c r="C177" s="997">
        <v>115</v>
      </c>
      <c r="D177" s="838">
        <v>232.19</v>
      </c>
      <c r="E177" s="838">
        <v>329.08</v>
      </c>
      <c r="F177" s="838">
        <v>311.69</v>
      </c>
      <c r="G177" s="838">
        <v>311.69</v>
      </c>
      <c r="H177" s="838">
        <v>311.69</v>
      </c>
      <c r="I177" s="838">
        <v>311.69</v>
      </c>
      <c r="J177" s="838">
        <v>311.69</v>
      </c>
      <c r="K177" s="838">
        <v>307.33</v>
      </c>
      <c r="L177" s="838">
        <v>307.33</v>
      </c>
      <c r="M177" s="838">
        <v>232.19</v>
      </c>
      <c r="N177" s="838">
        <v>232.19</v>
      </c>
      <c r="O177" s="838">
        <v>307.33</v>
      </c>
      <c r="P177" s="838">
        <v>232.19</v>
      </c>
      <c r="Q177" s="838">
        <v>307.33</v>
      </c>
      <c r="R177" s="838">
        <v>414.18</v>
      </c>
      <c r="S177" s="1010"/>
      <c r="T177" s="1010"/>
      <c r="U177" s="1010"/>
      <c r="V177" s="1010"/>
      <c r="W177" s="1010"/>
      <c r="X177" s="1010"/>
      <c r="Y177" s="1010"/>
      <c r="Z177" s="1010"/>
      <c r="AA177" s="1010"/>
      <c r="AB177" s="1010"/>
      <c r="AC177" s="1010"/>
    </row>
    <row r="178" spans="1:29" x14ac:dyDescent="0.25">
      <c r="A178" s="997">
        <v>116</v>
      </c>
      <c r="B178" s="997" t="s">
        <v>191</v>
      </c>
      <c r="C178" s="997">
        <v>120</v>
      </c>
      <c r="D178" s="838">
        <v>237.08</v>
      </c>
      <c r="E178" s="838">
        <v>339.6</v>
      </c>
      <c r="F178" s="838">
        <v>320.58999999999997</v>
      </c>
      <c r="G178" s="838">
        <v>320.58999999999997</v>
      </c>
      <c r="H178" s="838">
        <v>320.58999999999997</v>
      </c>
      <c r="I178" s="838">
        <v>320.58999999999997</v>
      </c>
      <c r="J178" s="838">
        <v>320.58999999999997</v>
      </c>
      <c r="K178" s="838">
        <v>313.18</v>
      </c>
      <c r="L178" s="838">
        <v>313.18</v>
      </c>
      <c r="M178" s="838">
        <v>237.08</v>
      </c>
      <c r="N178" s="838">
        <v>237.08</v>
      </c>
      <c r="O178" s="838">
        <v>313.18</v>
      </c>
      <c r="P178" s="838">
        <v>237.08</v>
      </c>
      <c r="Q178" s="838">
        <v>313.18</v>
      </c>
      <c r="R178" s="838">
        <v>425.95</v>
      </c>
      <c r="S178" s="1010"/>
      <c r="T178" s="1010"/>
      <c r="U178" s="1010"/>
      <c r="V178" s="1010"/>
      <c r="W178" s="1010"/>
      <c r="X178" s="1010"/>
      <c r="Y178" s="1010"/>
      <c r="Z178" s="1010"/>
      <c r="AA178" s="1010"/>
      <c r="AB178" s="1010"/>
      <c r="AC178" s="1010"/>
    </row>
    <row r="179" spans="1:29" x14ac:dyDescent="0.25">
      <c r="A179" s="997">
        <v>121</v>
      </c>
      <c r="B179" s="997" t="s">
        <v>191</v>
      </c>
      <c r="C179" s="997">
        <v>125</v>
      </c>
      <c r="D179" s="838">
        <v>242.51</v>
      </c>
      <c r="E179" s="838">
        <v>351.64</v>
      </c>
      <c r="F179" s="838">
        <v>329.84</v>
      </c>
      <c r="G179" s="838">
        <v>329.84</v>
      </c>
      <c r="H179" s="838">
        <v>329.84</v>
      </c>
      <c r="I179" s="838">
        <v>329.84</v>
      </c>
      <c r="J179" s="838">
        <v>329.84</v>
      </c>
      <c r="K179" s="838">
        <v>318.91000000000003</v>
      </c>
      <c r="L179" s="838">
        <v>318.91000000000003</v>
      </c>
      <c r="M179" s="838">
        <v>242.51</v>
      </c>
      <c r="N179" s="838">
        <v>242.51</v>
      </c>
      <c r="O179" s="838">
        <v>318.91000000000003</v>
      </c>
      <c r="P179" s="838">
        <v>242.51</v>
      </c>
      <c r="Q179" s="838">
        <v>318.91000000000003</v>
      </c>
      <c r="R179" s="838">
        <v>437.65</v>
      </c>
      <c r="S179" s="1010"/>
      <c r="T179" s="1010"/>
      <c r="U179" s="1010"/>
      <c r="V179" s="1010"/>
      <c r="W179" s="1010"/>
      <c r="X179" s="1010"/>
      <c r="Y179" s="1010"/>
      <c r="Z179" s="1010"/>
      <c r="AA179" s="1010"/>
      <c r="AB179" s="1010"/>
      <c r="AC179" s="1010"/>
    </row>
    <row r="180" spans="1:29" x14ac:dyDescent="0.25">
      <c r="A180" s="997">
        <v>126</v>
      </c>
      <c r="B180" s="997" t="s">
        <v>191</v>
      </c>
      <c r="C180" s="997">
        <v>130</v>
      </c>
      <c r="D180" s="838">
        <v>247.91</v>
      </c>
      <c r="E180" s="838">
        <v>364.34</v>
      </c>
      <c r="F180" s="838">
        <v>339.03</v>
      </c>
      <c r="G180" s="838">
        <v>339.03</v>
      </c>
      <c r="H180" s="838">
        <v>339.03</v>
      </c>
      <c r="I180" s="838">
        <v>339.03</v>
      </c>
      <c r="J180" s="838">
        <v>339.03</v>
      </c>
      <c r="K180" s="838">
        <v>325.05</v>
      </c>
      <c r="L180" s="838">
        <v>325.05</v>
      </c>
      <c r="M180" s="838">
        <v>247.91</v>
      </c>
      <c r="N180" s="838">
        <v>247.91</v>
      </c>
      <c r="O180" s="838">
        <v>325.05</v>
      </c>
      <c r="P180" s="838">
        <v>247.91</v>
      </c>
      <c r="Q180" s="838">
        <v>325.05</v>
      </c>
      <c r="R180" s="838">
        <v>448.92</v>
      </c>
      <c r="S180" s="1010"/>
      <c r="T180" s="1010"/>
      <c r="U180" s="1010"/>
      <c r="V180" s="1010"/>
      <c r="W180" s="1010"/>
      <c r="X180" s="1010"/>
      <c r="Y180" s="1010"/>
      <c r="Z180" s="1010"/>
      <c r="AA180" s="1010"/>
      <c r="AB180" s="1010"/>
      <c r="AC180" s="1010"/>
    </row>
    <row r="181" spans="1:29" x14ac:dyDescent="0.25">
      <c r="A181" s="997">
        <v>131</v>
      </c>
      <c r="B181" s="997" t="s">
        <v>191</v>
      </c>
      <c r="C181" s="997">
        <v>135</v>
      </c>
      <c r="D181" s="838">
        <v>253.35</v>
      </c>
      <c r="E181" s="838">
        <v>376.4</v>
      </c>
      <c r="F181" s="838">
        <v>348</v>
      </c>
      <c r="G181" s="838">
        <v>348</v>
      </c>
      <c r="H181" s="838">
        <v>348</v>
      </c>
      <c r="I181" s="838">
        <v>348</v>
      </c>
      <c r="J181" s="838">
        <v>348</v>
      </c>
      <c r="K181" s="838">
        <v>330.34</v>
      </c>
      <c r="L181" s="838">
        <v>330.34</v>
      </c>
      <c r="M181" s="838">
        <v>253.35</v>
      </c>
      <c r="N181" s="838">
        <v>253.35</v>
      </c>
      <c r="O181" s="838">
        <v>330.34</v>
      </c>
      <c r="P181" s="838">
        <v>253.35</v>
      </c>
      <c r="Q181" s="838">
        <v>330.34</v>
      </c>
      <c r="R181" s="838">
        <v>460.15</v>
      </c>
      <c r="S181" s="1010"/>
      <c r="T181" s="1010"/>
      <c r="U181" s="1010"/>
      <c r="V181" s="1010"/>
      <c r="W181" s="1010"/>
      <c r="X181" s="1010"/>
      <c r="Y181" s="1010"/>
      <c r="Z181" s="1010"/>
      <c r="AA181" s="1010"/>
      <c r="AB181" s="1010"/>
      <c r="AC181" s="1010"/>
    </row>
    <row r="182" spans="1:29" x14ac:dyDescent="0.25">
      <c r="A182" s="997">
        <v>136</v>
      </c>
      <c r="B182" s="997" t="s">
        <v>191</v>
      </c>
      <c r="C182" s="997">
        <v>140</v>
      </c>
      <c r="D182" s="838">
        <v>258.76</v>
      </c>
      <c r="E182" s="838">
        <v>390.5</v>
      </c>
      <c r="F182" s="838">
        <v>355.39</v>
      </c>
      <c r="G182" s="838">
        <v>355.39</v>
      </c>
      <c r="H182" s="838">
        <v>355.39</v>
      </c>
      <c r="I182" s="838">
        <v>355.39</v>
      </c>
      <c r="J182" s="838">
        <v>355.39</v>
      </c>
      <c r="K182" s="838">
        <v>335.93</v>
      </c>
      <c r="L182" s="838">
        <v>335.93</v>
      </c>
      <c r="M182" s="838">
        <v>258.76</v>
      </c>
      <c r="N182" s="838">
        <v>258.76</v>
      </c>
      <c r="O182" s="838">
        <v>335.93</v>
      </c>
      <c r="P182" s="838">
        <v>258.76</v>
      </c>
      <c r="Q182" s="838">
        <v>335.93</v>
      </c>
      <c r="R182" s="838">
        <v>470.97</v>
      </c>
      <c r="S182" s="1010"/>
      <c r="T182" s="1010"/>
      <c r="U182" s="1010"/>
      <c r="V182" s="1010"/>
      <c r="W182" s="1010"/>
      <c r="X182" s="1010"/>
      <c r="Y182" s="1010"/>
      <c r="Z182" s="1010"/>
      <c r="AA182" s="1010"/>
      <c r="AB182" s="1010"/>
      <c r="AC182" s="1010"/>
    </row>
    <row r="183" spans="1:29" x14ac:dyDescent="0.25">
      <c r="A183" s="997">
        <v>141</v>
      </c>
      <c r="B183" s="997" t="s">
        <v>191</v>
      </c>
      <c r="C183" s="997">
        <v>145</v>
      </c>
      <c r="D183" s="838">
        <v>265.62</v>
      </c>
      <c r="E183" s="838">
        <v>402.42</v>
      </c>
      <c r="F183" s="838">
        <v>362.72</v>
      </c>
      <c r="G183" s="838">
        <v>362.72</v>
      </c>
      <c r="H183" s="838">
        <v>362.72</v>
      </c>
      <c r="I183" s="838">
        <v>362.72</v>
      </c>
      <c r="J183" s="838">
        <v>362.72</v>
      </c>
      <c r="K183" s="838">
        <v>341.41</v>
      </c>
      <c r="L183" s="838">
        <v>341.41</v>
      </c>
      <c r="M183" s="838">
        <v>265.62</v>
      </c>
      <c r="N183" s="838">
        <v>265.62</v>
      </c>
      <c r="O183" s="838">
        <v>341.41</v>
      </c>
      <c r="P183" s="838">
        <v>265.62</v>
      </c>
      <c r="Q183" s="838">
        <v>341.41</v>
      </c>
      <c r="R183" s="838">
        <v>481.49</v>
      </c>
      <c r="S183" s="1010"/>
      <c r="T183" s="1010"/>
      <c r="U183" s="1010"/>
      <c r="V183" s="1010"/>
      <c r="W183" s="1010"/>
      <c r="X183" s="1010"/>
      <c r="Y183" s="1010"/>
      <c r="Z183" s="1010"/>
      <c r="AA183" s="1010"/>
      <c r="AB183" s="1010"/>
      <c r="AC183" s="1010"/>
    </row>
    <row r="184" spans="1:29" x14ac:dyDescent="0.25">
      <c r="A184" s="997">
        <v>146</v>
      </c>
      <c r="B184" s="997" t="s">
        <v>191</v>
      </c>
      <c r="C184" s="997">
        <v>150</v>
      </c>
      <c r="D184" s="838">
        <v>270.89999999999998</v>
      </c>
      <c r="E184" s="838">
        <v>414.72</v>
      </c>
      <c r="F184" s="838">
        <v>370.11</v>
      </c>
      <c r="G184" s="838">
        <v>370.11</v>
      </c>
      <c r="H184" s="838">
        <v>370.11</v>
      </c>
      <c r="I184" s="838">
        <v>370.11</v>
      </c>
      <c r="J184" s="838">
        <v>370.11</v>
      </c>
      <c r="K184" s="838">
        <v>346.84</v>
      </c>
      <c r="L184" s="838">
        <v>346.84</v>
      </c>
      <c r="M184" s="838">
        <v>270.89999999999998</v>
      </c>
      <c r="N184" s="838">
        <v>270.89999999999998</v>
      </c>
      <c r="O184" s="838">
        <v>346.84</v>
      </c>
      <c r="P184" s="838">
        <v>270.89999999999998</v>
      </c>
      <c r="Q184" s="838">
        <v>346.84</v>
      </c>
      <c r="R184" s="838">
        <v>492.42</v>
      </c>
      <c r="S184" s="1010"/>
      <c r="T184" s="1010"/>
      <c r="U184" s="1010"/>
      <c r="V184" s="1010"/>
      <c r="W184" s="1010"/>
      <c r="X184" s="1010"/>
      <c r="Y184" s="1010"/>
      <c r="Z184" s="1010"/>
      <c r="AA184" s="1010"/>
      <c r="AB184" s="1010"/>
      <c r="AC184" s="1010"/>
    </row>
    <row r="185" spans="1:29" x14ac:dyDescent="0.25">
      <c r="A185" s="997">
        <v>151</v>
      </c>
      <c r="B185" s="997"/>
      <c r="C185" s="997" t="s">
        <v>170</v>
      </c>
      <c r="D185" s="838">
        <v>1.8032999999999999</v>
      </c>
      <c r="E185" s="838">
        <v>2.7629000000000001</v>
      </c>
      <c r="F185" s="838">
        <v>2.4676</v>
      </c>
      <c r="G185" s="838">
        <v>2.4676</v>
      </c>
      <c r="H185" s="838">
        <v>2.4676</v>
      </c>
      <c r="I185" s="838">
        <v>2.4676</v>
      </c>
      <c r="J185" s="838">
        <v>2.4676</v>
      </c>
      <c r="K185" s="838">
        <v>2.3094999999999999</v>
      </c>
      <c r="L185" s="838">
        <v>2.3094999999999999</v>
      </c>
      <c r="M185" s="838">
        <v>1.8032999999999999</v>
      </c>
      <c r="N185" s="838">
        <v>1.8032999999999999</v>
      </c>
      <c r="O185" s="838">
        <v>2.3094999999999999</v>
      </c>
      <c r="P185" s="838">
        <v>1.8032999999999999</v>
      </c>
      <c r="Q185" s="838">
        <v>2.3094999999999999</v>
      </c>
      <c r="R185" s="838">
        <v>3.2797000000000001</v>
      </c>
      <c r="S185" s="1010"/>
      <c r="T185" s="1010"/>
      <c r="U185" s="1010"/>
      <c r="V185" s="1010"/>
      <c r="W185" s="1010"/>
      <c r="X185" s="1010"/>
      <c r="Y185" s="1010"/>
      <c r="Z185" s="1010"/>
      <c r="AA185" s="1010"/>
      <c r="AB185" s="1010"/>
      <c r="AC185" s="1010"/>
    </row>
    <row r="186" spans="1:29" x14ac:dyDescent="0.25">
      <c r="R186" s="1010"/>
      <c r="S186" s="1010"/>
      <c r="T186" s="1010"/>
      <c r="U186" s="1010"/>
      <c r="V186" s="1010"/>
      <c r="W186" s="1010"/>
      <c r="X186" s="1010"/>
      <c r="Y186" s="1010"/>
      <c r="Z186" s="1010"/>
      <c r="AA186" s="1010"/>
      <c r="AB186" s="1010"/>
      <c r="AC186" s="1010"/>
    </row>
    <row r="187" spans="1:29" x14ac:dyDescent="0.25">
      <c r="R187" s="1010"/>
      <c r="S187" s="1010"/>
      <c r="T187" s="1010"/>
      <c r="U187" s="1010"/>
      <c r="V187" s="1010"/>
      <c r="W187" s="1010"/>
      <c r="X187" s="1010"/>
      <c r="Y187" s="1010"/>
      <c r="Z187" s="1010"/>
      <c r="AA187" s="1010"/>
      <c r="AB187" s="1010"/>
      <c r="AC187" s="1010"/>
    </row>
    <row r="188" spans="1:29" x14ac:dyDescent="0.25">
      <c r="R188" s="1010"/>
      <c r="S188" s="1010"/>
      <c r="T188" s="1010"/>
      <c r="U188" s="1010"/>
      <c r="V188" s="1010"/>
      <c r="W188" s="1010"/>
      <c r="X188" s="1010"/>
      <c r="Y188" s="1010"/>
      <c r="Z188" s="1010"/>
      <c r="AA188" s="1010"/>
      <c r="AB188" s="1010"/>
      <c r="AC188" s="1010"/>
    </row>
    <row r="189" spans="1:29" x14ac:dyDescent="0.25">
      <c r="R189" s="1010"/>
      <c r="S189" s="1010"/>
      <c r="T189" s="1010"/>
      <c r="U189" s="1010"/>
      <c r="V189" s="1010"/>
      <c r="W189" s="1010"/>
      <c r="X189" s="1010"/>
      <c r="Y189" s="1010"/>
      <c r="Z189" s="1010"/>
      <c r="AA189" s="1010"/>
      <c r="AB189" s="1010"/>
      <c r="AC189" s="1010"/>
    </row>
    <row r="190" spans="1:29" x14ac:dyDescent="0.25">
      <c r="R190" s="1010"/>
      <c r="S190" s="1010"/>
      <c r="T190" s="1010"/>
      <c r="U190" s="1010"/>
      <c r="V190" s="1010"/>
      <c r="W190" s="1010"/>
      <c r="X190" s="1010"/>
      <c r="Y190" s="1010"/>
      <c r="Z190" s="1010"/>
      <c r="AA190" s="1010"/>
      <c r="AB190" s="1010"/>
      <c r="AC190" s="1010"/>
    </row>
    <row r="191" spans="1:29" x14ac:dyDescent="0.25">
      <c r="R191" s="1010"/>
      <c r="S191" s="1010"/>
      <c r="T191" s="1010"/>
      <c r="U191" s="1010"/>
      <c r="V191" s="1010"/>
      <c r="W191" s="1010"/>
      <c r="X191" s="1010"/>
      <c r="Y191" s="1010"/>
      <c r="Z191" s="1010"/>
      <c r="AA191" s="1010"/>
      <c r="AB191" s="1010"/>
      <c r="AC191" s="1010"/>
    </row>
    <row r="192" spans="1:29" x14ac:dyDescent="0.25">
      <c r="R192" s="1010"/>
      <c r="S192" s="1010"/>
      <c r="T192" s="1010"/>
      <c r="U192" s="1010"/>
      <c r="V192" s="1010"/>
      <c r="W192" s="1010"/>
      <c r="X192" s="1010"/>
      <c r="Y192" s="1010"/>
      <c r="Z192" s="1010"/>
      <c r="AA192" s="1010"/>
      <c r="AB192" s="1010"/>
      <c r="AC192" s="1010"/>
    </row>
    <row r="193" spans="18:29" x14ac:dyDescent="0.25">
      <c r="R193" s="1010"/>
      <c r="S193" s="1010"/>
      <c r="T193" s="1010"/>
      <c r="U193" s="1010"/>
      <c r="V193" s="1010"/>
      <c r="W193" s="1010"/>
      <c r="X193" s="1010"/>
      <c r="Y193" s="1010"/>
      <c r="Z193" s="1010"/>
      <c r="AA193" s="1010"/>
      <c r="AB193" s="1010"/>
      <c r="AC193" s="1010"/>
    </row>
    <row r="194" spans="18:29" x14ac:dyDescent="0.25">
      <c r="R194" s="1010"/>
      <c r="S194" s="1010"/>
      <c r="T194" s="1010"/>
      <c r="U194" s="1010"/>
      <c r="V194" s="1010"/>
      <c r="W194" s="1010"/>
      <c r="X194" s="1010"/>
      <c r="Y194" s="1010"/>
      <c r="Z194" s="1010"/>
      <c r="AA194" s="1010"/>
      <c r="AB194" s="1010"/>
      <c r="AC194" s="1010"/>
    </row>
    <row r="195" spans="18:29" x14ac:dyDescent="0.25">
      <c r="R195" s="1010"/>
      <c r="S195" s="1010"/>
      <c r="T195" s="1010"/>
      <c r="U195" s="1010"/>
      <c r="V195" s="1010"/>
      <c r="W195" s="1010"/>
      <c r="X195" s="1010"/>
      <c r="Y195" s="1010"/>
      <c r="Z195" s="1010"/>
      <c r="AA195" s="1010"/>
      <c r="AB195" s="1010"/>
      <c r="AC195" s="1010"/>
    </row>
    <row r="196" spans="18:29" x14ac:dyDescent="0.25">
      <c r="R196" s="1010"/>
      <c r="S196" s="1010"/>
      <c r="T196" s="1010"/>
      <c r="U196" s="1010"/>
      <c r="V196" s="1010"/>
      <c r="W196" s="1010"/>
      <c r="X196" s="1010"/>
      <c r="Y196" s="1010"/>
      <c r="Z196" s="1010"/>
      <c r="AA196" s="1010"/>
      <c r="AB196" s="1010"/>
      <c r="AC196" s="1010"/>
    </row>
    <row r="197" spans="18:29" x14ac:dyDescent="0.25">
      <c r="R197" s="1010"/>
      <c r="S197" s="1010"/>
      <c r="T197" s="1010"/>
      <c r="U197" s="1010"/>
      <c r="V197" s="1010"/>
      <c r="W197" s="1010"/>
      <c r="X197" s="1010"/>
      <c r="Y197" s="1010"/>
      <c r="Z197" s="1010"/>
      <c r="AA197" s="1010"/>
      <c r="AB197" s="1010"/>
      <c r="AC197" s="1010"/>
    </row>
    <row r="198" spans="18:29" x14ac:dyDescent="0.25">
      <c r="R198" s="1010"/>
      <c r="S198" s="1010"/>
      <c r="T198" s="1010"/>
      <c r="U198" s="1010"/>
      <c r="V198" s="1010"/>
      <c r="W198" s="1010"/>
      <c r="X198" s="1010"/>
      <c r="Y198" s="1010"/>
      <c r="Z198" s="1010"/>
      <c r="AA198" s="1010"/>
      <c r="AB198" s="1010"/>
      <c r="AC198" s="1010"/>
    </row>
    <row r="199" spans="18:29" x14ac:dyDescent="0.25">
      <c r="R199" s="1010"/>
      <c r="S199" s="1010"/>
      <c r="T199" s="1010"/>
      <c r="U199" s="1010"/>
      <c r="V199" s="1010"/>
      <c r="W199" s="1010"/>
      <c r="X199" s="1010"/>
      <c r="Y199" s="1010"/>
      <c r="Z199" s="1010"/>
      <c r="AA199" s="1010"/>
      <c r="AB199" s="1010"/>
      <c r="AC199" s="1010"/>
    </row>
    <row r="200" spans="18:29" x14ac:dyDescent="0.25">
      <c r="R200" s="1010"/>
      <c r="S200" s="1010"/>
      <c r="T200" s="1010"/>
      <c r="U200" s="1010"/>
      <c r="V200" s="1010"/>
      <c r="W200" s="1010"/>
      <c r="X200" s="1010"/>
      <c r="Y200" s="1010"/>
      <c r="Z200" s="1010"/>
      <c r="AA200" s="1010"/>
      <c r="AB200" s="1010"/>
      <c r="AC200" s="1010"/>
    </row>
  </sheetData>
  <mergeCells count="6">
    <mergeCell ref="A99:C99"/>
    <mergeCell ref="A1:B1"/>
    <mergeCell ref="A2:Q2"/>
    <mergeCell ref="A3:Q3"/>
    <mergeCell ref="A4:Q4"/>
    <mergeCell ref="A95:C95"/>
  </mergeCells>
  <phoneticPr fontId="0" type="noConversion"/>
  <printOptions horizontalCentered="1"/>
  <pageMargins left="0" right="0" top="0.5" bottom="0.5" header="0" footer="0"/>
  <pageSetup scale="83" fitToHeight="2" orientation="portrait" r:id="rId1"/>
  <headerFooter alignWithMargins="0">
    <oddHeader>&amp;CMulti MBG</oddHeader>
    <oddFooter>&amp;CMulti MBG</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B1:P94"/>
  <sheetViews>
    <sheetView workbookViewId="0">
      <selection sqref="A1:XFD1048576"/>
    </sheetView>
  </sheetViews>
  <sheetFormatPr defaultColWidth="9.109375" defaultRowHeight="13.2" x14ac:dyDescent="0.25"/>
  <cols>
    <col min="1" max="1" width="9.109375" style="889"/>
    <col min="2" max="2" width="5.6640625" style="867" bestFit="1" customWidth="1"/>
    <col min="3" max="3" width="6.6640625" style="867" customWidth="1"/>
    <col min="4" max="4" width="6.109375" style="867" customWidth="1"/>
    <col min="5" max="5" width="7.77734375" style="867" customWidth="1"/>
    <col min="6" max="6" width="6.33203125" style="867" customWidth="1"/>
    <col min="7" max="7" width="7.5546875" style="867" customWidth="1"/>
    <col min="8" max="8" width="6.77734375" style="867" customWidth="1"/>
    <col min="9" max="10" width="7" style="867" customWidth="1"/>
    <col min="11" max="11" width="6.88671875" style="867" customWidth="1"/>
    <col min="12" max="12" width="7.109375" style="867" customWidth="1"/>
    <col min="13" max="13" width="7" style="867" customWidth="1"/>
    <col min="14" max="14" width="6.5546875" style="867" customWidth="1"/>
    <col min="15" max="15" width="6.77734375" style="867" customWidth="1"/>
    <col min="16" max="16" width="7" style="867" customWidth="1"/>
    <col min="17" max="16384" width="9.109375" style="889"/>
  </cols>
  <sheetData>
    <row r="1" spans="2:16" s="889" customFormat="1" x14ac:dyDescent="0.25">
      <c r="C1" s="867"/>
      <c r="D1" s="867"/>
      <c r="E1" s="867"/>
      <c r="F1" s="867"/>
      <c r="G1" s="867"/>
      <c r="H1" s="867"/>
      <c r="I1" s="867"/>
      <c r="J1" s="867"/>
      <c r="K1" s="867"/>
      <c r="L1" s="867"/>
      <c r="M1" s="867"/>
      <c r="N1" s="867"/>
      <c r="O1" s="867"/>
      <c r="P1" s="867"/>
    </row>
    <row r="2" spans="2:16" s="889" customFormat="1" ht="15.6" x14ac:dyDescent="0.3">
      <c r="B2" s="890" t="s">
        <v>151</v>
      </c>
      <c r="C2" s="890"/>
      <c r="D2" s="890"/>
      <c r="E2" s="890"/>
      <c r="F2" s="890"/>
      <c r="G2" s="890"/>
      <c r="H2" s="890"/>
      <c r="I2" s="890"/>
      <c r="J2" s="890"/>
      <c r="K2" s="890"/>
      <c r="L2" s="890"/>
      <c r="M2" s="890"/>
      <c r="N2" s="890"/>
      <c r="O2" s="890"/>
      <c r="P2" s="890"/>
    </row>
    <row r="3" spans="2:16" s="889" customFormat="1" ht="13.8" x14ac:dyDescent="0.2">
      <c r="B3" s="891" t="s">
        <v>1369</v>
      </c>
      <c r="C3" s="891"/>
      <c r="D3" s="891"/>
      <c r="E3" s="891"/>
      <c r="F3" s="891"/>
      <c r="G3" s="891"/>
      <c r="H3" s="891"/>
      <c r="I3" s="891"/>
      <c r="J3" s="891"/>
      <c r="K3" s="891"/>
      <c r="L3" s="891"/>
      <c r="M3" s="891"/>
      <c r="N3" s="891"/>
      <c r="O3" s="891"/>
      <c r="P3" s="891"/>
    </row>
    <row r="4" spans="2:16" s="889" customFormat="1" ht="13.8" x14ac:dyDescent="0.3">
      <c r="B4" s="862"/>
      <c r="C4" s="862"/>
      <c r="D4" s="862"/>
      <c r="E4" s="862"/>
      <c r="F4" s="862"/>
      <c r="G4" s="862"/>
      <c r="H4" s="862"/>
      <c r="I4" s="862"/>
      <c r="J4" s="862"/>
      <c r="K4" s="862"/>
      <c r="L4" s="862"/>
      <c r="M4" s="862"/>
      <c r="N4" s="862"/>
      <c r="O4" s="862"/>
      <c r="P4" s="862"/>
    </row>
    <row r="5" spans="2:16" s="889" customFormat="1" ht="10.199999999999999" x14ac:dyDescent="0.2">
      <c r="B5" s="863" t="s">
        <v>12</v>
      </c>
      <c r="C5" s="864" t="s">
        <v>150</v>
      </c>
      <c r="D5" s="864" t="s">
        <v>149</v>
      </c>
      <c r="E5" s="864" t="s">
        <v>1928</v>
      </c>
      <c r="F5" s="864" t="s">
        <v>1929</v>
      </c>
      <c r="G5" s="864" t="s">
        <v>1930</v>
      </c>
      <c r="H5" s="864" t="s">
        <v>1931</v>
      </c>
      <c r="I5" s="864" t="s">
        <v>1932</v>
      </c>
      <c r="J5" s="864" t="s">
        <v>1933</v>
      </c>
      <c r="K5" s="864" t="s">
        <v>1934</v>
      </c>
      <c r="L5" s="864" t="s">
        <v>1935</v>
      </c>
      <c r="M5" s="864" t="s">
        <v>1936</v>
      </c>
      <c r="N5" s="864" t="s">
        <v>1937</v>
      </c>
      <c r="O5" s="864" t="s">
        <v>1938</v>
      </c>
      <c r="P5" s="864" t="s">
        <v>1939</v>
      </c>
    </row>
    <row r="6" spans="2:16" s="889" customFormat="1" ht="10.199999999999999" x14ac:dyDescent="0.2">
      <c r="B6" s="863"/>
      <c r="C6" s="1013"/>
      <c r="D6" s="1014"/>
      <c r="E6" s="1014"/>
      <c r="F6" s="1014"/>
      <c r="G6" s="1014"/>
      <c r="H6" s="1014"/>
      <c r="I6" s="1014"/>
      <c r="J6" s="1014"/>
      <c r="K6" s="1014"/>
      <c r="L6" s="1014"/>
      <c r="M6" s="1014"/>
      <c r="N6" s="1014"/>
      <c r="O6" s="1014"/>
      <c r="P6" s="1014"/>
    </row>
    <row r="7" spans="2:16" s="889" customFormat="1" ht="10.199999999999999" x14ac:dyDescent="0.2">
      <c r="B7" s="870">
        <v>1</v>
      </c>
      <c r="C7" s="983">
        <v>68.040000000000006</v>
      </c>
      <c r="D7" s="893">
        <v>51.07</v>
      </c>
      <c r="E7" s="893">
        <v>121.78</v>
      </c>
      <c r="F7" s="893">
        <v>82.850000000000009</v>
      </c>
      <c r="G7" s="893">
        <v>139.04</v>
      </c>
      <c r="H7" s="893">
        <v>92.02</v>
      </c>
      <c r="I7" s="893">
        <v>131.03</v>
      </c>
      <c r="J7" s="893">
        <v>94.570000000000007</v>
      </c>
      <c r="K7" s="893">
        <v>134.97</v>
      </c>
      <c r="L7" s="893">
        <v>154.61000000000001</v>
      </c>
      <c r="M7" s="893">
        <v>94.49</v>
      </c>
      <c r="N7" s="893">
        <v>93.92</v>
      </c>
      <c r="O7" s="893">
        <v>89.28</v>
      </c>
      <c r="P7" s="893">
        <v>111.95</v>
      </c>
    </row>
    <row r="8" spans="2:16" s="889" customFormat="1" ht="10.199999999999999" x14ac:dyDescent="0.2">
      <c r="B8" s="871">
        <v>2</v>
      </c>
      <c r="C8" s="984">
        <v>77.400000000000006</v>
      </c>
      <c r="D8" s="896">
        <v>57.47</v>
      </c>
      <c r="E8" s="896">
        <v>138.44</v>
      </c>
      <c r="F8" s="896">
        <v>99.25</v>
      </c>
      <c r="G8" s="896">
        <v>158.72</v>
      </c>
      <c r="H8" s="896">
        <v>108.74000000000001</v>
      </c>
      <c r="I8" s="896">
        <v>164.57</v>
      </c>
      <c r="J8" s="896">
        <v>113.73</v>
      </c>
      <c r="K8" s="896">
        <v>161.95000000000002</v>
      </c>
      <c r="L8" s="896">
        <v>187.79</v>
      </c>
      <c r="M8" s="896">
        <v>111.47</v>
      </c>
      <c r="N8" s="896">
        <v>109.31</v>
      </c>
      <c r="O8" s="896">
        <v>102.81</v>
      </c>
      <c r="P8" s="896">
        <v>126.35000000000001</v>
      </c>
    </row>
    <row r="9" spans="2:16" s="889" customFormat="1" ht="10.199999999999999" x14ac:dyDescent="0.2">
      <c r="B9" s="871">
        <v>3</v>
      </c>
      <c r="C9" s="984">
        <v>86.09</v>
      </c>
      <c r="D9" s="896">
        <v>64.03</v>
      </c>
      <c r="E9" s="896">
        <v>152.11000000000001</v>
      </c>
      <c r="F9" s="896">
        <v>110.78</v>
      </c>
      <c r="G9" s="896">
        <v>175.18</v>
      </c>
      <c r="H9" s="896">
        <v>125.52</v>
      </c>
      <c r="I9" s="896">
        <v>194.35</v>
      </c>
      <c r="J9" s="896">
        <v>132.77000000000001</v>
      </c>
      <c r="K9" s="896">
        <v>183.44</v>
      </c>
      <c r="L9" s="896">
        <v>223.19</v>
      </c>
      <c r="M9" s="896">
        <v>126.38000000000001</v>
      </c>
      <c r="N9" s="896">
        <v>123.31</v>
      </c>
      <c r="O9" s="896">
        <v>116.81</v>
      </c>
      <c r="P9" s="896">
        <v>139.70000000000002</v>
      </c>
    </row>
    <row r="10" spans="2:16" s="889" customFormat="1" ht="10.199999999999999" x14ac:dyDescent="0.2">
      <c r="B10" s="871">
        <v>4</v>
      </c>
      <c r="C10" s="984">
        <v>93.42</v>
      </c>
      <c r="D10" s="896">
        <v>69.95</v>
      </c>
      <c r="E10" s="896">
        <v>170.61</v>
      </c>
      <c r="F10" s="896">
        <v>123.37</v>
      </c>
      <c r="G10" s="896">
        <v>195.09</v>
      </c>
      <c r="H10" s="896">
        <v>144.72999999999999</v>
      </c>
      <c r="I10" s="896">
        <v>218.36</v>
      </c>
      <c r="J10" s="896">
        <v>154.66</v>
      </c>
      <c r="K10" s="896">
        <v>212.15</v>
      </c>
      <c r="L10" s="896">
        <v>257.62</v>
      </c>
      <c r="M10" s="896">
        <v>138.58000000000001</v>
      </c>
      <c r="N10" s="896">
        <v>137.35</v>
      </c>
      <c r="O10" s="896">
        <v>130.56</v>
      </c>
      <c r="P10" s="896">
        <v>154.75</v>
      </c>
    </row>
    <row r="11" spans="2:16" s="889" customFormat="1" ht="10.199999999999999" x14ac:dyDescent="0.2">
      <c r="B11" s="872">
        <v>5</v>
      </c>
      <c r="C11" s="985">
        <v>100.58</v>
      </c>
      <c r="D11" s="895">
        <v>75.75</v>
      </c>
      <c r="E11" s="895">
        <v>184.27</v>
      </c>
      <c r="F11" s="895">
        <v>135.02000000000001</v>
      </c>
      <c r="G11" s="895">
        <v>214.25</v>
      </c>
      <c r="H11" s="895">
        <v>158.15</v>
      </c>
      <c r="I11" s="895">
        <v>245.99</v>
      </c>
      <c r="J11" s="895">
        <v>170.56</v>
      </c>
      <c r="K11" s="895">
        <v>233.52</v>
      </c>
      <c r="L11" s="895">
        <v>290.98</v>
      </c>
      <c r="M11" s="895">
        <v>154.26</v>
      </c>
      <c r="N11" s="895">
        <v>148.78</v>
      </c>
      <c r="O11" s="895">
        <v>143.5</v>
      </c>
      <c r="P11" s="895">
        <v>168.05</v>
      </c>
    </row>
    <row r="12" spans="2:16" s="889" customFormat="1" ht="10.199999999999999" x14ac:dyDescent="0.2">
      <c r="B12" s="870">
        <v>6</v>
      </c>
      <c r="C12" s="983">
        <v>108.47</v>
      </c>
      <c r="D12" s="893">
        <v>82.070000000000007</v>
      </c>
      <c r="E12" s="893">
        <v>197.26</v>
      </c>
      <c r="F12" s="893">
        <v>147.22</v>
      </c>
      <c r="G12" s="893">
        <v>231.34</v>
      </c>
      <c r="H12" s="893">
        <v>178.12</v>
      </c>
      <c r="I12" s="893">
        <v>268.25</v>
      </c>
      <c r="J12" s="893">
        <v>192.62</v>
      </c>
      <c r="K12" s="893">
        <v>252.91</v>
      </c>
      <c r="L12" s="893">
        <v>323.58</v>
      </c>
      <c r="M12" s="893">
        <v>166.84</v>
      </c>
      <c r="N12" s="893">
        <v>163.93</v>
      </c>
      <c r="O12" s="893">
        <v>160.77000000000001</v>
      </c>
      <c r="P12" s="893">
        <v>180.20000000000002</v>
      </c>
    </row>
    <row r="13" spans="2:16" s="889" customFormat="1" ht="10.199999999999999" x14ac:dyDescent="0.2">
      <c r="B13" s="871">
        <v>7</v>
      </c>
      <c r="C13" s="984">
        <v>115.46000000000001</v>
      </c>
      <c r="D13" s="896">
        <v>84.960000000000008</v>
      </c>
      <c r="E13" s="896">
        <v>208.29</v>
      </c>
      <c r="F13" s="896">
        <v>157.46</v>
      </c>
      <c r="G13" s="896">
        <v>244.69</v>
      </c>
      <c r="H13" s="896">
        <v>191.06</v>
      </c>
      <c r="I13" s="896">
        <v>288.01</v>
      </c>
      <c r="J13" s="896">
        <v>211.83</v>
      </c>
      <c r="K13" s="896">
        <v>272.20999999999998</v>
      </c>
      <c r="L13" s="896">
        <v>357.67</v>
      </c>
      <c r="M13" s="896">
        <v>180.29</v>
      </c>
      <c r="N13" s="896">
        <v>180.79</v>
      </c>
      <c r="O13" s="896">
        <v>175.43</v>
      </c>
      <c r="P13" s="896">
        <v>193.4</v>
      </c>
    </row>
    <row r="14" spans="2:16" s="889" customFormat="1" ht="10.199999999999999" x14ac:dyDescent="0.2">
      <c r="B14" s="871">
        <v>8</v>
      </c>
      <c r="C14" s="984">
        <v>122.38</v>
      </c>
      <c r="D14" s="896">
        <v>90.37</v>
      </c>
      <c r="E14" s="896">
        <v>219.14000000000001</v>
      </c>
      <c r="F14" s="896">
        <v>168.33</v>
      </c>
      <c r="G14" s="896">
        <v>260.39999999999998</v>
      </c>
      <c r="H14" s="896">
        <v>208.26</v>
      </c>
      <c r="I14" s="896">
        <v>309.36</v>
      </c>
      <c r="J14" s="896">
        <v>224.81</v>
      </c>
      <c r="K14" s="896">
        <v>292.95999999999998</v>
      </c>
      <c r="L14" s="896">
        <v>388.91</v>
      </c>
      <c r="M14" s="896">
        <v>191.29</v>
      </c>
      <c r="N14" s="896">
        <v>192.91</v>
      </c>
      <c r="O14" s="896">
        <v>190.44</v>
      </c>
      <c r="P14" s="896">
        <v>206.35</v>
      </c>
    </row>
    <row r="15" spans="2:16" s="889" customFormat="1" ht="10.199999999999999" x14ac:dyDescent="0.2">
      <c r="B15" s="871">
        <v>9</v>
      </c>
      <c r="C15" s="984">
        <v>129.65</v>
      </c>
      <c r="D15" s="896">
        <v>93.15</v>
      </c>
      <c r="E15" s="896">
        <v>229.6</v>
      </c>
      <c r="F15" s="896">
        <v>176.8</v>
      </c>
      <c r="G15" s="896">
        <v>277.95999999999998</v>
      </c>
      <c r="H15" s="896">
        <v>222.86</v>
      </c>
      <c r="I15" s="896">
        <v>327.8</v>
      </c>
      <c r="J15" s="896">
        <v>241.75</v>
      </c>
      <c r="K15" s="896">
        <v>312.41000000000003</v>
      </c>
      <c r="L15" s="896">
        <v>429.52</v>
      </c>
      <c r="M15" s="896">
        <v>203.28</v>
      </c>
      <c r="N15" s="896">
        <v>203.68</v>
      </c>
      <c r="O15" s="896">
        <v>205.45000000000002</v>
      </c>
      <c r="P15" s="896">
        <v>219.15</v>
      </c>
    </row>
    <row r="16" spans="2:16" s="889" customFormat="1" ht="10.199999999999999" x14ac:dyDescent="0.2">
      <c r="B16" s="872">
        <v>10</v>
      </c>
      <c r="C16" s="985">
        <v>136.69</v>
      </c>
      <c r="D16" s="895">
        <v>102.24000000000001</v>
      </c>
      <c r="E16" s="895">
        <v>239.59</v>
      </c>
      <c r="F16" s="895">
        <v>189.49</v>
      </c>
      <c r="G16" s="895">
        <v>295.11</v>
      </c>
      <c r="H16" s="895">
        <v>236.45000000000002</v>
      </c>
      <c r="I16" s="895">
        <v>354.29</v>
      </c>
      <c r="J16" s="895">
        <v>262.59000000000003</v>
      </c>
      <c r="K16" s="895">
        <v>333.34000000000003</v>
      </c>
      <c r="L16" s="895">
        <v>472.79</v>
      </c>
      <c r="M16" s="895">
        <v>215.91</v>
      </c>
      <c r="N16" s="895">
        <v>214.11</v>
      </c>
      <c r="O16" s="895">
        <v>219.82</v>
      </c>
      <c r="P16" s="895">
        <v>231.55</v>
      </c>
    </row>
    <row r="17" spans="2:16" s="889" customFormat="1" ht="10.199999999999999" x14ac:dyDescent="0.2">
      <c r="B17" s="870">
        <v>11</v>
      </c>
      <c r="C17" s="983">
        <v>141.34</v>
      </c>
      <c r="D17" s="893">
        <v>102.82000000000001</v>
      </c>
      <c r="E17" s="893">
        <v>251.03</v>
      </c>
      <c r="F17" s="893">
        <v>197.98000000000002</v>
      </c>
      <c r="G17" s="893">
        <v>311.56</v>
      </c>
      <c r="H17" s="893">
        <v>248.32</v>
      </c>
      <c r="I17" s="893">
        <v>366.72</v>
      </c>
      <c r="J17" s="893">
        <v>267.51</v>
      </c>
      <c r="K17" s="893">
        <v>350.44</v>
      </c>
      <c r="L17" s="893">
        <v>481.02</v>
      </c>
      <c r="M17" s="893">
        <v>227.73000000000002</v>
      </c>
      <c r="N17" s="893">
        <v>223.83</v>
      </c>
      <c r="O17" s="893">
        <v>234.58</v>
      </c>
      <c r="P17" s="893">
        <v>243.20000000000002</v>
      </c>
    </row>
    <row r="18" spans="2:16" s="889" customFormat="1" ht="10.199999999999999" x14ac:dyDescent="0.2">
      <c r="B18" s="871">
        <v>12</v>
      </c>
      <c r="C18" s="984">
        <v>145.04</v>
      </c>
      <c r="D18" s="896">
        <v>109.39</v>
      </c>
      <c r="E18" s="896">
        <v>260.44</v>
      </c>
      <c r="F18" s="896">
        <v>206.06</v>
      </c>
      <c r="G18" s="896">
        <v>326.45999999999998</v>
      </c>
      <c r="H18" s="896">
        <v>262.92</v>
      </c>
      <c r="I18" s="896">
        <v>396.66</v>
      </c>
      <c r="J18" s="896">
        <v>278.2</v>
      </c>
      <c r="K18" s="896">
        <v>368.84000000000003</v>
      </c>
      <c r="L18" s="896">
        <v>505.75</v>
      </c>
      <c r="M18" s="896">
        <v>245.12</v>
      </c>
      <c r="N18" s="896">
        <v>235.88</v>
      </c>
      <c r="O18" s="896">
        <v>246.57</v>
      </c>
      <c r="P18" s="896">
        <v>253.5</v>
      </c>
    </row>
    <row r="19" spans="2:16" s="889" customFormat="1" ht="10.199999999999999" x14ac:dyDescent="0.2">
      <c r="B19" s="871">
        <v>13</v>
      </c>
      <c r="C19" s="984">
        <v>150.5</v>
      </c>
      <c r="D19" s="896">
        <v>112.92</v>
      </c>
      <c r="E19" s="896">
        <v>271.07</v>
      </c>
      <c r="F19" s="896">
        <v>220.3</v>
      </c>
      <c r="G19" s="896">
        <v>344.14</v>
      </c>
      <c r="H19" s="896">
        <v>275.5</v>
      </c>
      <c r="I19" s="896">
        <v>419.71000000000004</v>
      </c>
      <c r="J19" s="896">
        <v>292.94</v>
      </c>
      <c r="K19" s="896">
        <v>389.36</v>
      </c>
      <c r="L19" s="896">
        <v>547.09</v>
      </c>
      <c r="M19" s="896">
        <v>249.55</v>
      </c>
      <c r="N19" s="896">
        <v>247.59</v>
      </c>
      <c r="O19" s="896">
        <v>261.69</v>
      </c>
      <c r="P19" s="896">
        <v>267.14999999999998</v>
      </c>
    </row>
    <row r="20" spans="2:16" s="889" customFormat="1" ht="10.199999999999999" x14ac:dyDescent="0.2">
      <c r="B20" s="871">
        <v>14</v>
      </c>
      <c r="C20" s="984">
        <v>154.86000000000001</v>
      </c>
      <c r="D20" s="896">
        <v>118.48</v>
      </c>
      <c r="E20" s="896">
        <v>281.12</v>
      </c>
      <c r="F20" s="896">
        <v>228.47</v>
      </c>
      <c r="G20" s="896">
        <v>358.58</v>
      </c>
      <c r="H20" s="896">
        <v>288.22000000000003</v>
      </c>
      <c r="I20" s="896">
        <v>444.16</v>
      </c>
      <c r="J20" s="896">
        <v>310.88</v>
      </c>
      <c r="K20" s="896">
        <v>408.2</v>
      </c>
      <c r="L20" s="896">
        <v>561.99</v>
      </c>
      <c r="M20" s="896">
        <v>262.18</v>
      </c>
      <c r="N20" s="896">
        <v>256.25</v>
      </c>
      <c r="O20" s="896">
        <v>275.70999999999998</v>
      </c>
      <c r="P20" s="896">
        <v>279.90000000000003</v>
      </c>
    </row>
    <row r="21" spans="2:16" s="889" customFormat="1" ht="10.199999999999999" x14ac:dyDescent="0.2">
      <c r="B21" s="872">
        <v>15</v>
      </c>
      <c r="C21" s="985">
        <v>158.5</v>
      </c>
      <c r="D21" s="895">
        <v>119.65</v>
      </c>
      <c r="E21" s="895">
        <v>289.56</v>
      </c>
      <c r="F21" s="895">
        <v>240.56</v>
      </c>
      <c r="G21" s="895">
        <v>378.71</v>
      </c>
      <c r="H21" s="895">
        <v>302.11</v>
      </c>
      <c r="I21" s="895">
        <v>459.43</v>
      </c>
      <c r="J21" s="895">
        <v>323.66000000000003</v>
      </c>
      <c r="K21" s="895">
        <v>426.26</v>
      </c>
      <c r="L21" s="895">
        <v>594.26</v>
      </c>
      <c r="M21" s="895">
        <v>271.39</v>
      </c>
      <c r="N21" s="895">
        <v>263.64</v>
      </c>
      <c r="O21" s="895">
        <v>290.02</v>
      </c>
      <c r="P21" s="895">
        <v>293.65000000000003</v>
      </c>
    </row>
    <row r="22" spans="2:16" s="889" customFormat="1" ht="10.199999999999999" x14ac:dyDescent="0.2">
      <c r="B22" s="870">
        <v>16</v>
      </c>
      <c r="C22" s="983">
        <v>161.74</v>
      </c>
      <c r="D22" s="893">
        <v>124.76</v>
      </c>
      <c r="E22" s="893">
        <v>300.25</v>
      </c>
      <c r="F22" s="893">
        <v>250.72</v>
      </c>
      <c r="G22" s="893">
        <v>394.03000000000003</v>
      </c>
      <c r="H22" s="893">
        <v>315.81</v>
      </c>
      <c r="I22" s="893">
        <v>479.03000000000003</v>
      </c>
      <c r="J22" s="893">
        <v>328.15000000000003</v>
      </c>
      <c r="K22" s="893">
        <v>446.84000000000003</v>
      </c>
      <c r="L22" s="893">
        <v>616.75</v>
      </c>
      <c r="M22" s="893">
        <v>280.17</v>
      </c>
      <c r="N22" s="893">
        <v>277.81</v>
      </c>
      <c r="O22" s="893">
        <v>305.79000000000002</v>
      </c>
      <c r="P22" s="893">
        <v>304.5</v>
      </c>
    </row>
    <row r="23" spans="2:16" s="889" customFormat="1" ht="10.199999999999999" x14ac:dyDescent="0.2">
      <c r="B23" s="871">
        <v>17</v>
      </c>
      <c r="C23" s="984">
        <v>164.97</v>
      </c>
      <c r="D23" s="896">
        <v>128.37</v>
      </c>
      <c r="E23" s="896">
        <v>308.74</v>
      </c>
      <c r="F23" s="896">
        <v>257.88</v>
      </c>
      <c r="G23" s="896">
        <v>409.40000000000003</v>
      </c>
      <c r="H23" s="896">
        <v>335.25</v>
      </c>
      <c r="I23" s="896">
        <v>498.89</v>
      </c>
      <c r="J23" s="896">
        <v>340.01</v>
      </c>
      <c r="K23" s="896">
        <v>464.89</v>
      </c>
      <c r="L23" s="896">
        <v>644.06000000000006</v>
      </c>
      <c r="M23" s="896">
        <v>290.07</v>
      </c>
      <c r="N23" s="896">
        <v>286</v>
      </c>
      <c r="O23" s="896">
        <v>317.78000000000003</v>
      </c>
      <c r="P23" s="896">
        <v>317</v>
      </c>
    </row>
    <row r="24" spans="2:16" s="889" customFormat="1" ht="10.199999999999999" x14ac:dyDescent="0.2">
      <c r="B24" s="871">
        <v>18</v>
      </c>
      <c r="C24" s="984">
        <v>169.8</v>
      </c>
      <c r="D24" s="896">
        <v>135.88</v>
      </c>
      <c r="E24" s="896">
        <v>318.40000000000003</v>
      </c>
      <c r="F24" s="896">
        <v>272.72000000000003</v>
      </c>
      <c r="G24" s="896">
        <v>418.94</v>
      </c>
      <c r="H24" s="896">
        <v>339.8</v>
      </c>
      <c r="I24" s="896">
        <v>517.56000000000006</v>
      </c>
      <c r="J24" s="896">
        <v>349.29</v>
      </c>
      <c r="K24" s="896">
        <v>482.67</v>
      </c>
      <c r="L24" s="896">
        <v>664.78</v>
      </c>
      <c r="M24" s="896">
        <v>298.97000000000003</v>
      </c>
      <c r="N24" s="896">
        <v>295.2</v>
      </c>
      <c r="O24" s="896">
        <v>332.03000000000003</v>
      </c>
      <c r="P24" s="896">
        <v>327.35000000000002</v>
      </c>
    </row>
    <row r="25" spans="2:16" s="889" customFormat="1" ht="10.199999999999999" x14ac:dyDescent="0.2">
      <c r="B25" s="871">
        <v>19</v>
      </c>
      <c r="C25" s="984">
        <v>171.45000000000002</v>
      </c>
      <c r="D25" s="896">
        <v>139.36000000000001</v>
      </c>
      <c r="E25" s="896">
        <v>327.42</v>
      </c>
      <c r="F25" s="896">
        <v>280.02</v>
      </c>
      <c r="G25" s="896">
        <v>441.56</v>
      </c>
      <c r="H25" s="896">
        <v>358.28000000000003</v>
      </c>
      <c r="I25" s="896">
        <v>536.04999999999995</v>
      </c>
      <c r="J25" s="896">
        <v>363.08</v>
      </c>
      <c r="K25" s="896">
        <v>500.79</v>
      </c>
      <c r="L25" s="896">
        <v>689.34</v>
      </c>
      <c r="M25" s="896">
        <v>307.59000000000003</v>
      </c>
      <c r="N25" s="896">
        <v>306.49</v>
      </c>
      <c r="O25" s="896">
        <v>346.38</v>
      </c>
      <c r="P25" s="896">
        <v>341.2</v>
      </c>
    </row>
    <row r="26" spans="2:16" s="889" customFormat="1" ht="10.199999999999999" x14ac:dyDescent="0.2">
      <c r="B26" s="872">
        <v>20</v>
      </c>
      <c r="C26" s="985">
        <v>174.57</v>
      </c>
      <c r="D26" s="895">
        <v>143.78</v>
      </c>
      <c r="E26" s="895">
        <v>335.35</v>
      </c>
      <c r="F26" s="895">
        <v>287.28000000000003</v>
      </c>
      <c r="G26" s="895">
        <v>458.65000000000003</v>
      </c>
      <c r="H26" s="895">
        <v>365.51</v>
      </c>
      <c r="I26" s="895">
        <v>556.19000000000005</v>
      </c>
      <c r="J26" s="895">
        <v>370.5</v>
      </c>
      <c r="K26" s="895">
        <v>514.41</v>
      </c>
      <c r="L26" s="895">
        <v>708.64</v>
      </c>
      <c r="M26" s="895">
        <v>315.97000000000003</v>
      </c>
      <c r="N26" s="895">
        <v>315.98</v>
      </c>
      <c r="O26" s="895">
        <v>360.33</v>
      </c>
      <c r="P26" s="895">
        <v>351.65000000000003</v>
      </c>
    </row>
    <row r="27" spans="2:16" s="889" customFormat="1" ht="10.199999999999999" x14ac:dyDescent="0.2">
      <c r="B27" s="870">
        <v>21</v>
      </c>
      <c r="C27" s="983">
        <v>178.65</v>
      </c>
      <c r="D27" s="893">
        <v>147.54</v>
      </c>
      <c r="E27" s="893">
        <v>345.64</v>
      </c>
      <c r="F27" s="893">
        <v>297.05</v>
      </c>
      <c r="G27" s="893">
        <v>469.78000000000003</v>
      </c>
      <c r="H27" s="893">
        <v>378.56</v>
      </c>
      <c r="I27" s="893">
        <v>573.49</v>
      </c>
      <c r="J27" s="893">
        <v>381.1</v>
      </c>
      <c r="K27" s="893">
        <v>538.84</v>
      </c>
      <c r="L27" s="893">
        <v>736.57</v>
      </c>
      <c r="M27" s="893">
        <v>324.84000000000003</v>
      </c>
      <c r="N27" s="893">
        <v>319.47000000000003</v>
      </c>
      <c r="O27" s="893">
        <v>378.13</v>
      </c>
      <c r="P27" s="893">
        <v>367.7</v>
      </c>
    </row>
    <row r="28" spans="2:16" s="889" customFormat="1" ht="10.199999999999999" x14ac:dyDescent="0.2">
      <c r="B28" s="871">
        <v>22</v>
      </c>
      <c r="C28" s="984">
        <v>183.97</v>
      </c>
      <c r="D28" s="896">
        <v>151.6</v>
      </c>
      <c r="E28" s="896">
        <v>354.61</v>
      </c>
      <c r="F28" s="896">
        <v>309.65000000000003</v>
      </c>
      <c r="G28" s="896">
        <v>483.81</v>
      </c>
      <c r="H28" s="896">
        <v>394.29</v>
      </c>
      <c r="I28" s="896">
        <v>599.87</v>
      </c>
      <c r="J28" s="896">
        <v>399.04</v>
      </c>
      <c r="K28" s="896">
        <v>557.11</v>
      </c>
      <c r="L28" s="896">
        <v>767.92000000000007</v>
      </c>
      <c r="M28" s="896">
        <v>333.40000000000003</v>
      </c>
      <c r="N28" s="896">
        <v>336.46</v>
      </c>
      <c r="O28" s="896">
        <v>391.86</v>
      </c>
      <c r="P28" s="896">
        <v>376.45</v>
      </c>
    </row>
    <row r="29" spans="2:16" s="889" customFormat="1" ht="10.199999999999999" x14ac:dyDescent="0.2">
      <c r="B29" s="871">
        <v>23</v>
      </c>
      <c r="C29" s="984">
        <v>188.76</v>
      </c>
      <c r="D29" s="896">
        <v>154.08000000000001</v>
      </c>
      <c r="E29" s="896">
        <v>362.18</v>
      </c>
      <c r="F29" s="896">
        <v>317.95</v>
      </c>
      <c r="G29" s="896">
        <v>504.24</v>
      </c>
      <c r="H29" s="896">
        <v>411.95</v>
      </c>
      <c r="I29" s="896">
        <v>621.89</v>
      </c>
      <c r="J29" s="896">
        <v>411.1</v>
      </c>
      <c r="K29" s="896">
        <v>570.86</v>
      </c>
      <c r="L29" s="896">
        <v>772.99</v>
      </c>
      <c r="M29" s="896">
        <v>346.26</v>
      </c>
      <c r="N29" s="896">
        <v>346.93</v>
      </c>
      <c r="O29" s="896">
        <v>407.5</v>
      </c>
      <c r="P29" s="896">
        <v>388.1</v>
      </c>
    </row>
    <row r="30" spans="2:16" s="889" customFormat="1" ht="10.199999999999999" x14ac:dyDescent="0.2">
      <c r="B30" s="871">
        <v>24</v>
      </c>
      <c r="C30" s="984">
        <v>192.24</v>
      </c>
      <c r="D30" s="896">
        <v>159.77000000000001</v>
      </c>
      <c r="E30" s="896">
        <v>372.34000000000003</v>
      </c>
      <c r="F30" s="896">
        <v>330.62</v>
      </c>
      <c r="G30" s="896">
        <v>515.44000000000005</v>
      </c>
      <c r="H30" s="896">
        <v>417.43</v>
      </c>
      <c r="I30" s="896">
        <v>630.79</v>
      </c>
      <c r="J30" s="896">
        <v>419.97</v>
      </c>
      <c r="K30" s="896">
        <v>588.27</v>
      </c>
      <c r="L30" s="896">
        <v>787.4</v>
      </c>
      <c r="M30" s="896">
        <v>354.97</v>
      </c>
      <c r="N30" s="896">
        <v>348.11</v>
      </c>
      <c r="O30" s="896">
        <v>424.7</v>
      </c>
      <c r="P30" s="896">
        <v>400.05</v>
      </c>
    </row>
    <row r="31" spans="2:16" s="889" customFormat="1" ht="10.199999999999999" x14ac:dyDescent="0.2">
      <c r="B31" s="872">
        <v>25</v>
      </c>
      <c r="C31" s="985">
        <v>194.52</v>
      </c>
      <c r="D31" s="895">
        <v>166.11</v>
      </c>
      <c r="E31" s="895">
        <v>380.38</v>
      </c>
      <c r="F31" s="895">
        <v>336.47</v>
      </c>
      <c r="G31" s="895">
        <v>528.19000000000005</v>
      </c>
      <c r="H31" s="895">
        <v>430.90000000000003</v>
      </c>
      <c r="I31" s="895">
        <v>634.37</v>
      </c>
      <c r="J31" s="895">
        <v>427.46000000000004</v>
      </c>
      <c r="K31" s="895">
        <v>601.95000000000005</v>
      </c>
      <c r="L31" s="895">
        <v>796.36</v>
      </c>
      <c r="M31" s="895">
        <v>359.43</v>
      </c>
      <c r="N31" s="895">
        <v>358.88</v>
      </c>
      <c r="O31" s="895">
        <v>429.95</v>
      </c>
      <c r="P31" s="895">
        <v>410</v>
      </c>
    </row>
    <row r="32" spans="2:16" s="889" customFormat="1" ht="10.199999999999999" x14ac:dyDescent="0.2">
      <c r="B32" s="870">
        <v>26</v>
      </c>
      <c r="C32" s="983">
        <v>197.14000000000001</v>
      </c>
      <c r="D32" s="893">
        <v>171.14000000000001</v>
      </c>
      <c r="E32" s="893">
        <v>388.61</v>
      </c>
      <c r="F32" s="893">
        <v>349.8</v>
      </c>
      <c r="G32" s="893">
        <v>545.39</v>
      </c>
      <c r="H32" s="893">
        <v>446.52</v>
      </c>
      <c r="I32" s="893">
        <v>647.36</v>
      </c>
      <c r="J32" s="893">
        <v>432.81</v>
      </c>
      <c r="K32" s="893">
        <v>624.39</v>
      </c>
      <c r="L32" s="893">
        <v>823.31000000000006</v>
      </c>
      <c r="M32" s="893">
        <v>367.97</v>
      </c>
      <c r="N32" s="893">
        <v>371.94</v>
      </c>
      <c r="O32" s="893">
        <v>442.40000000000003</v>
      </c>
      <c r="P32" s="893">
        <v>423.35</v>
      </c>
    </row>
    <row r="33" spans="2:16" s="889" customFormat="1" ht="10.199999999999999" x14ac:dyDescent="0.2">
      <c r="B33" s="871">
        <v>27</v>
      </c>
      <c r="C33" s="984">
        <v>200.1</v>
      </c>
      <c r="D33" s="896">
        <v>176.77</v>
      </c>
      <c r="E33" s="896">
        <v>398.89</v>
      </c>
      <c r="F33" s="896">
        <v>360.04</v>
      </c>
      <c r="G33" s="896">
        <v>561.09</v>
      </c>
      <c r="H33" s="896">
        <v>453.09000000000003</v>
      </c>
      <c r="I33" s="896">
        <v>662.73</v>
      </c>
      <c r="J33" s="896">
        <v>443.08</v>
      </c>
      <c r="K33" s="896">
        <v>640.84</v>
      </c>
      <c r="L33" s="896">
        <v>835.7</v>
      </c>
      <c r="M33" s="896">
        <v>375.15000000000003</v>
      </c>
      <c r="N33" s="896">
        <v>384.87</v>
      </c>
      <c r="O33" s="896">
        <v>454.71000000000004</v>
      </c>
      <c r="P33" s="896">
        <v>437.6</v>
      </c>
    </row>
    <row r="34" spans="2:16" s="889" customFormat="1" ht="10.199999999999999" x14ac:dyDescent="0.2">
      <c r="B34" s="871">
        <v>28</v>
      </c>
      <c r="C34" s="984">
        <v>207.07</v>
      </c>
      <c r="D34" s="896">
        <v>180.53</v>
      </c>
      <c r="E34" s="896">
        <v>407.73</v>
      </c>
      <c r="F34" s="896">
        <v>369.31</v>
      </c>
      <c r="G34" s="896">
        <v>578.12</v>
      </c>
      <c r="H34" s="896">
        <v>465.51</v>
      </c>
      <c r="I34" s="896">
        <v>679.25</v>
      </c>
      <c r="J34" s="896">
        <v>459.34000000000003</v>
      </c>
      <c r="K34" s="896">
        <v>656.73</v>
      </c>
      <c r="L34" s="896">
        <v>863.4</v>
      </c>
      <c r="M34" s="896">
        <v>382.1</v>
      </c>
      <c r="N34" s="896">
        <v>396.51</v>
      </c>
      <c r="O34" s="896">
        <v>464.66</v>
      </c>
      <c r="P34" s="896">
        <v>449.75</v>
      </c>
    </row>
    <row r="35" spans="2:16" s="889" customFormat="1" ht="10.199999999999999" x14ac:dyDescent="0.2">
      <c r="B35" s="871">
        <v>29</v>
      </c>
      <c r="C35" s="984">
        <v>208.15</v>
      </c>
      <c r="D35" s="896">
        <v>182.67000000000002</v>
      </c>
      <c r="E35" s="896">
        <v>414.27</v>
      </c>
      <c r="F35" s="896">
        <v>375.78000000000003</v>
      </c>
      <c r="G35" s="896">
        <v>592.94000000000005</v>
      </c>
      <c r="H35" s="896">
        <v>477.83</v>
      </c>
      <c r="I35" s="896">
        <v>695.17</v>
      </c>
      <c r="J35" s="896">
        <v>472.51</v>
      </c>
      <c r="K35" s="896">
        <v>671.83</v>
      </c>
      <c r="L35" s="896">
        <v>881.44</v>
      </c>
      <c r="M35" s="896">
        <v>391.52</v>
      </c>
      <c r="N35" s="896">
        <v>397.41</v>
      </c>
      <c r="O35" s="896">
        <v>476.88</v>
      </c>
      <c r="P35" s="896">
        <v>461.6</v>
      </c>
    </row>
    <row r="36" spans="2:16" s="889" customFormat="1" ht="10.199999999999999" x14ac:dyDescent="0.2">
      <c r="B36" s="872">
        <v>30</v>
      </c>
      <c r="C36" s="985">
        <v>211.07</v>
      </c>
      <c r="D36" s="895">
        <v>187.70000000000002</v>
      </c>
      <c r="E36" s="895">
        <v>423.06</v>
      </c>
      <c r="F36" s="895">
        <v>380.79</v>
      </c>
      <c r="G36" s="895">
        <v>610.65</v>
      </c>
      <c r="H36" s="895">
        <v>490.23</v>
      </c>
      <c r="I36" s="895">
        <v>709.45</v>
      </c>
      <c r="J36" s="895">
        <v>484.86</v>
      </c>
      <c r="K36" s="895">
        <v>685.53</v>
      </c>
      <c r="L36" s="895">
        <v>902.01</v>
      </c>
      <c r="M36" s="895">
        <v>398.83</v>
      </c>
      <c r="N36" s="895">
        <v>398.69</v>
      </c>
      <c r="O36" s="895">
        <v>490.95</v>
      </c>
      <c r="P36" s="895">
        <v>472.35</v>
      </c>
    </row>
    <row r="37" spans="2:16" s="889" customFormat="1" ht="10.199999999999999" x14ac:dyDescent="0.2">
      <c r="B37" s="870">
        <v>31</v>
      </c>
      <c r="C37" s="983">
        <v>214.26</v>
      </c>
      <c r="D37" s="893">
        <v>192.36</v>
      </c>
      <c r="E37" s="893">
        <v>432.65000000000003</v>
      </c>
      <c r="F37" s="893">
        <v>393.28000000000003</v>
      </c>
      <c r="G37" s="893">
        <v>622</v>
      </c>
      <c r="H37" s="893">
        <v>506.3</v>
      </c>
      <c r="I37" s="893">
        <v>726.55000000000007</v>
      </c>
      <c r="J37" s="893">
        <v>495.42</v>
      </c>
      <c r="K37" s="893">
        <v>698.26</v>
      </c>
      <c r="L37" s="893">
        <v>920.11</v>
      </c>
      <c r="M37" s="893">
        <v>408.61</v>
      </c>
      <c r="N37" s="893">
        <v>408.7</v>
      </c>
      <c r="O37" s="893">
        <v>502.05</v>
      </c>
      <c r="P37" s="893">
        <v>482.35</v>
      </c>
    </row>
    <row r="38" spans="2:16" s="889" customFormat="1" ht="10.199999999999999" x14ac:dyDescent="0.2">
      <c r="B38" s="871">
        <v>32</v>
      </c>
      <c r="C38" s="984">
        <v>217.06</v>
      </c>
      <c r="D38" s="896">
        <v>196.48000000000002</v>
      </c>
      <c r="E38" s="896">
        <v>439.89</v>
      </c>
      <c r="F38" s="896">
        <v>405.81</v>
      </c>
      <c r="G38" s="896">
        <v>632.28</v>
      </c>
      <c r="H38" s="896">
        <v>520.46</v>
      </c>
      <c r="I38" s="896">
        <v>747.1</v>
      </c>
      <c r="J38" s="896">
        <v>502.40000000000003</v>
      </c>
      <c r="K38" s="896">
        <v>709.19</v>
      </c>
      <c r="L38" s="896">
        <v>936.38</v>
      </c>
      <c r="M38" s="896">
        <v>417.44</v>
      </c>
      <c r="N38" s="896">
        <v>420.94</v>
      </c>
      <c r="O38" s="896">
        <v>511.18</v>
      </c>
      <c r="P38" s="896">
        <v>489.45</v>
      </c>
    </row>
    <row r="39" spans="2:16" s="889" customFormat="1" ht="10.199999999999999" x14ac:dyDescent="0.2">
      <c r="B39" s="871">
        <v>33</v>
      </c>
      <c r="C39" s="984">
        <v>219.9</v>
      </c>
      <c r="D39" s="896">
        <v>198.45000000000002</v>
      </c>
      <c r="E39" s="896">
        <v>445.52</v>
      </c>
      <c r="F39" s="896">
        <v>414.14</v>
      </c>
      <c r="G39" s="896">
        <v>642.20000000000005</v>
      </c>
      <c r="H39" s="896">
        <v>525.72</v>
      </c>
      <c r="I39" s="896">
        <v>759.34</v>
      </c>
      <c r="J39" s="896">
        <v>515.24</v>
      </c>
      <c r="K39" s="896">
        <v>719.56000000000006</v>
      </c>
      <c r="L39" s="896">
        <v>938.44</v>
      </c>
      <c r="M39" s="896">
        <v>430.19</v>
      </c>
      <c r="N39" s="896">
        <v>431.64</v>
      </c>
      <c r="O39" s="896">
        <v>522.22</v>
      </c>
      <c r="P39" s="896">
        <v>497.1</v>
      </c>
    </row>
    <row r="40" spans="2:16" s="889" customFormat="1" ht="10.199999999999999" x14ac:dyDescent="0.2">
      <c r="B40" s="871">
        <v>34</v>
      </c>
      <c r="C40" s="984">
        <v>225.78</v>
      </c>
      <c r="D40" s="896">
        <v>201.58</v>
      </c>
      <c r="E40" s="896">
        <v>452.7</v>
      </c>
      <c r="F40" s="896">
        <v>422.79</v>
      </c>
      <c r="G40" s="896">
        <v>657.55000000000007</v>
      </c>
      <c r="H40" s="896">
        <v>544</v>
      </c>
      <c r="I40" s="896">
        <v>770.59</v>
      </c>
      <c r="J40" s="896">
        <v>521.43000000000006</v>
      </c>
      <c r="K40" s="896">
        <v>728.85</v>
      </c>
      <c r="L40" s="896">
        <v>947.17000000000007</v>
      </c>
      <c r="M40" s="896">
        <v>434.1</v>
      </c>
      <c r="N40" s="896">
        <v>434.63</v>
      </c>
      <c r="O40" s="896">
        <v>537.93000000000006</v>
      </c>
      <c r="P40" s="896">
        <v>503.7</v>
      </c>
    </row>
    <row r="41" spans="2:16" s="889" customFormat="1" ht="10.199999999999999" x14ac:dyDescent="0.2">
      <c r="B41" s="872">
        <v>35</v>
      </c>
      <c r="C41" s="985">
        <v>227.72</v>
      </c>
      <c r="D41" s="895">
        <v>205.39000000000001</v>
      </c>
      <c r="E41" s="895">
        <v>460.91</v>
      </c>
      <c r="F41" s="895">
        <v>432.57</v>
      </c>
      <c r="G41" s="895">
        <v>658.94</v>
      </c>
      <c r="H41" s="895">
        <v>559.9</v>
      </c>
      <c r="I41" s="895">
        <v>791.2</v>
      </c>
      <c r="J41" s="895">
        <v>523.09</v>
      </c>
      <c r="K41" s="895">
        <v>737.54</v>
      </c>
      <c r="L41" s="895">
        <v>989.78</v>
      </c>
      <c r="M41" s="895">
        <v>438.5</v>
      </c>
      <c r="N41" s="895">
        <v>447.99</v>
      </c>
      <c r="O41" s="895">
        <v>552.87</v>
      </c>
      <c r="P41" s="895">
        <v>511.5</v>
      </c>
    </row>
    <row r="42" spans="2:16" s="889" customFormat="1" ht="10.199999999999999" x14ac:dyDescent="0.2">
      <c r="B42" s="870">
        <v>36</v>
      </c>
      <c r="C42" s="983">
        <v>230.92000000000002</v>
      </c>
      <c r="D42" s="893">
        <v>211.16</v>
      </c>
      <c r="E42" s="893">
        <v>468.73</v>
      </c>
      <c r="F42" s="893">
        <v>441.61</v>
      </c>
      <c r="G42" s="893">
        <v>670.16</v>
      </c>
      <c r="H42" s="893">
        <v>573.94000000000005</v>
      </c>
      <c r="I42" s="893">
        <v>795.46</v>
      </c>
      <c r="J42" s="893">
        <v>537.6</v>
      </c>
      <c r="K42" s="893">
        <v>746.15</v>
      </c>
      <c r="L42" s="893">
        <v>1007.71</v>
      </c>
      <c r="M42" s="893">
        <v>446.62</v>
      </c>
      <c r="N42" s="893">
        <v>460.57</v>
      </c>
      <c r="O42" s="893">
        <v>565.11</v>
      </c>
      <c r="P42" s="893">
        <v>518.79999999999995</v>
      </c>
    </row>
    <row r="43" spans="2:16" s="889" customFormat="1" ht="10.199999999999999" x14ac:dyDescent="0.2">
      <c r="B43" s="871">
        <v>37</v>
      </c>
      <c r="C43" s="984">
        <v>234.85</v>
      </c>
      <c r="D43" s="896">
        <v>215.85</v>
      </c>
      <c r="E43" s="896">
        <v>476.14</v>
      </c>
      <c r="F43" s="896">
        <v>449.21000000000004</v>
      </c>
      <c r="G43" s="896">
        <v>681.12</v>
      </c>
      <c r="H43" s="896">
        <v>589.96</v>
      </c>
      <c r="I43" s="896">
        <v>808.63</v>
      </c>
      <c r="J43" s="896">
        <v>551.18000000000006</v>
      </c>
      <c r="K43" s="896">
        <v>754.44</v>
      </c>
      <c r="L43" s="896">
        <v>1023.8100000000001</v>
      </c>
      <c r="M43" s="896">
        <v>454.05</v>
      </c>
      <c r="N43" s="896">
        <v>468.3</v>
      </c>
      <c r="O43" s="896">
        <v>569.30000000000007</v>
      </c>
      <c r="P43" s="896">
        <v>528.75</v>
      </c>
    </row>
    <row r="44" spans="2:16" s="889" customFormat="1" ht="10.199999999999999" x14ac:dyDescent="0.2">
      <c r="B44" s="871">
        <v>38</v>
      </c>
      <c r="C44" s="984">
        <v>237.66</v>
      </c>
      <c r="D44" s="896">
        <v>219.62</v>
      </c>
      <c r="E44" s="896">
        <v>483.37</v>
      </c>
      <c r="F44" s="896">
        <v>459.76</v>
      </c>
      <c r="G44" s="896">
        <v>686.17</v>
      </c>
      <c r="H44" s="896">
        <v>597.29</v>
      </c>
      <c r="I44" s="896">
        <v>821.21</v>
      </c>
      <c r="J44" s="896">
        <v>562.59</v>
      </c>
      <c r="K44" s="896">
        <v>763.95</v>
      </c>
      <c r="L44" s="896">
        <v>1037.06</v>
      </c>
      <c r="M44" s="896">
        <v>461.83</v>
      </c>
      <c r="N44" s="896">
        <v>478.72</v>
      </c>
      <c r="O44" s="896">
        <v>575.11</v>
      </c>
      <c r="P44" s="896">
        <v>536.75</v>
      </c>
    </row>
    <row r="45" spans="2:16" s="889" customFormat="1" ht="10.199999999999999" x14ac:dyDescent="0.2">
      <c r="B45" s="871">
        <v>39</v>
      </c>
      <c r="C45" s="984">
        <v>242.68</v>
      </c>
      <c r="D45" s="896">
        <v>224.89000000000001</v>
      </c>
      <c r="E45" s="896">
        <v>490.61</v>
      </c>
      <c r="F45" s="896">
        <v>468.44</v>
      </c>
      <c r="G45" s="896">
        <v>700.01</v>
      </c>
      <c r="H45" s="896">
        <v>613.27</v>
      </c>
      <c r="I45" s="896">
        <v>833.83</v>
      </c>
      <c r="J45" s="896">
        <v>565.11</v>
      </c>
      <c r="K45" s="896">
        <v>772.69</v>
      </c>
      <c r="L45" s="896">
        <v>1044.99</v>
      </c>
      <c r="M45" s="896">
        <v>469.78000000000003</v>
      </c>
      <c r="N45" s="896">
        <v>486.91</v>
      </c>
      <c r="O45" s="896">
        <v>588.76</v>
      </c>
      <c r="P45" s="896">
        <v>544.45000000000005</v>
      </c>
    </row>
    <row r="46" spans="2:16" s="889" customFormat="1" ht="10.199999999999999" x14ac:dyDescent="0.2">
      <c r="B46" s="872">
        <v>40</v>
      </c>
      <c r="C46" s="985">
        <v>244.67000000000002</v>
      </c>
      <c r="D46" s="895">
        <v>226.62</v>
      </c>
      <c r="E46" s="895">
        <v>497.85</v>
      </c>
      <c r="F46" s="895">
        <v>476.76</v>
      </c>
      <c r="G46" s="895">
        <v>713.89</v>
      </c>
      <c r="H46" s="895">
        <v>628.41</v>
      </c>
      <c r="I46" s="895">
        <v>846.23</v>
      </c>
      <c r="J46" s="895">
        <v>579.44000000000005</v>
      </c>
      <c r="K46" s="895">
        <v>781.26</v>
      </c>
      <c r="L46" s="895">
        <v>1052.71</v>
      </c>
      <c r="M46" s="895">
        <v>478.27</v>
      </c>
      <c r="N46" s="895">
        <v>492.46000000000004</v>
      </c>
      <c r="O46" s="895">
        <v>594.35</v>
      </c>
      <c r="P46" s="895">
        <v>553.65</v>
      </c>
    </row>
    <row r="47" spans="2:16" s="889" customFormat="1" ht="10.199999999999999" x14ac:dyDescent="0.2">
      <c r="B47" s="870">
        <v>41</v>
      </c>
      <c r="C47" s="983">
        <v>248.16</v>
      </c>
      <c r="D47" s="893">
        <v>230.39000000000001</v>
      </c>
      <c r="E47" s="893">
        <v>504.22</v>
      </c>
      <c r="F47" s="893">
        <v>484.74</v>
      </c>
      <c r="G47" s="893">
        <v>729.73</v>
      </c>
      <c r="H47" s="893">
        <v>638.24</v>
      </c>
      <c r="I47" s="893">
        <v>866.1</v>
      </c>
      <c r="J47" s="893">
        <v>593.09</v>
      </c>
      <c r="K47" s="893">
        <v>793.27</v>
      </c>
      <c r="L47" s="893">
        <v>1070.3499999999999</v>
      </c>
      <c r="M47" s="893">
        <v>486.40000000000003</v>
      </c>
      <c r="N47" s="893">
        <v>507.17</v>
      </c>
      <c r="O47" s="893">
        <v>605.63</v>
      </c>
      <c r="P47" s="893">
        <v>561.1</v>
      </c>
    </row>
    <row r="48" spans="2:16" s="889" customFormat="1" ht="10.199999999999999" x14ac:dyDescent="0.2">
      <c r="B48" s="871">
        <v>42</v>
      </c>
      <c r="C48" s="984">
        <v>253.64000000000001</v>
      </c>
      <c r="D48" s="896">
        <v>234.47</v>
      </c>
      <c r="E48" s="896">
        <v>509.62</v>
      </c>
      <c r="F48" s="896">
        <v>490.57</v>
      </c>
      <c r="G48" s="896">
        <v>739.34</v>
      </c>
      <c r="H48" s="896">
        <v>640.71</v>
      </c>
      <c r="I48" s="896">
        <v>883.55000000000007</v>
      </c>
      <c r="J48" s="896">
        <v>599.68000000000006</v>
      </c>
      <c r="K48" s="896">
        <v>797.65</v>
      </c>
      <c r="L48" s="896">
        <v>1089.02</v>
      </c>
      <c r="M48" s="896">
        <v>494.64</v>
      </c>
      <c r="N48" s="896">
        <v>516.07000000000005</v>
      </c>
      <c r="O48" s="896">
        <v>615.1</v>
      </c>
      <c r="P48" s="896">
        <v>566.9</v>
      </c>
    </row>
    <row r="49" spans="2:16" s="889" customFormat="1" ht="10.199999999999999" x14ac:dyDescent="0.2">
      <c r="B49" s="871">
        <v>43</v>
      </c>
      <c r="C49" s="984">
        <v>257.73</v>
      </c>
      <c r="D49" s="896">
        <v>238.87</v>
      </c>
      <c r="E49" s="896">
        <v>516.87</v>
      </c>
      <c r="F49" s="896">
        <v>501.84000000000003</v>
      </c>
      <c r="G49" s="896">
        <v>745.97</v>
      </c>
      <c r="H49" s="896">
        <v>650.71</v>
      </c>
      <c r="I49" s="896">
        <v>893.11</v>
      </c>
      <c r="J49" s="896">
        <v>612.59</v>
      </c>
      <c r="K49" s="896">
        <v>807.79</v>
      </c>
      <c r="L49" s="896">
        <v>1134.77</v>
      </c>
      <c r="M49" s="896">
        <v>505.82</v>
      </c>
      <c r="N49" s="896">
        <v>519.59</v>
      </c>
      <c r="O49" s="896">
        <v>625.84</v>
      </c>
      <c r="P49" s="896">
        <v>573.1</v>
      </c>
    </row>
    <row r="50" spans="2:16" s="889" customFormat="1" ht="10.199999999999999" x14ac:dyDescent="0.2">
      <c r="B50" s="871">
        <v>44</v>
      </c>
      <c r="C50" s="984">
        <v>258.76</v>
      </c>
      <c r="D50" s="896">
        <v>242</v>
      </c>
      <c r="E50" s="896">
        <v>527.26</v>
      </c>
      <c r="F50" s="896">
        <v>511.05</v>
      </c>
      <c r="G50" s="896">
        <v>755.06000000000006</v>
      </c>
      <c r="H50" s="896">
        <v>663.14</v>
      </c>
      <c r="I50" s="896">
        <v>902.2</v>
      </c>
      <c r="J50" s="896">
        <v>624.56000000000006</v>
      </c>
      <c r="K50" s="896">
        <v>816.18000000000006</v>
      </c>
      <c r="L50" s="896">
        <v>1156.3500000000001</v>
      </c>
      <c r="M50" s="896">
        <v>516.45000000000005</v>
      </c>
      <c r="N50" s="896">
        <v>520.59</v>
      </c>
      <c r="O50" s="896">
        <v>638.21</v>
      </c>
      <c r="P50" s="896">
        <v>578.95000000000005</v>
      </c>
    </row>
    <row r="51" spans="2:16" s="889" customFormat="1" ht="10.199999999999999" x14ac:dyDescent="0.2">
      <c r="B51" s="872">
        <v>45</v>
      </c>
      <c r="C51" s="985">
        <v>261.68</v>
      </c>
      <c r="D51" s="895">
        <v>244.67000000000002</v>
      </c>
      <c r="E51" s="895">
        <v>529.5</v>
      </c>
      <c r="F51" s="895">
        <v>516.25</v>
      </c>
      <c r="G51" s="895">
        <v>761.38</v>
      </c>
      <c r="H51" s="895">
        <v>675.43000000000006</v>
      </c>
      <c r="I51" s="895">
        <v>910.01</v>
      </c>
      <c r="J51" s="895">
        <v>627.72</v>
      </c>
      <c r="K51" s="895">
        <v>824.59</v>
      </c>
      <c r="L51" s="895">
        <v>1164.8</v>
      </c>
      <c r="M51" s="895">
        <v>523.23</v>
      </c>
      <c r="N51" s="895">
        <v>526.66999999999996</v>
      </c>
      <c r="O51" s="895">
        <v>652.22</v>
      </c>
      <c r="P51" s="895">
        <v>583.80000000000007</v>
      </c>
    </row>
    <row r="52" spans="2:16" s="889" customFormat="1" ht="10.199999999999999" x14ac:dyDescent="0.2">
      <c r="B52" s="870">
        <v>46</v>
      </c>
      <c r="C52" s="983">
        <v>266.63</v>
      </c>
      <c r="D52" s="893">
        <v>249.06</v>
      </c>
      <c r="E52" s="893">
        <v>540.91999999999996</v>
      </c>
      <c r="F52" s="893">
        <v>525.61</v>
      </c>
      <c r="G52" s="893">
        <v>767.43000000000006</v>
      </c>
      <c r="H52" s="893">
        <v>687.79</v>
      </c>
      <c r="I52" s="893">
        <v>928.86</v>
      </c>
      <c r="J52" s="893">
        <v>641.12</v>
      </c>
      <c r="K52" s="893">
        <v>836.37</v>
      </c>
      <c r="L52" s="893">
        <v>1166.1300000000001</v>
      </c>
      <c r="M52" s="893">
        <v>534.41</v>
      </c>
      <c r="N52" s="893">
        <v>532.81000000000006</v>
      </c>
      <c r="O52" s="893">
        <v>660.57</v>
      </c>
      <c r="P52" s="893">
        <v>589.55000000000007</v>
      </c>
    </row>
    <row r="53" spans="2:16" s="889" customFormat="1" ht="10.199999999999999" x14ac:dyDescent="0.2">
      <c r="B53" s="871">
        <v>47</v>
      </c>
      <c r="C53" s="984">
        <v>270.41000000000003</v>
      </c>
      <c r="D53" s="896">
        <v>254</v>
      </c>
      <c r="E53" s="896">
        <v>545.53</v>
      </c>
      <c r="F53" s="896">
        <v>536.75</v>
      </c>
      <c r="G53" s="896">
        <v>774.75</v>
      </c>
      <c r="H53" s="896">
        <v>702.4</v>
      </c>
      <c r="I53" s="896">
        <v>941.96</v>
      </c>
      <c r="J53" s="896">
        <v>654.89</v>
      </c>
      <c r="K53" s="896">
        <v>843.53</v>
      </c>
      <c r="L53" s="896">
        <v>1183.82</v>
      </c>
      <c r="M53" s="896">
        <v>542.31000000000006</v>
      </c>
      <c r="N53" s="896">
        <v>544.29</v>
      </c>
      <c r="O53" s="896">
        <v>669.03</v>
      </c>
      <c r="P53" s="896">
        <v>594.65</v>
      </c>
    </row>
    <row r="54" spans="2:16" s="889" customFormat="1" ht="10.199999999999999" x14ac:dyDescent="0.2">
      <c r="B54" s="871">
        <v>48</v>
      </c>
      <c r="C54" s="984">
        <v>275.70999999999998</v>
      </c>
      <c r="D54" s="896">
        <v>258.23</v>
      </c>
      <c r="E54" s="896">
        <v>552.01</v>
      </c>
      <c r="F54" s="896">
        <v>546.74</v>
      </c>
      <c r="G54" s="896">
        <v>775.5</v>
      </c>
      <c r="H54" s="896">
        <v>712.52</v>
      </c>
      <c r="I54" s="896">
        <v>956.31000000000006</v>
      </c>
      <c r="J54" s="896">
        <v>664.92</v>
      </c>
      <c r="K54" s="896">
        <v>852.25</v>
      </c>
      <c r="L54" s="896">
        <v>1225.28</v>
      </c>
      <c r="M54" s="896">
        <v>544.64</v>
      </c>
      <c r="N54" s="896">
        <v>555.76</v>
      </c>
      <c r="O54" s="896">
        <v>681.83</v>
      </c>
      <c r="P54" s="896">
        <v>600.25</v>
      </c>
    </row>
    <row r="55" spans="2:16" s="889" customFormat="1" ht="10.199999999999999" x14ac:dyDescent="0.2">
      <c r="B55" s="871">
        <v>49</v>
      </c>
      <c r="C55" s="984">
        <v>276.27</v>
      </c>
      <c r="D55" s="896">
        <v>263.16000000000003</v>
      </c>
      <c r="E55" s="896">
        <v>557.19000000000005</v>
      </c>
      <c r="F55" s="896">
        <v>550.43000000000006</v>
      </c>
      <c r="G55" s="896">
        <v>780.83</v>
      </c>
      <c r="H55" s="896">
        <v>724.82</v>
      </c>
      <c r="I55" s="896">
        <v>966.86</v>
      </c>
      <c r="J55" s="896">
        <v>671.28</v>
      </c>
      <c r="K55" s="896">
        <v>860.76</v>
      </c>
      <c r="L55" s="896">
        <v>1237.27</v>
      </c>
      <c r="M55" s="896">
        <v>552.84</v>
      </c>
      <c r="N55" s="896">
        <v>555.82000000000005</v>
      </c>
      <c r="O55" s="896">
        <v>689.41</v>
      </c>
      <c r="P55" s="896">
        <v>606.1</v>
      </c>
    </row>
    <row r="56" spans="2:16" s="889" customFormat="1" ht="10.199999999999999" x14ac:dyDescent="0.2">
      <c r="B56" s="872">
        <v>50</v>
      </c>
      <c r="C56" s="985">
        <v>280.10000000000002</v>
      </c>
      <c r="D56" s="895">
        <v>267.44</v>
      </c>
      <c r="E56" s="895">
        <v>561.08000000000004</v>
      </c>
      <c r="F56" s="895">
        <v>561.33000000000004</v>
      </c>
      <c r="G56" s="895">
        <v>787.49</v>
      </c>
      <c r="H56" s="895">
        <v>737.18000000000006</v>
      </c>
      <c r="I56" s="895">
        <v>975.66</v>
      </c>
      <c r="J56" s="895">
        <v>684.81000000000006</v>
      </c>
      <c r="K56" s="895">
        <v>872.88</v>
      </c>
      <c r="L56" s="895">
        <v>1240.92</v>
      </c>
      <c r="M56" s="895">
        <v>561.37</v>
      </c>
      <c r="N56" s="895">
        <v>562.09</v>
      </c>
      <c r="O56" s="895">
        <v>696.85</v>
      </c>
      <c r="P56" s="895">
        <v>611.30000000000007</v>
      </c>
    </row>
    <row r="57" spans="2:16" s="889" customFormat="1" ht="10.199999999999999" x14ac:dyDescent="0.2">
      <c r="B57" s="863" t="s">
        <v>12</v>
      </c>
      <c r="C57" s="864"/>
      <c r="D57" s="864"/>
      <c r="E57" s="864"/>
      <c r="F57" s="864"/>
      <c r="G57" s="864"/>
      <c r="H57" s="864"/>
      <c r="I57" s="864"/>
      <c r="J57" s="864"/>
      <c r="K57" s="864"/>
      <c r="L57" s="864"/>
      <c r="M57" s="864"/>
      <c r="N57" s="864"/>
      <c r="O57" s="864"/>
      <c r="P57" s="864"/>
    </row>
    <row r="58" spans="2:16" s="889" customFormat="1" ht="10.199999999999999" x14ac:dyDescent="0.2">
      <c r="B58" s="870">
        <v>52</v>
      </c>
      <c r="C58" s="983">
        <v>287.81</v>
      </c>
      <c r="D58" s="893">
        <v>277.67</v>
      </c>
      <c r="E58" s="893">
        <v>577.95000000000005</v>
      </c>
      <c r="F58" s="893">
        <v>576.54</v>
      </c>
      <c r="G58" s="893">
        <v>802.22</v>
      </c>
      <c r="H58" s="893">
        <v>766.18000000000006</v>
      </c>
      <c r="I58" s="893">
        <v>987.08</v>
      </c>
      <c r="J58" s="893">
        <v>700.2</v>
      </c>
      <c r="K58" s="893">
        <v>893.68000000000006</v>
      </c>
      <c r="L58" s="893">
        <v>1277.3</v>
      </c>
      <c r="M58" s="893">
        <v>578.61</v>
      </c>
      <c r="N58" s="893">
        <v>579.05000000000007</v>
      </c>
      <c r="O58" s="893">
        <v>724.09</v>
      </c>
      <c r="P58" s="893">
        <v>622.20000000000005</v>
      </c>
    </row>
    <row r="59" spans="2:16" s="889" customFormat="1" ht="10.199999999999999" x14ac:dyDescent="0.2">
      <c r="B59" s="871">
        <v>54</v>
      </c>
      <c r="C59" s="984">
        <v>295.05</v>
      </c>
      <c r="D59" s="896">
        <v>286.05</v>
      </c>
      <c r="E59" s="896">
        <v>584.78</v>
      </c>
      <c r="F59" s="896">
        <v>594.44000000000005</v>
      </c>
      <c r="G59" s="896">
        <v>831.24</v>
      </c>
      <c r="H59" s="896">
        <v>791.78</v>
      </c>
      <c r="I59" s="896">
        <v>996.83</v>
      </c>
      <c r="J59" s="896">
        <v>708.76</v>
      </c>
      <c r="K59" s="896">
        <v>911.79</v>
      </c>
      <c r="L59" s="896">
        <v>1289.6400000000001</v>
      </c>
      <c r="M59" s="896">
        <v>596.86</v>
      </c>
      <c r="N59" s="896">
        <v>593.91</v>
      </c>
      <c r="O59" s="896">
        <v>751.15</v>
      </c>
      <c r="P59" s="896">
        <v>636.99</v>
      </c>
    </row>
    <row r="60" spans="2:16" s="889" customFormat="1" ht="10.199999999999999" x14ac:dyDescent="0.2">
      <c r="B60" s="871">
        <v>56</v>
      </c>
      <c r="C60" s="984">
        <v>302.86</v>
      </c>
      <c r="D60" s="896">
        <v>296.67</v>
      </c>
      <c r="E60" s="896">
        <v>597.44000000000005</v>
      </c>
      <c r="F60" s="896">
        <v>607.82000000000005</v>
      </c>
      <c r="G60" s="896">
        <v>844.96</v>
      </c>
      <c r="H60" s="896">
        <v>816.67000000000007</v>
      </c>
      <c r="I60" s="896">
        <v>1005.21</v>
      </c>
      <c r="J60" s="896">
        <v>728.21</v>
      </c>
      <c r="K60" s="896">
        <v>921</v>
      </c>
      <c r="L60" s="896">
        <v>1324.47</v>
      </c>
      <c r="M60" s="896">
        <v>616.45000000000005</v>
      </c>
      <c r="N60" s="896">
        <v>608.91</v>
      </c>
      <c r="O60" s="896">
        <v>774.43000000000006</v>
      </c>
      <c r="P60" s="896">
        <v>655.21</v>
      </c>
    </row>
    <row r="61" spans="2:16" s="889" customFormat="1" ht="10.199999999999999" x14ac:dyDescent="0.2">
      <c r="B61" s="871">
        <v>58</v>
      </c>
      <c r="C61" s="984">
        <v>310.10000000000002</v>
      </c>
      <c r="D61" s="896">
        <v>306.28000000000003</v>
      </c>
      <c r="E61" s="896">
        <v>610.09</v>
      </c>
      <c r="F61" s="896">
        <v>622.41999999999996</v>
      </c>
      <c r="G61" s="896">
        <v>851.68000000000006</v>
      </c>
      <c r="H61" s="896">
        <v>840.03</v>
      </c>
      <c r="I61" s="896">
        <v>1034.97</v>
      </c>
      <c r="J61" s="896">
        <v>750.69</v>
      </c>
      <c r="K61" s="896">
        <v>934.73</v>
      </c>
      <c r="L61" s="896">
        <v>1359.3700000000001</v>
      </c>
      <c r="M61" s="896">
        <v>633.46</v>
      </c>
      <c r="N61" s="896">
        <v>626.82000000000005</v>
      </c>
      <c r="O61" s="896">
        <v>794.96</v>
      </c>
      <c r="P61" s="896">
        <v>666.77</v>
      </c>
    </row>
    <row r="62" spans="2:16" s="889" customFormat="1" ht="10.199999999999999" x14ac:dyDescent="0.2">
      <c r="B62" s="872">
        <v>60</v>
      </c>
      <c r="C62" s="985">
        <v>317.25</v>
      </c>
      <c r="D62" s="895">
        <v>316.36</v>
      </c>
      <c r="E62" s="895">
        <v>627.03</v>
      </c>
      <c r="F62" s="895">
        <v>643.37</v>
      </c>
      <c r="G62" s="895">
        <v>871.43000000000006</v>
      </c>
      <c r="H62" s="895">
        <v>868.56000000000006</v>
      </c>
      <c r="I62" s="895">
        <v>1045</v>
      </c>
      <c r="J62" s="895">
        <v>771.05000000000007</v>
      </c>
      <c r="K62" s="895">
        <v>950.98</v>
      </c>
      <c r="L62" s="895">
        <v>1441.14</v>
      </c>
      <c r="M62" s="895">
        <v>654.08000000000004</v>
      </c>
      <c r="N62" s="895">
        <v>648.08000000000004</v>
      </c>
      <c r="O62" s="895">
        <v>822.22</v>
      </c>
      <c r="P62" s="895">
        <v>685.45</v>
      </c>
    </row>
    <row r="63" spans="2:16" s="889" customFormat="1" ht="10.199999999999999" x14ac:dyDescent="0.2">
      <c r="B63" s="870">
        <v>62</v>
      </c>
      <c r="C63" s="983">
        <v>324.38</v>
      </c>
      <c r="D63" s="893">
        <v>326.45999999999998</v>
      </c>
      <c r="E63" s="893">
        <v>643.73</v>
      </c>
      <c r="F63" s="893">
        <v>658.64</v>
      </c>
      <c r="G63" s="893">
        <v>887.03</v>
      </c>
      <c r="H63" s="893">
        <v>888.85</v>
      </c>
      <c r="I63" s="893">
        <v>1066.94</v>
      </c>
      <c r="J63" s="893">
        <v>792.37</v>
      </c>
      <c r="K63" s="893">
        <v>983.28</v>
      </c>
      <c r="L63" s="893">
        <v>1459.3</v>
      </c>
      <c r="M63" s="893">
        <v>673.2</v>
      </c>
      <c r="N63" s="893">
        <v>669.26</v>
      </c>
      <c r="O63" s="893">
        <v>842.97</v>
      </c>
      <c r="P63" s="893">
        <v>703.55000000000007</v>
      </c>
    </row>
    <row r="64" spans="2:16" s="889" customFormat="1" ht="10.199999999999999" x14ac:dyDescent="0.2">
      <c r="B64" s="871">
        <v>64</v>
      </c>
      <c r="C64" s="984">
        <v>332.43</v>
      </c>
      <c r="D64" s="896">
        <v>336.53000000000003</v>
      </c>
      <c r="E64" s="896">
        <v>653.05000000000007</v>
      </c>
      <c r="F64" s="896">
        <v>679.83</v>
      </c>
      <c r="G64" s="896">
        <v>908.92000000000007</v>
      </c>
      <c r="H64" s="896">
        <v>917.16</v>
      </c>
      <c r="I64" s="896">
        <v>1078.08</v>
      </c>
      <c r="J64" s="896">
        <v>817.11</v>
      </c>
      <c r="K64" s="896">
        <v>996.66</v>
      </c>
      <c r="L64" s="896">
        <v>1492.13</v>
      </c>
      <c r="M64" s="896">
        <v>692.99</v>
      </c>
      <c r="N64" s="896">
        <v>683.99</v>
      </c>
      <c r="O64" s="896">
        <v>856.57</v>
      </c>
      <c r="P64" s="896">
        <v>722.15</v>
      </c>
    </row>
    <row r="65" spans="2:16" s="889" customFormat="1" ht="10.199999999999999" x14ac:dyDescent="0.2">
      <c r="B65" s="871">
        <v>66</v>
      </c>
      <c r="C65" s="984">
        <v>339.57</v>
      </c>
      <c r="D65" s="896">
        <v>345.69</v>
      </c>
      <c r="E65" s="896">
        <v>671.21</v>
      </c>
      <c r="F65" s="896">
        <v>691.86</v>
      </c>
      <c r="G65" s="896">
        <v>930.07</v>
      </c>
      <c r="H65" s="896">
        <v>945.63</v>
      </c>
      <c r="I65" s="896">
        <v>1088.3600000000001</v>
      </c>
      <c r="J65" s="896">
        <v>835.49</v>
      </c>
      <c r="K65" s="896">
        <v>1010.37</v>
      </c>
      <c r="L65" s="896">
        <v>1497.44</v>
      </c>
      <c r="M65" s="896">
        <v>714.09</v>
      </c>
      <c r="N65" s="896">
        <v>708.15</v>
      </c>
      <c r="O65" s="896">
        <v>873.15</v>
      </c>
      <c r="P65" s="896">
        <v>731.05000000000007</v>
      </c>
    </row>
    <row r="66" spans="2:16" s="889" customFormat="1" ht="10.199999999999999" x14ac:dyDescent="0.2">
      <c r="B66" s="871">
        <v>68</v>
      </c>
      <c r="C66" s="984">
        <v>348.86</v>
      </c>
      <c r="D66" s="896">
        <v>356.39</v>
      </c>
      <c r="E66" s="896">
        <v>677.91</v>
      </c>
      <c r="F66" s="896">
        <v>705.6</v>
      </c>
      <c r="G66" s="896">
        <v>956.07</v>
      </c>
      <c r="H66" s="896">
        <v>974.59</v>
      </c>
      <c r="I66" s="896">
        <v>1100.73</v>
      </c>
      <c r="J66" s="896">
        <v>855.76</v>
      </c>
      <c r="K66" s="896">
        <v>1031.44</v>
      </c>
      <c r="L66" s="896">
        <v>1563.29</v>
      </c>
      <c r="M66" s="896">
        <v>732.71</v>
      </c>
      <c r="N66" s="896">
        <v>717</v>
      </c>
      <c r="O66" s="896">
        <v>899.45</v>
      </c>
      <c r="P66" s="896">
        <v>744.9</v>
      </c>
    </row>
    <row r="67" spans="2:16" s="889" customFormat="1" ht="10.199999999999999" x14ac:dyDescent="0.2">
      <c r="B67" s="872">
        <v>70</v>
      </c>
      <c r="C67" s="985">
        <v>360.21</v>
      </c>
      <c r="D67" s="895">
        <v>366.26</v>
      </c>
      <c r="E67" s="895">
        <v>691.46</v>
      </c>
      <c r="F67" s="895">
        <v>721.47</v>
      </c>
      <c r="G67" s="895">
        <v>965.69</v>
      </c>
      <c r="H67" s="895">
        <v>981.93000000000006</v>
      </c>
      <c r="I67" s="895">
        <v>1111.6400000000001</v>
      </c>
      <c r="J67" s="895">
        <v>878.82</v>
      </c>
      <c r="K67" s="895">
        <v>1041.76</v>
      </c>
      <c r="L67" s="895">
        <v>1582.04</v>
      </c>
      <c r="M67" s="895">
        <v>753.03</v>
      </c>
      <c r="N67" s="895">
        <v>739.59</v>
      </c>
      <c r="O67" s="895">
        <v>923.48</v>
      </c>
      <c r="P67" s="895">
        <v>768.35</v>
      </c>
    </row>
    <row r="68" spans="2:16" s="889" customFormat="1" ht="10.199999999999999" x14ac:dyDescent="0.2">
      <c r="B68" s="870">
        <v>72</v>
      </c>
      <c r="C68" s="983">
        <v>367.11</v>
      </c>
      <c r="D68" s="893">
        <v>374.97</v>
      </c>
      <c r="E68" s="893">
        <v>706.48</v>
      </c>
      <c r="F68" s="893">
        <v>736.95</v>
      </c>
      <c r="G68" s="893">
        <v>992.63</v>
      </c>
      <c r="H68" s="893">
        <v>1006.84</v>
      </c>
      <c r="I68" s="893">
        <v>1122.67</v>
      </c>
      <c r="J68" s="893">
        <v>899.48</v>
      </c>
      <c r="K68" s="893">
        <v>1051.6400000000001</v>
      </c>
      <c r="L68" s="893">
        <v>1623.97</v>
      </c>
      <c r="M68" s="893">
        <v>766.84</v>
      </c>
      <c r="N68" s="893">
        <v>753.97</v>
      </c>
      <c r="O68" s="893">
        <v>927.22</v>
      </c>
      <c r="P68" s="893">
        <v>778.45</v>
      </c>
    </row>
    <row r="69" spans="2:16" s="889" customFormat="1" ht="10.199999999999999" x14ac:dyDescent="0.2">
      <c r="B69" s="871">
        <v>74</v>
      </c>
      <c r="C69" s="984">
        <v>373.17</v>
      </c>
      <c r="D69" s="896">
        <v>383.5</v>
      </c>
      <c r="E69" s="896">
        <v>720.84</v>
      </c>
      <c r="F69" s="896">
        <v>753.21</v>
      </c>
      <c r="G69" s="896">
        <v>997.67000000000007</v>
      </c>
      <c r="H69" s="896">
        <v>1023.76</v>
      </c>
      <c r="I69" s="896">
        <v>1134.98</v>
      </c>
      <c r="J69" s="896">
        <v>914.80000000000007</v>
      </c>
      <c r="K69" s="896">
        <v>1062.5999999999999</v>
      </c>
      <c r="L69" s="896">
        <v>1660.16</v>
      </c>
      <c r="M69" s="896">
        <v>785.13</v>
      </c>
      <c r="N69" s="896">
        <v>779.71</v>
      </c>
      <c r="O69" s="896">
        <v>948.69</v>
      </c>
      <c r="P69" s="896">
        <v>796.85</v>
      </c>
    </row>
    <row r="70" spans="2:16" s="889" customFormat="1" ht="10.199999999999999" x14ac:dyDescent="0.2">
      <c r="B70" s="871">
        <v>76</v>
      </c>
      <c r="C70" s="984">
        <v>378.3</v>
      </c>
      <c r="D70" s="896">
        <v>393.88</v>
      </c>
      <c r="E70" s="896">
        <v>734.30000000000007</v>
      </c>
      <c r="F70" s="896">
        <v>773.35</v>
      </c>
      <c r="G70" s="896">
        <v>998.41</v>
      </c>
      <c r="H70" s="896">
        <v>1028.4100000000001</v>
      </c>
      <c r="I70" s="896">
        <v>1146.17</v>
      </c>
      <c r="J70" s="896">
        <v>921.22</v>
      </c>
      <c r="K70" s="896">
        <v>1072.6600000000001</v>
      </c>
      <c r="L70" s="896">
        <v>1662.6000000000001</v>
      </c>
      <c r="M70" s="896">
        <v>805.57</v>
      </c>
      <c r="N70" s="896">
        <v>800.12</v>
      </c>
      <c r="O70" s="896">
        <v>973.78</v>
      </c>
      <c r="P70" s="896">
        <v>808</v>
      </c>
    </row>
    <row r="71" spans="2:16" s="889" customFormat="1" ht="10.199999999999999" x14ac:dyDescent="0.2">
      <c r="B71" s="871">
        <v>78</v>
      </c>
      <c r="C71" s="984">
        <v>386.18</v>
      </c>
      <c r="D71" s="896">
        <v>403.22</v>
      </c>
      <c r="E71" s="896">
        <v>743.89</v>
      </c>
      <c r="F71" s="896">
        <v>792.94</v>
      </c>
      <c r="G71" s="896">
        <v>1017.84</v>
      </c>
      <c r="H71" s="896">
        <v>1055.52</v>
      </c>
      <c r="I71" s="896">
        <v>1157.71</v>
      </c>
      <c r="J71" s="896">
        <v>944.32</v>
      </c>
      <c r="K71" s="896">
        <v>1082.8</v>
      </c>
      <c r="L71" s="896">
        <v>1716.65</v>
      </c>
      <c r="M71" s="896">
        <v>824.12</v>
      </c>
      <c r="N71" s="896">
        <v>815.6</v>
      </c>
      <c r="O71" s="896">
        <v>995.28</v>
      </c>
      <c r="P71" s="896">
        <v>813.13</v>
      </c>
    </row>
    <row r="72" spans="2:16" s="889" customFormat="1" ht="10.199999999999999" x14ac:dyDescent="0.2">
      <c r="B72" s="872">
        <v>80</v>
      </c>
      <c r="C72" s="985">
        <v>388.28000000000003</v>
      </c>
      <c r="D72" s="895">
        <v>412.06</v>
      </c>
      <c r="E72" s="895">
        <v>755.39</v>
      </c>
      <c r="F72" s="895">
        <v>800.28</v>
      </c>
      <c r="G72" s="895">
        <v>1044.31</v>
      </c>
      <c r="H72" s="895">
        <v>1081.3499999999999</v>
      </c>
      <c r="I72" s="895">
        <v>1168.8500000000001</v>
      </c>
      <c r="J72" s="895">
        <v>950.68000000000006</v>
      </c>
      <c r="K72" s="895">
        <v>1102.56</v>
      </c>
      <c r="L72" s="895">
        <v>1768.51</v>
      </c>
      <c r="M72" s="895">
        <v>845.22</v>
      </c>
      <c r="N72" s="895">
        <v>835.19</v>
      </c>
      <c r="O72" s="895">
        <v>1017.97</v>
      </c>
      <c r="P72" s="895">
        <v>835.64</v>
      </c>
    </row>
    <row r="73" spans="2:16" s="889" customFormat="1" ht="10.199999999999999" x14ac:dyDescent="0.2">
      <c r="B73" s="870">
        <v>82</v>
      </c>
      <c r="C73" s="983">
        <v>394.39</v>
      </c>
      <c r="D73" s="893">
        <v>422.40000000000003</v>
      </c>
      <c r="E73" s="893">
        <v>767.76</v>
      </c>
      <c r="F73" s="893">
        <v>814.24</v>
      </c>
      <c r="G73" s="893">
        <v>1051.31</v>
      </c>
      <c r="H73" s="893">
        <v>1108.31</v>
      </c>
      <c r="I73" s="893">
        <v>1180.5899999999999</v>
      </c>
      <c r="J73" s="893">
        <v>960.05000000000007</v>
      </c>
      <c r="K73" s="893">
        <v>1113.18</v>
      </c>
      <c r="L73" s="893">
        <v>1785.41</v>
      </c>
      <c r="M73" s="893">
        <v>863.05000000000007</v>
      </c>
      <c r="N73" s="893">
        <v>854.68000000000006</v>
      </c>
      <c r="O73" s="893">
        <v>1042.95</v>
      </c>
      <c r="P73" s="893">
        <v>850.21</v>
      </c>
    </row>
    <row r="74" spans="2:16" s="889" customFormat="1" ht="10.199999999999999" x14ac:dyDescent="0.2">
      <c r="B74" s="871">
        <v>84</v>
      </c>
      <c r="C74" s="984">
        <v>403.23</v>
      </c>
      <c r="D74" s="896">
        <v>423.32</v>
      </c>
      <c r="E74" s="896">
        <v>774.02</v>
      </c>
      <c r="F74" s="896">
        <v>820.07</v>
      </c>
      <c r="G74" s="896">
        <v>1051.95</v>
      </c>
      <c r="H74" s="896">
        <v>1134.74</v>
      </c>
      <c r="I74" s="896">
        <v>1192.28</v>
      </c>
      <c r="J74" s="896">
        <v>975.63</v>
      </c>
      <c r="K74" s="896">
        <v>1123.74</v>
      </c>
      <c r="L74" s="896">
        <v>1790.3400000000001</v>
      </c>
      <c r="M74" s="896">
        <v>874.07</v>
      </c>
      <c r="N74" s="896">
        <v>868.22</v>
      </c>
      <c r="O74" s="896">
        <v>1048</v>
      </c>
      <c r="P74" s="896">
        <v>866</v>
      </c>
    </row>
    <row r="75" spans="2:16" s="889" customFormat="1" ht="10.199999999999999" x14ac:dyDescent="0.2">
      <c r="B75" s="871">
        <v>86</v>
      </c>
      <c r="C75" s="984">
        <v>405.18</v>
      </c>
      <c r="D75" s="896">
        <v>428.51</v>
      </c>
      <c r="E75" s="896">
        <v>790.06000000000006</v>
      </c>
      <c r="F75" s="896">
        <v>834.7</v>
      </c>
      <c r="G75" s="896">
        <v>1059.25</v>
      </c>
      <c r="H75" s="896">
        <v>1161.3500000000001</v>
      </c>
      <c r="I75" s="896">
        <v>1203.6500000000001</v>
      </c>
      <c r="J75" s="896">
        <v>976.01</v>
      </c>
      <c r="K75" s="896">
        <v>1134.24</v>
      </c>
      <c r="L75" s="896">
        <v>1817.8600000000001</v>
      </c>
      <c r="M75" s="896">
        <v>894.17000000000007</v>
      </c>
      <c r="N75" s="896">
        <v>888.45</v>
      </c>
      <c r="O75" s="896">
        <v>1072.3700000000001</v>
      </c>
      <c r="P75" s="896">
        <v>887.02</v>
      </c>
    </row>
    <row r="76" spans="2:16" s="889" customFormat="1" ht="10.199999999999999" x14ac:dyDescent="0.2">
      <c r="B76" s="871">
        <v>88</v>
      </c>
      <c r="C76" s="984">
        <v>408.43</v>
      </c>
      <c r="D76" s="896">
        <v>429.77</v>
      </c>
      <c r="E76" s="896">
        <v>796.56000000000006</v>
      </c>
      <c r="F76" s="896">
        <v>849.91</v>
      </c>
      <c r="G76" s="896">
        <v>1066.3800000000001</v>
      </c>
      <c r="H76" s="896">
        <v>1178.8</v>
      </c>
      <c r="I76" s="896">
        <v>1215.17</v>
      </c>
      <c r="J76" s="896">
        <v>983.08</v>
      </c>
      <c r="K76" s="896">
        <v>1144.9100000000001</v>
      </c>
      <c r="L76" s="896">
        <v>1859.27</v>
      </c>
      <c r="M76" s="896">
        <v>912.88</v>
      </c>
      <c r="N76" s="896">
        <v>901.84</v>
      </c>
      <c r="O76" s="896">
        <v>1089.21</v>
      </c>
      <c r="P76" s="896">
        <v>904.85</v>
      </c>
    </row>
    <row r="77" spans="2:16" s="889" customFormat="1" ht="10.199999999999999" x14ac:dyDescent="0.2">
      <c r="B77" s="872">
        <v>90</v>
      </c>
      <c r="C77" s="985">
        <v>416.87</v>
      </c>
      <c r="D77" s="895">
        <v>450.6</v>
      </c>
      <c r="E77" s="895">
        <v>800.27</v>
      </c>
      <c r="F77" s="895">
        <v>850.52</v>
      </c>
      <c r="G77" s="895">
        <v>1070.67</v>
      </c>
      <c r="H77" s="895">
        <v>1194.77</v>
      </c>
      <c r="I77" s="895">
        <v>1227.25</v>
      </c>
      <c r="J77" s="895">
        <v>1002.48</v>
      </c>
      <c r="K77" s="895">
        <v>1155.17</v>
      </c>
      <c r="L77" s="895">
        <v>1884.67</v>
      </c>
      <c r="M77" s="895">
        <v>933.22</v>
      </c>
      <c r="N77" s="895">
        <v>907.41</v>
      </c>
      <c r="O77" s="895">
        <v>1113.03</v>
      </c>
      <c r="P77" s="895">
        <v>919.47</v>
      </c>
    </row>
    <row r="78" spans="2:16" s="889" customFormat="1" ht="10.199999999999999" x14ac:dyDescent="0.2">
      <c r="B78" s="870">
        <v>92</v>
      </c>
      <c r="C78" s="983">
        <v>419.67</v>
      </c>
      <c r="D78" s="893">
        <v>450.65000000000003</v>
      </c>
      <c r="E78" s="893">
        <v>813.05000000000007</v>
      </c>
      <c r="F78" s="893">
        <v>859.74</v>
      </c>
      <c r="G78" s="893">
        <v>1073.8</v>
      </c>
      <c r="H78" s="893">
        <v>1211.21</v>
      </c>
      <c r="I78" s="893">
        <v>1238.51</v>
      </c>
      <c r="J78" s="893">
        <v>1014.86</v>
      </c>
      <c r="K78" s="893">
        <v>1164.99</v>
      </c>
      <c r="L78" s="893">
        <v>1925.69</v>
      </c>
      <c r="M78" s="893">
        <v>954.14</v>
      </c>
      <c r="N78" s="893">
        <v>918.47</v>
      </c>
      <c r="O78" s="893">
        <v>1131.57</v>
      </c>
      <c r="P78" s="893">
        <v>938.42000000000007</v>
      </c>
    </row>
    <row r="79" spans="2:16" s="889" customFormat="1" ht="10.199999999999999" x14ac:dyDescent="0.2">
      <c r="B79" s="871">
        <v>94</v>
      </c>
      <c r="C79" s="984">
        <v>428</v>
      </c>
      <c r="D79" s="896">
        <v>467.17</v>
      </c>
      <c r="E79" s="896">
        <v>823.81000000000006</v>
      </c>
      <c r="F79" s="896">
        <v>873.64</v>
      </c>
      <c r="G79" s="896">
        <v>1080.5</v>
      </c>
      <c r="H79" s="896">
        <v>1220.08</v>
      </c>
      <c r="I79" s="896">
        <v>1250.42</v>
      </c>
      <c r="J79" s="896">
        <v>1033.8499999999999</v>
      </c>
      <c r="K79" s="896">
        <v>1175.51</v>
      </c>
      <c r="L79" s="896">
        <v>1964.77</v>
      </c>
      <c r="M79" s="896">
        <v>974.30000000000007</v>
      </c>
      <c r="N79" s="896">
        <v>938</v>
      </c>
      <c r="O79" s="896">
        <v>1148.06</v>
      </c>
      <c r="P79" s="896">
        <v>956.1</v>
      </c>
    </row>
    <row r="80" spans="2:16" s="889" customFormat="1" ht="10.199999999999999" x14ac:dyDescent="0.2">
      <c r="B80" s="871">
        <v>96</v>
      </c>
      <c r="C80" s="984">
        <v>436.28000000000003</v>
      </c>
      <c r="D80" s="896">
        <v>476.01</v>
      </c>
      <c r="E80" s="896">
        <v>825.26</v>
      </c>
      <c r="F80" s="896">
        <v>883.87</v>
      </c>
      <c r="G80" s="896">
        <v>1083.6500000000001</v>
      </c>
      <c r="H80" s="896">
        <v>1235.8</v>
      </c>
      <c r="I80" s="896">
        <v>1261.56</v>
      </c>
      <c r="J80" s="896">
        <v>1050.95</v>
      </c>
      <c r="K80" s="896">
        <v>1185.9000000000001</v>
      </c>
      <c r="L80" s="896">
        <v>1986.96</v>
      </c>
      <c r="M80" s="896">
        <v>981.95</v>
      </c>
      <c r="N80" s="896">
        <v>957.51</v>
      </c>
      <c r="O80" s="896">
        <v>1169.97</v>
      </c>
      <c r="P80" s="896">
        <v>973.97</v>
      </c>
    </row>
    <row r="81" spans="2:16" s="889" customFormat="1" ht="10.199999999999999" x14ac:dyDescent="0.2">
      <c r="B81" s="871">
        <v>98</v>
      </c>
      <c r="C81" s="984">
        <v>444.28000000000003</v>
      </c>
      <c r="D81" s="896">
        <v>478.53000000000003</v>
      </c>
      <c r="E81" s="896">
        <v>833.53</v>
      </c>
      <c r="F81" s="896">
        <v>899.28</v>
      </c>
      <c r="G81" s="896">
        <v>1084.56</v>
      </c>
      <c r="H81" s="896">
        <v>1248.57</v>
      </c>
      <c r="I81" s="896">
        <v>1285.42</v>
      </c>
      <c r="J81" s="896">
        <v>1066.75</v>
      </c>
      <c r="K81" s="896">
        <v>1196.06</v>
      </c>
      <c r="L81" s="896">
        <v>2027.06</v>
      </c>
      <c r="M81" s="896">
        <v>993.09</v>
      </c>
      <c r="N81" s="896">
        <v>980.69</v>
      </c>
      <c r="O81" s="896">
        <v>1192.67</v>
      </c>
      <c r="P81" s="896">
        <v>984.58</v>
      </c>
    </row>
    <row r="82" spans="2:16" s="889" customFormat="1" ht="10.199999999999999" x14ac:dyDescent="0.2">
      <c r="B82" s="872">
        <v>100</v>
      </c>
      <c r="C82" s="985">
        <v>452.85</v>
      </c>
      <c r="D82" s="895">
        <v>481.93</v>
      </c>
      <c r="E82" s="895">
        <v>845.92000000000007</v>
      </c>
      <c r="F82" s="895">
        <v>915.75</v>
      </c>
      <c r="G82" s="895">
        <v>1094.1400000000001</v>
      </c>
      <c r="H82" s="895">
        <v>1272.22</v>
      </c>
      <c r="I82" s="895">
        <v>1297.56</v>
      </c>
      <c r="J82" s="895">
        <v>1081.28</v>
      </c>
      <c r="K82" s="895">
        <v>1206.21</v>
      </c>
      <c r="L82" s="895">
        <v>2086.17</v>
      </c>
      <c r="M82" s="895">
        <v>1002.88</v>
      </c>
      <c r="N82" s="895">
        <v>991.63</v>
      </c>
      <c r="O82" s="895">
        <v>1216.23</v>
      </c>
      <c r="P82" s="895">
        <v>994.18000000000006</v>
      </c>
    </row>
    <row r="83" spans="2:16" s="889" customFormat="1" ht="10.199999999999999" x14ac:dyDescent="0.2">
      <c r="B83" s="870">
        <v>105</v>
      </c>
      <c r="C83" s="983">
        <v>475.41</v>
      </c>
      <c r="D83" s="893">
        <v>507</v>
      </c>
      <c r="E83" s="893">
        <v>888.23</v>
      </c>
      <c r="F83" s="893">
        <v>960.55000000000007</v>
      </c>
      <c r="G83" s="893">
        <v>1141.0899999999999</v>
      </c>
      <c r="H83" s="893">
        <v>1315.66</v>
      </c>
      <c r="I83" s="893">
        <v>1327.51</v>
      </c>
      <c r="J83" s="893">
        <v>1115.57</v>
      </c>
      <c r="K83" s="893">
        <v>1241.43</v>
      </c>
      <c r="L83" s="893">
        <v>2190.4900000000002</v>
      </c>
      <c r="M83" s="893">
        <v>1039.57</v>
      </c>
      <c r="N83" s="893">
        <v>1031.77</v>
      </c>
      <c r="O83" s="893">
        <v>1270.97</v>
      </c>
      <c r="P83" s="893">
        <v>1025.76</v>
      </c>
    </row>
    <row r="84" spans="2:16" s="889" customFormat="1" ht="10.199999999999999" x14ac:dyDescent="0.2">
      <c r="B84" s="871">
        <v>110</v>
      </c>
      <c r="C84" s="984">
        <v>496.84000000000003</v>
      </c>
      <c r="D84" s="896">
        <v>530.96</v>
      </c>
      <c r="E84" s="896">
        <v>929.77</v>
      </c>
      <c r="F84" s="896">
        <v>1004.48</v>
      </c>
      <c r="G84" s="896">
        <v>1200.6400000000001</v>
      </c>
      <c r="H84" s="896">
        <v>1357</v>
      </c>
      <c r="I84" s="896">
        <v>1355.43</v>
      </c>
      <c r="J84" s="896">
        <v>1161.72</v>
      </c>
      <c r="K84" s="896">
        <v>1265.92</v>
      </c>
      <c r="L84" s="896">
        <v>2294.52</v>
      </c>
      <c r="M84" s="896">
        <v>1068.79</v>
      </c>
      <c r="N84" s="896">
        <v>1073.0899999999999</v>
      </c>
      <c r="O84" s="896">
        <v>1324.07</v>
      </c>
      <c r="P84" s="896">
        <v>1053.74</v>
      </c>
    </row>
    <row r="85" spans="2:16" s="889" customFormat="1" ht="10.199999999999999" x14ac:dyDescent="0.2">
      <c r="B85" s="871">
        <v>115</v>
      </c>
      <c r="C85" s="984">
        <v>517.16999999999996</v>
      </c>
      <c r="D85" s="896">
        <v>554.59</v>
      </c>
      <c r="E85" s="896">
        <v>962.07</v>
      </c>
      <c r="F85" s="896">
        <v>1048.3499999999999</v>
      </c>
      <c r="G85" s="896">
        <v>1250.32</v>
      </c>
      <c r="H85" s="896">
        <v>1403.41</v>
      </c>
      <c r="I85" s="896">
        <v>1393.21</v>
      </c>
      <c r="J85" s="896">
        <v>1214.05</v>
      </c>
      <c r="K85" s="896">
        <v>1301.4000000000001</v>
      </c>
      <c r="L85" s="896">
        <v>2398.33</v>
      </c>
      <c r="M85" s="896">
        <v>1115.1200000000001</v>
      </c>
      <c r="N85" s="896">
        <v>1119.53</v>
      </c>
      <c r="O85" s="896">
        <v>1381.65</v>
      </c>
      <c r="P85" s="896">
        <v>1099.96</v>
      </c>
    </row>
    <row r="86" spans="2:16" s="889" customFormat="1" ht="10.199999999999999" x14ac:dyDescent="0.2">
      <c r="B86" s="871">
        <v>120</v>
      </c>
      <c r="C86" s="984">
        <v>541.52</v>
      </c>
      <c r="D86" s="896">
        <v>577.32000000000005</v>
      </c>
      <c r="E86" s="896">
        <v>998.93000000000006</v>
      </c>
      <c r="F86" s="896">
        <v>1093.21</v>
      </c>
      <c r="G86" s="896">
        <v>1299.92</v>
      </c>
      <c r="H86" s="896">
        <v>1456.44</v>
      </c>
      <c r="I86" s="896">
        <v>1432.8</v>
      </c>
      <c r="J86" s="896">
        <v>1265.6100000000001</v>
      </c>
      <c r="K86" s="896">
        <v>1326.29</v>
      </c>
      <c r="L86" s="896">
        <v>2500.27</v>
      </c>
      <c r="M86" s="896">
        <v>1149.8399999999999</v>
      </c>
      <c r="N86" s="896">
        <v>1148.3800000000001</v>
      </c>
      <c r="O86" s="896">
        <v>1435.78</v>
      </c>
      <c r="P86" s="896">
        <v>1133.76</v>
      </c>
    </row>
    <row r="87" spans="2:16" s="889" customFormat="1" ht="10.199999999999999" x14ac:dyDescent="0.2">
      <c r="B87" s="872">
        <v>125</v>
      </c>
      <c r="C87" s="985">
        <v>562.89</v>
      </c>
      <c r="D87" s="895">
        <v>601.39</v>
      </c>
      <c r="E87" s="895">
        <v>1040.76</v>
      </c>
      <c r="F87" s="895">
        <v>1138.4100000000001</v>
      </c>
      <c r="G87" s="895">
        <v>1351.5</v>
      </c>
      <c r="H87" s="895">
        <v>1509.71</v>
      </c>
      <c r="I87" s="895">
        <v>1471.31</v>
      </c>
      <c r="J87" s="895">
        <v>1317.52</v>
      </c>
      <c r="K87" s="895">
        <v>1349.99</v>
      </c>
      <c r="L87" s="895">
        <v>2604.41</v>
      </c>
      <c r="M87" s="895">
        <v>1174.47</v>
      </c>
      <c r="N87" s="895">
        <v>1172.8600000000001</v>
      </c>
      <c r="O87" s="895">
        <v>1494.84</v>
      </c>
      <c r="P87" s="895">
        <v>1158.3399999999999</v>
      </c>
    </row>
    <row r="88" spans="2:16" s="889" customFormat="1" ht="10.199999999999999" x14ac:dyDescent="0.2">
      <c r="B88" s="870">
        <v>130</v>
      </c>
      <c r="C88" s="983">
        <v>583.18000000000006</v>
      </c>
      <c r="D88" s="893">
        <v>627.78</v>
      </c>
      <c r="E88" s="893">
        <v>1082.25</v>
      </c>
      <c r="F88" s="893">
        <v>1183.25</v>
      </c>
      <c r="G88" s="893">
        <v>1409.71</v>
      </c>
      <c r="H88" s="893">
        <v>1562.32</v>
      </c>
      <c r="I88" s="893">
        <v>1509.84</v>
      </c>
      <c r="J88" s="893">
        <v>1366.24</v>
      </c>
      <c r="K88" s="893">
        <v>1386.96</v>
      </c>
      <c r="L88" s="893">
        <v>2706.01</v>
      </c>
      <c r="M88" s="893">
        <v>1200.6400000000001</v>
      </c>
      <c r="N88" s="893">
        <v>1196.8800000000001</v>
      </c>
      <c r="O88" s="893">
        <v>1524.6100000000001</v>
      </c>
      <c r="P88" s="893">
        <v>1187.25</v>
      </c>
    </row>
    <row r="89" spans="2:16" s="889" customFormat="1" ht="10.199999999999999" x14ac:dyDescent="0.2">
      <c r="B89" s="871">
        <v>135</v>
      </c>
      <c r="C89" s="984">
        <v>603.52</v>
      </c>
      <c r="D89" s="896">
        <v>650.14</v>
      </c>
      <c r="E89" s="896">
        <v>1119.3399999999999</v>
      </c>
      <c r="F89" s="896">
        <v>1228.75</v>
      </c>
      <c r="G89" s="896">
        <v>1447.79</v>
      </c>
      <c r="H89" s="896">
        <v>1614.03</v>
      </c>
      <c r="I89" s="896">
        <v>1535.8400000000001</v>
      </c>
      <c r="J89" s="896">
        <v>1417.33</v>
      </c>
      <c r="K89" s="896">
        <v>1410.6000000000001</v>
      </c>
      <c r="L89" s="896">
        <v>2810.11</v>
      </c>
      <c r="M89" s="896">
        <v>1225.3900000000001</v>
      </c>
      <c r="N89" s="896">
        <v>1221.54</v>
      </c>
      <c r="O89" s="896">
        <v>1571.55</v>
      </c>
      <c r="P89" s="896">
        <v>1214.01</v>
      </c>
    </row>
    <row r="90" spans="2:16" s="889" customFormat="1" ht="10.199999999999999" x14ac:dyDescent="0.2">
      <c r="B90" s="871">
        <v>140</v>
      </c>
      <c r="C90" s="984">
        <v>624.55000000000007</v>
      </c>
      <c r="D90" s="896">
        <v>675.38</v>
      </c>
      <c r="E90" s="896">
        <v>1143.23</v>
      </c>
      <c r="F90" s="896">
        <v>1275.1500000000001</v>
      </c>
      <c r="G90" s="896">
        <v>1472.39</v>
      </c>
      <c r="H90" s="896">
        <v>1652.05</v>
      </c>
      <c r="I90" s="896">
        <v>1565.39</v>
      </c>
      <c r="J90" s="896">
        <v>1466.88</v>
      </c>
      <c r="K90" s="896">
        <v>1447.78</v>
      </c>
      <c r="L90" s="896">
        <v>2911.3</v>
      </c>
      <c r="M90" s="896">
        <v>1227.8</v>
      </c>
      <c r="N90" s="896">
        <v>1223.95</v>
      </c>
      <c r="O90" s="896">
        <v>1623.71</v>
      </c>
      <c r="P90" s="896">
        <v>1219.82</v>
      </c>
    </row>
    <row r="91" spans="2:16" s="889" customFormat="1" ht="10.199999999999999" x14ac:dyDescent="0.2">
      <c r="B91" s="871">
        <v>145</v>
      </c>
      <c r="C91" s="984">
        <v>645.12</v>
      </c>
      <c r="D91" s="896">
        <v>698.77</v>
      </c>
      <c r="E91" s="896">
        <v>1173.6100000000001</v>
      </c>
      <c r="F91" s="896">
        <v>1321.6100000000001</v>
      </c>
      <c r="G91" s="896">
        <v>1515.7</v>
      </c>
      <c r="H91" s="896">
        <v>1688.75</v>
      </c>
      <c r="I91" s="896">
        <v>1591.79</v>
      </c>
      <c r="J91" s="896">
        <v>1515.67</v>
      </c>
      <c r="K91" s="896">
        <v>1494.72</v>
      </c>
      <c r="L91" s="896">
        <v>3015.33</v>
      </c>
      <c r="M91" s="896">
        <v>1252.1500000000001</v>
      </c>
      <c r="N91" s="896">
        <v>1248.27</v>
      </c>
      <c r="O91" s="896">
        <v>1656.77</v>
      </c>
      <c r="P91" s="896">
        <v>1236.8500000000001</v>
      </c>
    </row>
    <row r="92" spans="2:16" s="889" customFormat="1" ht="10.199999999999999" x14ac:dyDescent="0.2">
      <c r="B92" s="872">
        <v>150</v>
      </c>
      <c r="C92" s="985">
        <v>666.94</v>
      </c>
      <c r="D92" s="895">
        <v>721.16</v>
      </c>
      <c r="E92" s="895">
        <v>1205.6200000000001</v>
      </c>
      <c r="F92" s="895">
        <v>1367.21</v>
      </c>
      <c r="G92" s="895">
        <v>1539.82</v>
      </c>
      <c r="H92" s="895">
        <v>1727.1200000000001</v>
      </c>
      <c r="I92" s="895">
        <v>1619.55</v>
      </c>
      <c r="J92" s="895">
        <v>1565.74</v>
      </c>
      <c r="K92" s="895">
        <v>1520.6200000000001</v>
      </c>
      <c r="L92" s="895">
        <v>3113.37</v>
      </c>
      <c r="M92" s="895">
        <v>1275.1400000000001</v>
      </c>
      <c r="N92" s="895">
        <v>1272.23</v>
      </c>
      <c r="O92" s="895">
        <v>1712.57</v>
      </c>
      <c r="P92" s="895">
        <v>1261.1000000000001</v>
      </c>
    </row>
    <row r="93" spans="2:16" s="889" customFormat="1" ht="10.199999999999999" x14ac:dyDescent="0.2">
      <c r="B93" s="987" t="s">
        <v>16</v>
      </c>
      <c r="C93" s="897">
        <v>4.45</v>
      </c>
      <c r="D93" s="877">
        <v>4.8100000000000005</v>
      </c>
      <c r="E93" s="877">
        <v>8.0400000000000009</v>
      </c>
      <c r="F93" s="877">
        <v>9.120000000000001</v>
      </c>
      <c r="G93" s="877">
        <v>10.27</v>
      </c>
      <c r="H93" s="877">
        <v>11.52</v>
      </c>
      <c r="I93" s="877">
        <v>10.8</v>
      </c>
      <c r="J93" s="877">
        <v>10.44</v>
      </c>
      <c r="K93" s="877">
        <v>10.14</v>
      </c>
      <c r="L93" s="877">
        <v>20.76</v>
      </c>
      <c r="M93" s="877">
        <v>8.51</v>
      </c>
      <c r="N93" s="877">
        <v>8.49</v>
      </c>
      <c r="O93" s="877">
        <v>11.42</v>
      </c>
      <c r="P93" s="877">
        <v>8.41</v>
      </c>
    </row>
    <row r="94" spans="2:16" s="889" customFormat="1" ht="10.199999999999999" x14ac:dyDescent="0.2">
      <c r="B94" s="988" t="s">
        <v>0</v>
      </c>
      <c r="C94" s="866">
        <v>666.94</v>
      </c>
      <c r="D94" s="866">
        <v>721.16</v>
      </c>
      <c r="E94" s="866">
        <v>1205.6200000000001</v>
      </c>
      <c r="F94" s="866">
        <v>1367.21</v>
      </c>
      <c r="G94" s="866">
        <v>1539.82</v>
      </c>
      <c r="H94" s="866">
        <v>1727.1200000000001</v>
      </c>
      <c r="I94" s="866">
        <v>1619.55</v>
      </c>
      <c r="J94" s="866">
        <v>1565.74</v>
      </c>
      <c r="K94" s="866">
        <v>1520.6200000000001</v>
      </c>
      <c r="L94" s="866">
        <v>3113.37</v>
      </c>
      <c r="M94" s="866">
        <v>1275.1400000000001</v>
      </c>
      <c r="N94" s="866">
        <v>1272.23</v>
      </c>
      <c r="O94" s="866">
        <v>1712.57</v>
      </c>
      <c r="P94" s="866">
        <v>1261.1000000000001</v>
      </c>
    </row>
  </sheetData>
  <mergeCells count="3">
    <mergeCell ref="B2:P2"/>
    <mergeCell ref="B3:P3"/>
    <mergeCell ref="B4:P4"/>
  </mergeCells>
  <pageMargins left="0.7" right="0.7" top="0.75" bottom="0.75" header="0.3" footer="0.3"/>
  <pageSetup scale="73" fitToHeight="0" orientation="portrait" r:id="rId1"/>
  <headerFooter>
    <oddHeader>&amp;CMulti MBG</oddHeader>
    <oddFooter>&amp;CMulti MBG</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96"/>
  <sheetViews>
    <sheetView zoomScaleNormal="100" zoomScaleSheetLayoutView="100" workbookViewId="0"/>
  </sheetViews>
  <sheetFormatPr defaultColWidth="9.109375" defaultRowHeight="13.2" x14ac:dyDescent="0.25"/>
  <cols>
    <col min="1" max="1" width="16.109375" style="401" customWidth="1"/>
    <col min="2" max="4" width="6.88671875" style="401" bestFit="1" customWidth="1"/>
    <col min="5" max="16384" width="9.109375" style="401"/>
  </cols>
  <sheetData>
    <row r="1" spans="1:4" x14ac:dyDescent="0.25">
      <c r="C1" s="1015"/>
      <c r="D1" s="1016"/>
    </row>
    <row r="2" spans="1:4" ht="15.6" x14ac:dyDescent="0.3">
      <c r="A2" s="1017" t="s">
        <v>136</v>
      </c>
      <c r="B2" s="1017"/>
      <c r="C2" s="1017"/>
      <c r="D2" s="1017"/>
    </row>
    <row r="3" spans="1:4" ht="13.8" x14ac:dyDescent="0.25">
      <c r="A3" s="1018" t="s">
        <v>48</v>
      </c>
      <c r="B3" s="1018"/>
      <c r="C3" s="1018"/>
      <c r="D3" s="1018"/>
    </row>
    <row r="4" spans="1:4" ht="30" customHeight="1" x14ac:dyDescent="0.25">
      <c r="A4" s="921" t="s">
        <v>13</v>
      </c>
      <c r="B4" s="921"/>
      <c r="C4" s="921"/>
      <c r="D4" s="921"/>
    </row>
    <row r="5" spans="1:4" x14ac:dyDescent="0.25">
      <c r="A5" s="922" t="s">
        <v>12</v>
      </c>
      <c r="B5" s="923" t="s">
        <v>135</v>
      </c>
      <c r="C5" s="923" t="s">
        <v>134</v>
      </c>
      <c r="D5" s="923" t="s">
        <v>133</v>
      </c>
    </row>
    <row r="6" spans="1:4" ht="7.5" customHeight="1" x14ac:dyDescent="0.25">
      <c r="A6" s="1019" t="s">
        <v>5</v>
      </c>
      <c r="B6" s="1020" t="s">
        <v>5</v>
      </c>
      <c r="C6" s="1021"/>
      <c r="D6" s="1022"/>
    </row>
    <row r="7" spans="1:4" x14ac:dyDescent="0.25">
      <c r="A7" s="1023">
        <v>1</v>
      </c>
      <c r="B7" s="1024">
        <v>17.809999999999999</v>
      </c>
      <c r="C7" s="928">
        <v>18.02</v>
      </c>
      <c r="D7" s="928">
        <v>18.7</v>
      </c>
    </row>
    <row r="8" spans="1:4" x14ac:dyDescent="0.25">
      <c r="A8" s="1025">
        <v>2</v>
      </c>
      <c r="B8" s="1026">
        <v>17.809999999999999</v>
      </c>
      <c r="C8" s="929">
        <v>18.02</v>
      </c>
      <c r="D8" s="929">
        <v>18.7</v>
      </c>
    </row>
    <row r="9" spans="1:4" x14ac:dyDescent="0.25">
      <c r="A9" s="1025">
        <v>3</v>
      </c>
      <c r="B9" s="1026">
        <v>17.809999999999999</v>
      </c>
      <c r="C9" s="929">
        <v>18.02</v>
      </c>
      <c r="D9" s="929">
        <v>18.7</v>
      </c>
    </row>
    <row r="10" spans="1:4" x14ac:dyDescent="0.25">
      <c r="A10" s="1025">
        <v>4</v>
      </c>
      <c r="B10" s="1026">
        <v>17.809999999999999</v>
      </c>
      <c r="C10" s="929">
        <v>18.02</v>
      </c>
      <c r="D10" s="929">
        <v>18.7</v>
      </c>
    </row>
    <row r="11" spans="1:4" x14ac:dyDescent="0.25">
      <c r="A11" s="1027">
        <v>5</v>
      </c>
      <c r="B11" s="1028">
        <v>17.809999999999999</v>
      </c>
      <c r="C11" s="930">
        <v>18.02</v>
      </c>
      <c r="D11" s="930">
        <v>18.7</v>
      </c>
    </row>
    <row r="12" spans="1:4" x14ac:dyDescent="0.25">
      <c r="A12" s="1023">
        <v>6</v>
      </c>
      <c r="B12" s="928">
        <v>17.809999999999999</v>
      </c>
      <c r="C12" s="928">
        <v>18.02</v>
      </c>
      <c r="D12" s="928">
        <v>18.7</v>
      </c>
    </row>
    <row r="13" spans="1:4" x14ac:dyDescent="0.25">
      <c r="A13" s="1025">
        <v>7</v>
      </c>
      <c r="B13" s="929">
        <v>17.809999999999999</v>
      </c>
      <c r="C13" s="929">
        <v>18.02</v>
      </c>
      <c r="D13" s="929">
        <v>18.7</v>
      </c>
    </row>
    <row r="14" spans="1:4" x14ac:dyDescent="0.25">
      <c r="A14" s="1025">
        <v>8</v>
      </c>
      <c r="B14" s="929">
        <v>17.809999999999999</v>
      </c>
      <c r="C14" s="929">
        <v>18.02</v>
      </c>
      <c r="D14" s="929">
        <v>18.989999999999998</v>
      </c>
    </row>
    <row r="15" spans="1:4" x14ac:dyDescent="0.25">
      <c r="A15" s="1025">
        <v>9</v>
      </c>
      <c r="B15" s="929">
        <v>17.809999999999999</v>
      </c>
      <c r="C15" s="929">
        <v>18.02</v>
      </c>
      <c r="D15" s="929">
        <v>19.82</v>
      </c>
    </row>
    <row r="16" spans="1:4" x14ac:dyDescent="0.25">
      <c r="A16" s="1027">
        <v>10</v>
      </c>
      <c r="B16" s="930">
        <v>17.809999999999999</v>
      </c>
      <c r="C16" s="930">
        <v>18.14</v>
      </c>
      <c r="D16" s="930">
        <v>20.69</v>
      </c>
    </row>
    <row r="17" spans="1:4" x14ac:dyDescent="0.25">
      <c r="A17" s="1023">
        <v>11</v>
      </c>
      <c r="B17" s="928">
        <v>17.809999999999999</v>
      </c>
      <c r="C17" s="928">
        <v>18.52</v>
      </c>
      <c r="D17" s="928">
        <v>21.25</v>
      </c>
    </row>
    <row r="18" spans="1:4" x14ac:dyDescent="0.25">
      <c r="A18" s="1025">
        <v>12</v>
      </c>
      <c r="B18" s="929">
        <v>17.809999999999999</v>
      </c>
      <c r="C18" s="929">
        <v>19.260000000000002</v>
      </c>
      <c r="D18" s="929">
        <v>22.11</v>
      </c>
    </row>
    <row r="19" spans="1:4" x14ac:dyDescent="0.25">
      <c r="A19" s="1025">
        <v>13</v>
      </c>
      <c r="B19" s="929">
        <v>17.809999999999999</v>
      </c>
      <c r="C19" s="929">
        <v>19.95</v>
      </c>
      <c r="D19" s="929">
        <v>22.9</v>
      </c>
    </row>
    <row r="20" spans="1:4" x14ac:dyDescent="0.25">
      <c r="A20" s="1025">
        <v>14</v>
      </c>
      <c r="B20" s="929">
        <v>18</v>
      </c>
      <c r="C20" s="929">
        <v>20.59</v>
      </c>
      <c r="D20" s="929">
        <v>23.76</v>
      </c>
    </row>
    <row r="21" spans="1:4" x14ac:dyDescent="0.25">
      <c r="A21" s="1027">
        <v>15</v>
      </c>
      <c r="B21" s="930">
        <v>18.23</v>
      </c>
      <c r="C21" s="930">
        <v>21.25</v>
      </c>
      <c r="D21" s="930">
        <v>24.53</v>
      </c>
    </row>
    <row r="22" spans="1:4" x14ac:dyDescent="0.25">
      <c r="A22" s="1023">
        <v>16</v>
      </c>
      <c r="B22" s="928">
        <v>18.739999999999998</v>
      </c>
      <c r="C22" s="928">
        <v>21.8</v>
      </c>
      <c r="D22" s="928">
        <v>25.26</v>
      </c>
    </row>
    <row r="23" spans="1:4" x14ac:dyDescent="0.25">
      <c r="A23" s="1025">
        <v>17</v>
      </c>
      <c r="B23" s="929">
        <v>19.149999999999999</v>
      </c>
      <c r="C23" s="929">
        <v>22.36</v>
      </c>
      <c r="D23" s="929">
        <v>26.23</v>
      </c>
    </row>
    <row r="24" spans="1:4" x14ac:dyDescent="0.25">
      <c r="A24" s="1025">
        <v>18</v>
      </c>
      <c r="B24" s="929">
        <v>19.62</v>
      </c>
      <c r="C24" s="929">
        <v>22.98</v>
      </c>
      <c r="D24" s="929">
        <v>26.96</v>
      </c>
    </row>
    <row r="25" spans="1:4" x14ac:dyDescent="0.25">
      <c r="A25" s="1025">
        <v>19</v>
      </c>
      <c r="B25" s="929">
        <v>20</v>
      </c>
      <c r="C25" s="929">
        <v>23.54</v>
      </c>
      <c r="D25" s="929">
        <v>27.82</v>
      </c>
    </row>
    <row r="26" spans="1:4" x14ac:dyDescent="0.25">
      <c r="A26" s="1027">
        <v>20</v>
      </c>
      <c r="B26" s="930">
        <v>20.29</v>
      </c>
      <c r="C26" s="930">
        <v>24.01</v>
      </c>
      <c r="D26" s="930">
        <v>28.66</v>
      </c>
    </row>
    <row r="27" spans="1:4" x14ac:dyDescent="0.25">
      <c r="A27" s="1023">
        <v>21</v>
      </c>
      <c r="B27" s="928">
        <v>20.8</v>
      </c>
      <c r="C27" s="928">
        <v>24.64</v>
      </c>
      <c r="D27" s="928">
        <v>29.48</v>
      </c>
    </row>
    <row r="28" spans="1:4" x14ac:dyDescent="0.25">
      <c r="A28" s="1025">
        <v>22</v>
      </c>
      <c r="B28" s="929">
        <v>21.06</v>
      </c>
      <c r="C28" s="929">
        <v>25.02</v>
      </c>
      <c r="D28" s="929">
        <v>30.24</v>
      </c>
    </row>
    <row r="29" spans="1:4" x14ac:dyDescent="0.25">
      <c r="A29" s="1025">
        <v>23</v>
      </c>
      <c r="B29" s="929">
        <v>21.55</v>
      </c>
      <c r="C29" s="929">
        <v>25.71</v>
      </c>
      <c r="D29" s="929">
        <v>31.1</v>
      </c>
    </row>
    <row r="30" spans="1:4" x14ac:dyDescent="0.25">
      <c r="A30" s="1025">
        <v>24</v>
      </c>
      <c r="B30" s="929">
        <v>21.87</v>
      </c>
      <c r="C30" s="929">
        <v>26.16</v>
      </c>
      <c r="D30" s="929">
        <v>31.88</v>
      </c>
    </row>
    <row r="31" spans="1:4" x14ac:dyDescent="0.25">
      <c r="A31" s="1027">
        <v>25</v>
      </c>
      <c r="B31" s="930">
        <v>22.28</v>
      </c>
      <c r="C31" s="930">
        <v>26.71</v>
      </c>
      <c r="D31" s="930">
        <v>32.729999999999997</v>
      </c>
    </row>
    <row r="32" spans="1:4" x14ac:dyDescent="0.25">
      <c r="A32" s="1023">
        <v>26</v>
      </c>
      <c r="B32" s="928">
        <v>22.7</v>
      </c>
      <c r="C32" s="928">
        <v>27.23</v>
      </c>
      <c r="D32" s="928">
        <v>33.53</v>
      </c>
    </row>
    <row r="33" spans="1:4" x14ac:dyDescent="0.25">
      <c r="A33" s="1025">
        <v>27</v>
      </c>
      <c r="B33" s="929">
        <v>23.05</v>
      </c>
      <c r="C33" s="929">
        <v>27.86</v>
      </c>
      <c r="D33" s="929">
        <v>34.299999999999997</v>
      </c>
    </row>
    <row r="34" spans="1:4" x14ac:dyDescent="0.25">
      <c r="A34" s="1025">
        <v>28</v>
      </c>
      <c r="B34" s="929">
        <v>23.54</v>
      </c>
      <c r="C34" s="929">
        <v>28.41</v>
      </c>
      <c r="D34" s="929">
        <v>35.200000000000003</v>
      </c>
    </row>
    <row r="35" spans="1:4" x14ac:dyDescent="0.25">
      <c r="A35" s="1025">
        <v>29</v>
      </c>
      <c r="B35" s="929">
        <v>23.97</v>
      </c>
      <c r="C35" s="929">
        <v>28.93</v>
      </c>
      <c r="D35" s="929">
        <v>35.96</v>
      </c>
    </row>
    <row r="36" spans="1:4" x14ac:dyDescent="0.25">
      <c r="A36" s="1027">
        <v>30</v>
      </c>
      <c r="B36" s="930">
        <v>24.53</v>
      </c>
      <c r="C36" s="930">
        <v>29.4</v>
      </c>
      <c r="D36" s="930">
        <v>36.81</v>
      </c>
    </row>
    <row r="37" spans="1:4" x14ac:dyDescent="0.25">
      <c r="A37" s="1023">
        <v>31</v>
      </c>
      <c r="B37" s="928">
        <v>24.87</v>
      </c>
      <c r="C37" s="928">
        <v>29.99</v>
      </c>
      <c r="D37" s="928">
        <v>37.630000000000003</v>
      </c>
    </row>
    <row r="38" spans="1:4" x14ac:dyDescent="0.25">
      <c r="A38" s="1025">
        <v>32</v>
      </c>
      <c r="B38" s="929">
        <v>25.46</v>
      </c>
      <c r="C38" s="929">
        <v>30.58</v>
      </c>
      <c r="D38" s="929">
        <v>38.44</v>
      </c>
    </row>
    <row r="39" spans="1:4" x14ac:dyDescent="0.25">
      <c r="A39" s="1025">
        <v>33</v>
      </c>
      <c r="B39" s="929">
        <v>25.82</v>
      </c>
      <c r="C39" s="929">
        <v>31.1</v>
      </c>
      <c r="D39" s="929">
        <v>39.29</v>
      </c>
    </row>
    <row r="40" spans="1:4" x14ac:dyDescent="0.25">
      <c r="A40" s="1025">
        <v>34</v>
      </c>
      <c r="B40" s="929">
        <v>26.37</v>
      </c>
      <c r="C40" s="929">
        <v>31.62</v>
      </c>
      <c r="D40" s="929">
        <v>40.06</v>
      </c>
    </row>
    <row r="41" spans="1:4" x14ac:dyDescent="0.25">
      <c r="A41" s="1027">
        <v>35</v>
      </c>
      <c r="B41" s="930">
        <v>26.85</v>
      </c>
      <c r="C41" s="930">
        <v>32.14</v>
      </c>
      <c r="D41" s="930">
        <v>40.869999999999997</v>
      </c>
    </row>
    <row r="42" spans="1:4" x14ac:dyDescent="0.25">
      <c r="A42" s="1023">
        <v>36</v>
      </c>
      <c r="B42" s="928">
        <v>27.37</v>
      </c>
      <c r="C42" s="928">
        <v>32.799999999999997</v>
      </c>
      <c r="D42" s="928">
        <v>41.79</v>
      </c>
    </row>
    <row r="43" spans="1:4" x14ac:dyDescent="0.25">
      <c r="A43" s="1025">
        <v>37</v>
      </c>
      <c r="B43" s="929">
        <v>27.82</v>
      </c>
      <c r="C43" s="929">
        <v>33.58</v>
      </c>
      <c r="D43" s="929">
        <v>42.5</v>
      </c>
    </row>
    <row r="44" spans="1:4" x14ac:dyDescent="0.25">
      <c r="A44" s="1025">
        <v>38</v>
      </c>
      <c r="B44" s="929">
        <v>28.34</v>
      </c>
      <c r="C44" s="929">
        <v>34.35</v>
      </c>
      <c r="D44" s="929">
        <v>43.4</v>
      </c>
    </row>
    <row r="45" spans="1:4" x14ac:dyDescent="0.25">
      <c r="A45" s="1025">
        <v>39</v>
      </c>
      <c r="B45" s="929">
        <v>28.78</v>
      </c>
      <c r="C45" s="929">
        <v>35.159999999999997</v>
      </c>
      <c r="D45" s="929">
        <v>44.19</v>
      </c>
    </row>
    <row r="46" spans="1:4" x14ac:dyDescent="0.25">
      <c r="A46" s="1027">
        <v>40</v>
      </c>
      <c r="B46" s="930">
        <v>29.3</v>
      </c>
      <c r="C46" s="930">
        <v>35.94</v>
      </c>
      <c r="D46" s="930">
        <v>45.05</v>
      </c>
    </row>
    <row r="47" spans="1:4" x14ac:dyDescent="0.25">
      <c r="A47" s="1023">
        <v>41</v>
      </c>
      <c r="B47" s="928">
        <v>29.77</v>
      </c>
      <c r="C47" s="928">
        <v>36.67</v>
      </c>
      <c r="D47" s="928">
        <v>45.82</v>
      </c>
    </row>
    <row r="48" spans="1:4" x14ac:dyDescent="0.25">
      <c r="A48" s="1025">
        <v>42</v>
      </c>
      <c r="B48" s="929">
        <v>30.21</v>
      </c>
      <c r="C48" s="929">
        <v>37.33</v>
      </c>
      <c r="D48" s="929">
        <v>46.68</v>
      </c>
    </row>
    <row r="49" spans="1:4" x14ac:dyDescent="0.25">
      <c r="A49" s="1025">
        <v>43</v>
      </c>
      <c r="B49" s="929">
        <v>30.77</v>
      </c>
      <c r="C49" s="929">
        <v>38.18</v>
      </c>
      <c r="D49" s="929">
        <v>47.52</v>
      </c>
    </row>
    <row r="50" spans="1:4" x14ac:dyDescent="0.25">
      <c r="A50" s="1025">
        <v>44</v>
      </c>
      <c r="B50" s="929">
        <v>31.29</v>
      </c>
      <c r="C50" s="929">
        <v>39</v>
      </c>
      <c r="D50" s="929">
        <v>48.33</v>
      </c>
    </row>
    <row r="51" spans="1:4" x14ac:dyDescent="0.25">
      <c r="A51" s="1027">
        <v>45</v>
      </c>
      <c r="B51" s="930">
        <v>31.66</v>
      </c>
      <c r="C51" s="930">
        <v>39.729999999999997</v>
      </c>
      <c r="D51" s="930">
        <v>49.07</v>
      </c>
    </row>
    <row r="52" spans="1:4" x14ac:dyDescent="0.25">
      <c r="A52" s="1023">
        <v>46</v>
      </c>
      <c r="B52" s="928">
        <v>32.25</v>
      </c>
      <c r="C52" s="928">
        <v>40.479999999999997</v>
      </c>
      <c r="D52" s="928">
        <v>49.96</v>
      </c>
    </row>
    <row r="53" spans="1:4" x14ac:dyDescent="0.25">
      <c r="A53" s="1025">
        <v>47</v>
      </c>
      <c r="B53" s="929">
        <v>32.65</v>
      </c>
      <c r="C53" s="929">
        <v>41.2</v>
      </c>
      <c r="D53" s="929">
        <v>50.65</v>
      </c>
    </row>
    <row r="54" spans="1:4" x14ac:dyDescent="0.25">
      <c r="A54" s="1025">
        <v>48</v>
      </c>
      <c r="B54" s="929">
        <v>33.119999999999997</v>
      </c>
      <c r="C54" s="929">
        <v>41.95</v>
      </c>
      <c r="D54" s="929">
        <v>51.43</v>
      </c>
    </row>
    <row r="55" spans="1:4" x14ac:dyDescent="0.25">
      <c r="A55" s="1025">
        <v>49</v>
      </c>
      <c r="B55" s="929">
        <v>33.65</v>
      </c>
      <c r="C55" s="929">
        <v>42.64</v>
      </c>
      <c r="D55" s="929">
        <v>52.21</v>
      </c>
    </row>
    <row r="56" spans="1:4" x14ac:dyDescent="0.25">
      <c r="A56" s="1027">
        <v>50</v>
      </c>
      <c r="B56" s="930">
        <v>34.200000000000003</v>
      </c>
      <c r="C56" s="930">
        <v>43.36</v>
      </c>
      <c r="D56" s="930">
        <v>52.98</v>
      </c>
    </row>
    <row r="57" spans="1:4" x14ac:dyDescent="0.25">
      <c r="A57" s="1023">
        <v>52</v>
      </c>
      <c r="B57" s="928">
        <v>35.229999999999997</v>
      </c>
      <c r="C57" s="928">
        <v>44.94</v>
      </c>
      <c r="D57" s="928">
        <v>54.75</v>
      </c>
    </row>
    <row r="58" spans="1:4" x14ac:dyDescent="0.25">
      <c r="A58" s="1025">
        <v>54</v>
      </c>
      <c r="B58" s="929">
        <v>36.299999999999997</v>
      </c>
      <c r="C58" s="929">
        <v>46.51</v>
      </c>
      <c r="D58" s="929">
        <v>56.52</v>
      </c>
    </row>
    <row r="59" spans="1:4" x14ac:dyDescent="0.25">
      <c r="A59" s="1025">
        <v>56</v>
      </c>
      <c r="B59" s="929">
        <v>37.4</v>
      </c>
      <c r="C59" s="929">
        <v>48</v>
      </c>
      <c r="D59" s="929">
        <v>58.25</v>
      </c>
    </row>
    <row r="60" spans="1:4" x14ac:dyDescent="0.25">
      <c r="A60" s="1025">
        <v>58</v>
      </c>
      <c r="B60" s="929">
        <v>38.479999999999997</v>
      </c>
      <c r="C60" s="929">
        <v>49.47</v>
      </c>
      <c r="D60" s="929">
        <v>59.92</v>
      </c>
    </row>
    <row r="61" spans="1:4" x14ac:dyDescent="0.25">
      <c r="A61" s="1027">
        <v>60</v>
      </c>
      <c r="B61" s="930">
        <v>39.590000000000003</v>
      </c>
      <c r="C61" s="930">
        <v>50.94</v>
      </c>
      <c r="D61" s="930">
        <v>61.54</v>
      </c>
    </row>
    <row r="62" spans="1:4" x14ac:dyDescent="0.25">
      <c r="A62" s="1023">
        <v>62</v>
      </c>
      <c r="B62" s="928">
        <v>40.65</v>
      </c>
      <c r="C62" s="928">
        <v>52.35</v>
      </c>
      <c r="D62" s="928">
        <v>63.2</v>
      </c>
    </row>
    <row r="63" spans="1:4" x14ac:dyDescent="0.25">
      <c r="A63" s="1025">
        <v>64</v>
      </c>
      <c r="B63" s="929">
        <v>41.83</v>
      </c>
      <c r="C63" s="929">
        <v>53.79</v>
      </c>
      <c r="D63" s="929">
        <v>64.849999999999994</v>
      </c>
    </row>
    <row r="64" spans="1:4" x14ac:dyDescent="0.25">
      <c r="A64" s="1025">
        <v>66</v>
      </c>
      <c r="B64" s="929">
        <v>42.87</v>
      </c>
      <c r="C64" s="929">
        <v>55.12</v>
      </c>
      <c r="D64" s="929">
        <v>66.59</v>
      </c>
    </row>
    <row r="65" spans="1:4" x14ac:dyDescent="0.25">
      <c r="A65" s="1025">
        <v>68</v>
      </c>
      <c r="B65" s="929">
        <v>43.87</v>
      </c>
      <c r="C65" s="929">
        <v>56.52</v>
      </c>
      <c r="D65" s="929">
        <v>68.319999999999993</v>
      </c>
    </row>
    <row r="66" spans="1:4" x14ac:dyDescent="0.25">
      <c r="A66" s="1027">
        <v>70</v>
      </c>
      <c r="B66" s="930">
        <v>44.98</v>
      </c>
      <c r="C66" s="930">
        <v>57.85</v>
      </c>
      <c r="D66" s="930">
        <v>69.900000000000006</v>
      </c>
    </row>
    <row r="67" spans="1:4" x14ac:dyDescent="0.25">
      <c r="A67" s="1023">
        <v>72</v>
      </c>
      <c r="B67" s="928">
        <v>46.01</v>
      </c>
      <c r="C67" s="928">
        <v>59.21</v>
      </c>
      <c r="D67" s="928">
        <v>71.58</v>
      </c>
    </row>
    <row r="68" spans="1:4" x14ac:dyDescent="0.25">
      <c r="A68" s="1025">
        <v>74</v>
      </c>
      <c r="B68" s="929">
        <v>47.15</v>
      </c>
      <c r="C68" s="929">
        <v>60.63</v>
      </c>
      <c r="D68" s="929">
        <v>73.239999999999995</v>
      </c>
    </row>
    <row r="69" spans="1:4" x14ac:dyDescent="0.25">
      <c r="A69" s="1025">
        <v>76</v>
      </c>
      <c r="B69" s="929">
        <v>48.14</v>
      </c>
      <c r="C69" s="929">
        <v>61.87</v>
      </c>
      <c r="D69" s="929">
        <v>74.98</v>
      </c>
    </row>
    <row r="70" spans="1:4" x14ac:dyDescent="0.25">
      <c r="A70" s="1025">
        <v>78</v>
      </c>
      <c r="B70" s="929">
        <v>49.04</v>
      </c>
      <c r="C70" s="929">
        <v>63.12</v>
      </c>
      <c r="D70" s="929">
        <v>76.59</v>
      </c>
    </row>
    <row r="71" spans="1:4" x14ac:dyDescent="0.25">
      <c r="A71" s="1027">
        <v>80</v>
      </c>
      <c r="B71" s="930">
        <v>49.99</v>
      </c>
      <c r="C71" s="930">
        <v>64.459999999999994</v>
      </c>
      <c r="D71" s="930">
        <v>78.260000000000005</v>
      </c>
    </row>
    <row r="72" spans="1:4" x14ac:dyDescent="0.25">
      <c r="A72" s="1023">
        <v>82</v>
      </c>
      <c r="B72" s="928">
        <v>50.91</v>
      </c>
      <c r="C72" s="928">
        <v>65.75</v>
      </c>
      <c r="D72" s="928">
        <v>79.95</v>
      </c>
    </row>
    <row r="73" spans="1:4" x14ac:dyDescent="0.25">
      <c r="A73" s="1025">
        <v>84</v>
      </c>
      <c r="B73" s="929">
        <v>51.95</v>
      </c>
      <c r="C73" s="929">
        <v>67.11</v>
      </c>
      <c r="D73" s="929">
        <v>81.680000000000007</v>
      </c>
    </row>
    <row r="74" spans="1:4" x14ac:dyDescent="0.25">
      <c r="A74" s="1025">
        <v>86</v>
      </c>
      <c r="B74" s="929">
        <v>52.87</v>
      </c>
      <c r="C74" s="929">
        <v>68.290000000000006</v>
      </c>
      <c r="D74" s="929">
        <v>83.38</v>
      </c>
    </row>
    <row r="75" spans="1:4" x14ac:dyDescent="0.25">
      <c r="A75" s="1025">
        <v>88</v>
      </c>
      <c r="B75" s="929">
        <v>53.82</v>
      </c>
      <c r="C75" s="929">
        <v>69.510000000000005</v>
      </c>
      <c r="D75" s="929">
        <v>85.08</v>
      </c>
    </row>
    <row r="76" spans="1:4" x14ac:dyDescent="0.25">
      <c r="A76" s="1027">
        <v>90</v>
      </c>
      <c r="B76" s="930">
        <v>54.82</v>
      </c>
      <c r="C76" s="930">
        <v>70.8</v>
      </c>
      <c r="D76" s="930">
        <v>86.73</v>
      </c>
    </row>
    <row r="77" spans="1:4" x14ac:dyDescent="0.25">
      <c r="A77" s="1023">
        <v>92</v>
      </c>
      <c r="B77" s="928">
        <v>55.71</v>
      </c>
      <c r="C77" s="928">
        <v>71.91</v>
      </c>
      <c r="D77" s="928">
        <v>88.51</v>
      </c>
    </row>
    <row r="78" spans="1:4" x14ac:dyDescent="0.25">
      <c r="A78" s="1025">
        <v>94</v>
      </c>
      <c r="B78" s="929">
        <v>56.74</v>
      </c>
      <c r="C78" s="929">
        <v>72.98</v>
      </c>
      <c r="D78" s="929">
        <v>90.17</v>
      </c>
    </row>
    <row r="79" spans="1:4" x14ac:dyDescent="0.25">
      <c r="A79" s="1025">
        <v>96</v>
      </c>
      <c r="B79" s="929">
        <v>57.56</v>
      </c>
      <c r="C79" s="929">
        <v>74.09</v>
      </c>
      <c r="D79" s="929">
        <v>91.84</v>
      </c>
    </row>
    <row r="80" spans="1:4" x14ac:dyDescent="0.25">
      <c r="A80" s="1025">
        <v>98</v>
      </c>
      <c r="B80" s="929">
        <v>58.55</v>
      </c>
      <c r="C80" s="929">
        <v>75.150000000000006</v>
      </c>
      <c r="D80" s="929">
        <v>93.47</v>
      </c>
    </row>
    <row r="81" spans="1:7" x14ac:dyDescent="0.25">
      <c r="A81" s="1027">
        <v>100</v>
      </c>
      <c r="B81" s="930">
        <v>59.4</v>
      </c>
      <c r="C81" s="930">
        <v>76.239999999999995</v>
      </c>
      <c r="D81" s="930">
        <v>95.12</v>
      </c>
    </row>
    <row r="82" spans="1:7" x14ac:dyDescent="0.25">
      <c r="A82" s="1023">
        <v>105</v>
      </c>
      <c r="B82" s="928">
        <v>60.91</v>
      </c>
      <c r="C82" s="928">
        <v>77.63</v>
      </c>
      <c r="D82" s="928">
        <v>97.66</v>
      </c>
    </row>
    <row r="83" spans="1:7" x14ac:dyDescent="0.25">
      <c r="A83" s="1025">
        <v>110</v>
      </c>
      <c r="B83" s="929">
        <v>62.57</v>
      </c>
      <c r="C83" s="929">
        <v>79.03</v>
      </c>
      <c r="D83" s="929">
        <v>100.13</v>
      </c>
    </row>
    <row r="84" spans="1:7" x14ac:dyDescent="0.25">
      <c r="A84" s="1025">
        <v>115</v>
      </c>
      <c r="B84" s="929">
        <v>64.19</v>
      </c>
      <c r="C84" s="929">
        <v>80.430000000000007</v>
      </c>
      <c r="D84" s="929">
        <v>102.58</v>
      </c>
    </row>
    <row r="85" spans="1:7" x14ac:dyDescent="0.25">
      <c r="A85" s="1025">
        <v>120</v>
      </c>
      <c r="B85" s="929">
        <v>65.86</v>
      </c>
      <c r="C85" s="929">
        <v>81.81</v>
      </c>
      <c r="D85" s="929">
        <v>105.03</v>
      </c>
    </row>
    <row r="86" spans="1:7" x14ac:dyDescent="0.25">
      <c r="A86" s="1027">
        <v>125</v>
      </c>
      <c r="B86" s="930">
        <v>67.38</v>
      </c>
      <c r="C86" s="930">
        <v>83.13</v>
      </c>
      <c r="D86" s="930">
        <v>107.56</v>
      </c>
    </row>
    <row r="87" spans="1:7" x14ac:dyDescent="0.25">
      <c r="A87" s="1023">
        <v>130</v>
      </c>
      <c r="B87" s="928">
        <v>68.88</v>
      </c>
      <c r="C87" s="928">
        <v>84.52</v>
      </c>
      <c r="D87" s="928">
        <v>109.99</v>
      </c>
    </row>
    <row r="88" spans="1:7" x14ac:dyDescent="0.25">
      <c r="A88" s="1025">
        <v>135</v>
      </c>
      <c r="B88" s="929">
        <v>70.430000000000007</v>
      </c>
      <c r="C88" s="929">
        <v>85.97</v>
      </c>
      <c r="D88" s="929">
        <v>112.47</v>
      </c>
    </row>
    <row r="89" spans="1:7" x14ac:dyDescent="0.25">
      <c r="A89" s="1025">
        <v>140</v>
      </c>
      <c r="B89" s="929">
        <v>71.87</v>
      </c>
      <c r="C89" s="929">
        <v>87.29</v>
      </c>
      <c r="D89" s="929">
        <v>115.04</v>
      </c>
      <c r="G89" s="401" t="s">
        <v>315</v>
      </c>
    </row>
    <row r="90" spans="1:7" x14ac:dyDescent="0.25">
      <c r="A90" s="1025">
        <v>145</v>
      </c>
      <c r="B90" s="929">
        <v>73.45</v>
      </c>
      <c r="C90" s="929">
        <v>88.7</v>
      </c>
      <c r="D90" s="929">
        <v>117.4</v>
      </c>
    </row>
    <row r="91" spans="1:7" x14ac:dyDescent="0.25">
      <c r="A91" s="1027">
        <v>150</v>
      </c>
      <c r="B91" s="930">
        <v>74.86</v>
      </c>
      <c r="C91" s="930">
        <v>90.06</v>
      </c>
      <c r="D91" s="930">
        <v>119.92</v>
      </c>
    </row>
    <row r="92" spans="1:7" x14ac:dyDescent="0.25">
      <c r="A92" s="931" t="s">
        <v>16</v>
      </c>
      <c r="B92" s="932">
        <v>0.49569999999999997</v>
      </c>
      <c r="C92" s="933">
        <v>0.60109999999999997</v>
      </c>
      <c r="D92" s="934">
        <v>0.80149999999999999</v>
      </c>
    </row>
    <row r="93" spans="1:7" x14ac:dyDescent="0.25">
      <c r="A93" s="935" t="s">
        <v>0</v>
      </c>
      <c r="B93" s="1029">
        <v>72.33</v>
      </c>
      <c r="C93" s="936">
        <v>87.01</v>
      </c>
      <c r="D93" s="936">
        <v>115.86</v>
      </c>
    </row>
    <row r="96" spans="1:7" x14ac:dyDescent="0.25">
      <c r="F96" s="401" t="s">
        <v>314</v>
      </c>
    </row>
  </sheetData>
  <mergeCells count="4">
    <mergeCell ref="A2:D2"/>
    <mergeCell ref="A3:D3"/>
    <mergeCell ref="A4:D4"/>
    <mergeCell ref="B6:D6"/>
  </mergeCells>
  <phoneticPr fontId="0" type="noConversion"/>
  <printOptions horizontalCentered="1"/>
  <pageMargins left="0" right="0" top="0.5" bottom="0.5" header="0" footer="0"/>
  <pageSetup scale="98" fitToHeight="2" orientation="portrait" r:id="rId1"/>
  <headerFooter alignWithMargins="0">
    <oddHeader>&amp;CMulti MBG</oddHeader>
    <oddFooter>&amp;CMulti MBG</oddFooter>
  </headerFooter>
  <rowBreaks count="1" manualBreakCount="1">
    <brk id="51" max="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2"/>
  <sheetViews>
    <sheetView showGridLines="0" zoomScale="85" zoomScaleNormal="85" workbookViewId="0">
      <selection activeCell="H1" sqref="H1:I1048576"/>
    </sheetView>
  </sheetViews>
  <sheetFormatPr defaultColWidth="9.109375" defaultRowHeight="13.2" x14ac:dyDescent="0.25"/>
  <cols>
    <col min="1" max="1" width="34.109375" style="516" customWidth="1"/>
    <col min="2" max="2" width="7.109375" style="517" customWidth="1"/>
    <col min="3" max="5" width="11.5546875" style="517" customWidth="1"/>
    <col min="6" max="6" width="9.33203125" style="436" customWidth="1"/>
    <col min="7" max="7" width="11.109375" style="436" customWidth="1"/>
    <col min="8" max="9" width="9.109375" style="537"/>
    <col min="10" max="16384" width="9.109375" style="436"/>
  </cols>
  <sheetData>
    <row r="1" spans="1:10" ht="16.2" thickBot="1" x14ac:dyDescent="0.35">
      <c r="A1" s="669" t="s">
        <v>879</v>
      </c>
      <c r="B1" s="670"/>
      <c r="C1" s="670"/>
      <c r="D1" s="670"/>
      <c r="E1" s="671"/>
      <c r="F1" s="497"/>
      <c r="G1" s="497"/>
      <c r="H1" s="498"/>
      <c r="I1" s="498"/>
      <c r="J1" s="498"/>
    </row>
    <row r="2" spans="1:10" ht="13.8" thickBot="1" x14ac:dyDescent="0.3">
      <c r="A2" s="499"/>
      <c r="B2" s="500"/>
      <c r="C2" s="501"/>
      <c r="D2" s="501"/>
      <c r="E2" s="502"/>
      <c r="F2" s="464"/>
      <c r="G2" s="464"/>
      <c r="H2" s="540"/>
      <c r="I2" s="540"/>
    </row>
    <row r="3" spans="1:10" ht="27.75" customHeight="1" thickBot="1" x14ac:dyDescent="0.3">
      <c r="A3" s="503" t="s">
        <v>880</v>
      </c>
      <c r="B3" s="504" t="s">
        <v>881</v>
      </c>
      <c r="C3" s="505" t="s">
        <v>882</v>
      </c>
      <c r="D3" s="505" t="s">
        <v>883</v>
      </c>
      <c r="E3" s="505" t="s">
        <v>884</v>
      </c>
      <c r="F3" s="464"/>
      <c r="G3" s="464"/>
      <c r="H3" s="540"/>
      <c r="I3" s="540"/>
    </row>
    <row r="4" spans="1:10" x14ac:dyDescent="0.25">
      <c r="A4" s="506" t="s">
        <v>885</v>
      </c>
      <c r="B4" s="507" t="s">
        <v>886</v>
      </c>
      <c r="C4" s="508" t="s">
        <v>5</v>
      </c>
      <c r="D4" s="508" t="s">
        <v>887</v>
      </c>
      <c r="E4" s="508" t="s">
        <v>888</v>
      </c>
      <c r="F4" s="464"/>
      <c r="G4" s="464"/>
      <c r="H4" s="540"/>
      <c r="I4" s="540"/>
    </row>
    <row r="5" spans="1:10" x14ac:dyDescent="0.25">
      <c r="A5" s="509" t="s">
        <v>889</v>
      </c>
      <c r="B5" s="507" t="s">
        <v>890</v>
      </c>
      <c r="C5" s="510" t="s">
        <v>891</v>
      </c>
      <c r="D5" s="510" t="s">
        <v>892</v>
      </c>
      <c r="E5" s="511" t="s">
        <v>893</v>
      </c>
      <c r="F5" s="464"/>
      <c r="G5" s="464"/>
      <c r="H5" s="540"/>
      <c r="I5" s="540"/>
    </row>
    <row r="6" spans="1:10" x14ac:dyDescent="0.25">
      <c r="A6" s="509" t="s">
        <v>894</v>
      </c>
      <c r="B6" s="507" t="s">
        <v>616</v>
      </c>
      <c r="C6" s="510" t="s">
        <v>5</v>
      </c>
      <c r="D6" s="510" t="s">
        <v>887</v>
      </c>
      <c r="E6" s="510" t="s">
        <v>888</v>
      </c>
      <c r="F6" s="464"/>
      <c r="G6" s="464"/>
      <c r="H6" s="540"/>
      <c r="I6" s="540"/>
    </row>
    <row r="7" spans="1:10" x14ac:dyDescent="0.25">
      <c r="A7" s="509" t="s">
        <v>895</v>
      </c>
      <c r="B7" s="507" t="s">
        <v>896</v>
      </c>
      <c r="C7" s="510" t="s">
        <v>5</v>
      </c>
      <c r="D7" s="510" t="s">
        <v>887</v>
      </c>
      <c r="E7" s="512" t="s">
        <v>888</v>
      </c>
      <c r="F7" s="464"/>
      <c r="G7" s="464"/>
      <c r="H7" s="540"/>
      <c r="I7" s="540"/>
    </row>
    <row r="8" spans="1:10" x14ac:dyDescent="0.25">
      <c r="A8" s="509" t="s">
        <v>897</v>
      </c>
      <c r="B8" s="507" t="s">
        <v>898</v>
      </c>
      <c r="C8" s="510" t="s">
        <v>5</v>
      </c>
      <c r="D8" s="510" t="s">
        <v>887</v>
      </c>
      <c r="E8" s="510" t="s">
        <v>888</v>
      </c>
      <c r="F8" s="464"/>
      <c r="G8" s="464"/>
      <c r="H8" s="540"/>
      <c r="I8" s="540"/>
    </row>
    <row r="9" spans="1:10" x14ac:dyDescent="0.25">
      <c r="A9" s="509" t="s">
        <v>899</v>
      </c>
      <c r="B9" s="507" t="s">
        <v>900</v>
      </c>
      <c r="C9" s="510" t="s">
        <v>5</v>
      </c>
      <c r="D9" s="510" t="s">
        <v>892</v>
      </c>
      <c r="E9" s="510" t="s">
        <v>893</v>
      </c>
      <c r="F9" s="464"/>
      <c r="G9" s="464"/>
      <c r="H9" s="540"/>
      <c r="I9" s="540"/>
    </row>
    <row r="10" spans="1:10" x14ac:dyDescent="0.25">
      <c r="A10" s="513" t="s">
        <v>901</v>
      </c>
      <c r="B10" s="507" t="s">
        <v>902</v>
      </c>
      <c r="C10" s="511" t="s">
        <v>5</v>
      </c>
      <c r="D10" s="511" t="s">
        <v>887</v>
      </c>
      <c r="E10" s="511" t="s">
        <v>888</v>
      </c>
      <c r="F10" s="464"/>
      <c r="G10" s="464"/>
      <c r="H10" s="540"/>
      <c r="I10" s="540"/>
    </row>
    <row r="11" spans="1:10" x14ac:dyDescent="0.25">
      <c r="A11" s="509" t="s">
        <v>903</v>
      </c>
      <c r="B11" s="507" t="s">
        <v>904</v>
      </c>
      <c r="C11" s="510" t="s">
        <v>5</v>
      </c>
      <c r="D11" s="510" t="s">
        <v>905</v>
      </c>
      <c r="E11" s="510" t="s">
        <v>906</v>
      </c>
      <c r="F11" s="464"/>
      <c r="G11" s="464"/>
      <c r="H11" s="540"/>
      <c r="I11" s="540"/>
    </row>
    <row r="12" spans="1:10" x14ac:dyDescent="0.25">
      <c r="A12" s="509" t="s">
        <v>907</v>
      </c>
      <c r="B12" s="507" t="s">
        <v>908</v>
      </c>
      <c r="C12" s="510" t="s">
        <v>5</v>
      </c>
      <c r="D12" s="510" t="s">
        <v>905</v>
      </c>
      <c r="E12" s="510" t="s">
        <v>906</v>
      </c>
      <c r="F12" s="464"/>
      <c r="G12" s="464"/>
      <c r="H12" s="540"/>
      <c r="I12" s="540"/>
    </row>
    <row r="13" spans="1:10" x14ac:dyDescent="0.25">
      <c r="A13" s="509" t="s">
        <v>909</v>
      </c>
      <c r="B13" s="507" t="s">
        <v>625</v>
      </c>
      <c r="C13" s="510" t="s">
        <v>910</v>
      </c>
      <c r="D13" s="510" t="s">
        <v>911</v>
      </c>
      <c r="E13" s="510" t="s">
        <v>912</v>
      </c>
      <c r="F13" s="464"/>
      <c r="G13" s="464"/>
      <c r="H13" s="540"/>
      <c r="I13" s="540"/>
    </row>
    <row r="14" spans="1:10" x14ac:dyDescent="0.25">
      <c r="A14" s="513" t="s">
        <v>913</v>
      </c>
      <c r="B14" s="507" t="s">
        <v>914</v>
      </c>
      <c r="C14" s="512" t="s">
        <v>5</v>
      </c>
      <c r="D14" s="511" t="s">
        <v>887</v>
      </c>
      <c r="E14" s="512" t="s">
        <v>888</v>
      </c>
      <c r="F14" s="464"/>
      <c r="G14" s="464"/>
      <c r="H14" s="540"/>
      <c r="I14" s="540"/>
    </row>
    <row r="15" spans="1:10" x14ac:dyDescent="0.25">
      <c r="A15" s="509" t="s">
        <v>915</v>
      </c>
      <c r="B15" s="507" t="s">
        <v>916</v>
      </c>
      <c r="C15" s="510" t="s">
        <v>5</v>
      </c>
      <c r="D15" s="510" t="s">
        <v>905</v>
      </c>
      <c r="E15" s="510" t="s">
        <v>906</v>
      </c>
      <c r="F15" s="464"/>
      <c r="G15" s="464"/>
      <c r="H15" s="540"/>
      <c r="I15" s="540"/>
    </row>
    <row r="16" spans="1:10" x14ac:dyDescent="0.25">
      <c r="A16" s="509" t="s">
        <v>917</v>
      </c>
      <c r="B16" s="507" t="s">
        <v>918</v>
      </c>
      <c r="C16" s="510" t="s">
        <v>919</v>
      </c>
      <c r="D16" s="510" t="s">
        <v>920</v>
      </c>
      <c r="E16" s="510" t="s">
        <v>921</v>
      </c>
      <c r="F16" s="464"/>
      <c r="G16" s="464"/>
      <c r="H16" s="540"/>
      <c r="I16" s="540"/>
    </row>
    <row r="17" spans="1:9" x14ac:dyDescent="0.25">
      <c r="A17" s="509" t="s">
        <v>917</v>
      </c>
      <c r="B17" s="507" t="s">
        <v>918</v>
      </c>
      <c r="C17" s="510" t="s">
        <v>5</v>
      </c>
      <c r="D17" s="510" t="s">
        <v>887</v>
      </c>
      <c r="E17" s="510" t="s">
        <v>888</v>
      </c>
      <c r="F17" s="464"/>
      <c r="G17" s="464"/>
      <c r="H17" s="540"/>
      <c r="I17" s="540"/>
    </row>
    <row r="18" spans="1:9" x14ac:dyDescent="0.25">
      <c r="A18" s="509" t="s">
        <v>922</v>
      </c>
      <c r="B18" s="507" t="s">
        <v>923</v>
      </c>
      <c r="C18" s="510" t="s">
        <v>891</v>
      </c>
      <c r="D18" s="510" t="s">
        <v>892</v>
      </c>
      <c r="E18" s="510" t="s">
        <v>893</v>
      </c>
      <c r="F18" s="464"/>
      <c r="G18" s="464"/>
      <c r="H18" s="540"/>
      <c r="I18" s="540"/>
    </row>
    <row r="19" spans="1:9" x14ac:dyDescent="0.25">
      <c r="A19" s="509" t="s">
        <v>924</v>
      </c>
      <c r="B19" s="507" t="s">
        <v>622</v>
      </c>
      <c r="C19" s="510" t="s">
        <v>5</v>
      </c>
      <c r="D19" s="510" t="s">
        <v>887</v>
      </c>
      <c r="E19" s="510" t="s">
        <v>888</v>
      </c>
      <c r="F19" s="464"/>
      <c r="G19" s="464"/>
      <c r="H19" s="540"/>
      <c r="I19" s="540"/>
    </row>
    <row r="20" spans="1:9" x14ac:dyDescent="0.25">
      <c r="A20" s="509" t="s">
        <v>925</v>
      </c>
      <c r="B20" s="507" t="s">
        <v>926</v>
      </c>
      <c r="C20" s="510" t="s">
        <v>891</v>
      </c>
      <c r="D20" s="510" t="s">
        <v>892</v>
      </c>
      <c r="E20" s="510" t="s">
        <v>893</v>
      </c>
      <c r="F20" s="464"/>
      <c r="G20" s="464"/>
      <c r="H20" s="540"/>
      <c r="I20" s="540"/>
    </row>
    <row r="21" spans="1:9" x14ac:dyDescent="0.25">
      <c r="A21" s="509" t="s">
        <v>927</v>
      </c>
      <c r="B21" s="507" t="s">
        <v>928</v>
      </c>
      <c r="C21" s="510" t="s">
        <v>5</v>
      </c>
      <c r="D21" s="510" t="s">
        <v>905</v>
      </c>
      <c r="E21" s="510" t="s">
        <v>906</v>
      </c>
      <c r="F21" s="464"/>
      <c r="G21" s="464"/>
      <c r="H21" s="540"/>
      <c r="I21" s="540"/>
    </row>
    <row r="22" spans="1:9" x14ac:dyDescent="0.25">
      <c r="A22" s="509" t="s">
        <v>929</v>
      </c>
      <c r="B22" s="507" t="s">
        <v>930</v>
      </c>
      <c r="C22" s="510" t="s">
        <v>931</v>
      </c>
      <c r="D22" s="510" t="s">
        <v>887</v>
      </c>
      <c r="E22" s="510" t="s">
        <v>888</v>
      </c>
      <c r="F22" s="464"/>
      <c r="G22" s="464"/>
      <c r="H22" s="540"/>
      <c r="I22" s="540"/>
    </row>
    <row r="23" spans="1:9" x14ac:dyDescent="0.25">
      <c r="A23" s="509" t="s">
        <v>932</v>
      </c>
      <c r="B23" s="507" t="s">
        <v>933</v>
      </c>
      <c r="C23" s="510" t="s">
        <v>5</v>
      </c>
      <c r="D23" s="510" t="s">
        <v>887</v>
      </c>
      <c r="E23" s="510" t="s">
        <v>888</v>
      </c>
      <c r="F23" s="464"/>
      <c r="G23" s="464"/>
      <c r="H23" s="540"/>
      <c r="I23" s="540"/>
    </row>
    <row r="24" spans="1:9" x14ac:dyDescent="0.25">
      <c r="A24" s="509" t="s">
        <v>934</v>
      </c>
      <c r="B24" s="507" t="s">
        <v>935</v>
      </c>
      <c r="C24" s="510" t="s">
        <v>5</v>
      </c>
      <c r="D24" s="510" t="s">
        <v>905</v>
      </c>
      <c r="E24" s="510" t="s">
        <v>906</v>
      </c>
      <c r="F24" s="464"/>
      <c r="G24" s="464"/>
      <c r="H24" s="540"/>
      <c r="I24" s="540"/>
    </row>
    <row r="25" spans="1:9" x14ac:dyDescent="0.25">
      <c r="A25" s="509" t="s">
        <v>936</v>
      </c>
      <c r="B25" s="507" t="s">
        <v>908</v>
      </c>
      <c r="C25" s="510" t="s">
        <v>5</v>
      </c>
      <c r="D25" s="510" t="s">
        <v>905</v>
      </c>
      <c r="E25" s="510" t="s">
        <v>906</v>
      </c>
      <c r="F25" s="464"/>
      <c r="G25" s="464"/>
      <c r="H25" s="540"/>
      <c r="I25" s="540"/>
    </row>
    <row r="26" spans="1:9" x14ac:dyDescent="0.25">
      <c r="A26" s="509" t="s">
        <v>937</v>
      </c>
      <c r="B26" s="507" t="s">
        <v>938</v>
      </c>
      <c r="C26" s="510" t="s">
        <v>5</v>
      </c>
      <c r="D26" s="510" t="s">
        <v>887</v>
      </c>
      <c r="E26" s="510" t="s">
        <v>888</v>
      </c>
      <c r="F26" s="464"/>
      <c r="G26" s="464"/>
      <c r="H26" s="540"/>
      <c r="I26" s="540"/>
    </row>
    <row r="27" spans="1:9" x14ac:dyDescent="0.25">
      <c r="A27" s="514" t="s">
        <v>939</v>
      </c>
      <c r="B27" s="507" t="s">
        <v>940</v>
      </c>
      <c r="C27" s="510" t="s">
        <v>941</v>
      </c>
      <c r="D27" s="510" t="s">
        <v>942</v>
      </c>
      <c r="E27" s="510" t="s">
        <v>943</v>
      </c>
      <c r="F27" s="464"/>
      <c r="G27" s="464"/>
      <c r="H27" s="540"/>
      <c r="I27" s="540"/>
    </row>
    <row r="28" spans="1:9" x14ac:dyDescent="0.25">
      <c r="A28" s="509" t="s">
        <v>944</v>
      </c>
      <c r="B28" s="507" t="s">
        <v>945</v>
      </c>
      <c r="C28" s="510" t="s">
        <v>5</v>
      </c>
      <c r="D28" s="510" t="s">
        <v>905</v>
      </c>
      <c r="E28" s="510" t="s">
        <v>906</v>
      </c>
      <c r="F28" s="464"/>
      <c r="G28" s="464"/>
      <c r="H28" s="540"/>
      <c r="I28" s="540"/>
    </row>
    <row r="29" spans="1:9" x14ac:dyDescent="0.25">
      <c r="A29" s="509" t="s">
        <v>946</v>
      </c>
      <c r="B29" s="507" t="s">
        <v>947</v>
      </c>
      <c r="C29" s="510" t="s">
        <v>5</v>
      </c>
      <c r="D29" s="510" t="s">
        <v>887</v>
      </c>
      <c r="E29" s="510" t="s">
        <v>888</v>
      </c>
      <c r="F29" s="464"/>
      <c r="G29" s="464"/>
      <c r="H29" s="540"/>
      <c r="I29" s="540"/>
    </row>
    <row r="30" spans="1:9" x14ac:dyDescent="0.25">
      <c r="A30" s="509" t="s">
        <v>948</v>
      </c>
      <c r="B30" s="507" t="s">
        <v>949</v>
      </c>
      <c r="C30" s="510" t="s">
        <v>5</v>
      </c>
      <c r="D30" s="510" t="s">
        <v>905</v>
      </c>
      <c r="E30" s="510" t="s">
        <v>906</v>
      </c>
      <c r="F30" s="464"/>
      <c r="G30" s="464"/>
      <c r="H30" s="540"/>
      <c r="I30" s="540"/>
    </row>
    <row r="31" spans="1:9" x14ac:dyDescent="0.25">
      <c r="A31" s="509" t="s">
        <v>950</v>
      </c>
      <c r="B31" s="507" t="s">
        <v>951</v>
      </c>
      <c r="C31" s="510" t="s">
        <v>5</v>
      </c>
      <c r="D31" s="510" t="s">
        <v>887</v>
      </c>
      <c r="E31" s="510" t="s">
        <v>888</v>
      </c>
      <c r="F31" s="464"/>
      <c r="G31" s="464"/>
      <c r="H31" s="540"/>
      <c r="I31" s="540"/>
    </row>
    <row r="32" spans="1:9" x14ac:dyDescent="0.25">
      <c r="A32" s="509" t="s">
        <v>952</v>
      </c>
      <c r="B32" s="507" t="s">
        <v>953</v>
      </c>
      <c r="C32" s="510" t="s">
        <v>5</v>
      </c>
      <c r="D32" s="510" t="s">
        <v>905</v>
      </c>
      <c r="E32" s="510" t="s">
        <v>906</v>
      </c>
      <c r="F32" s="464"/>
      <c r="G32" s="464"/>
      <c r="H32" s="540"/>
      <c r="I32" s="540"/>
    </row>
    <row r="33" spans="1:9" x14ac:dyDescent="0.25">
      <c r="A33" s="509" t="s">
        <v>954</v>
      </c>
      <c r="B33" s="507" t="s">
        <v>955</v>
      </c>
      <c r="C33" s="510" t="s">
        <v>5</v>
      </c>
      <c r="D33" s="510" t="s">
        <v>905</v>
      </c>
      <c r="E33" s="510" t="s">
        <v>906</v>
      </c>
      <c r="F33" s="464"/>
      <c r="G33" s="464"/>
      <c r="H33" s="540"/>
      <c r="I33" s="540"/>
    </row>
    <row r="34" spans="1:9" x14ac:dyDescent="0.25">
      <c r="A34" s="509" t="s">
        <v>956</v>
      </c>
      <c r="B34" s="507" t="s">
        <v>957</v>
      </c>
      <c r="C34" s="510" t="s">
        <v>931</v>
      </c>
      <c r="D34" s="510" t="s">
        <v>887</v>
      </c>
      <c r="E34" s="510" t="s">
        <v>888</v>
      </c>
      <c r="F34" s="464"/>
      <c r="G34" s="464"/>
      <c r="H34" s="540"/>
      <c r="I34" s="540"/>
    </row>
    <row r="35" spans="1:9" x14ac:dyDescent="0.25">
      <c r="A35" s="509" t="s">
        <v>958</v>
      </c>
      <c r="B35" s="507" t="s">
        <v>959</v>
      </c>
      <c r="C35" s="510" t="s">
        <v>5</v>
      </c>
      <c r="D35" s="510" t="s">
        <v>887</v>
      </c>
      <c r="E35" s="510" t="s">
        <v>888</v>
      </c>
      <c r="F35" s="464"/>
      <c r="G35" s="464"/>
      <c r="H35" s="540"/>
      <c r="I35" s="540"/>
    </row>
    <row r="36" spans="1:9" x14ac:dyDescent="0.25">
      <c r="A36" s="509" t="s">
        <v>960</v>
      </c>
      <c r="B36" s="507" t="s">
        <v>961</v>
      </c>
      <c r="C36" s="510" t="s">
        <v>910</v>
      </c>
      <c r="D36" s="510" t="s">
        <v>911</v>
      </c>
      <c r="E36" s="510" t="s">
        <v>912</v>
      </c>
      <c r="F36" s="464"/>
      <c r="G36" s="464"/>
      <c r="H36" s="540"/>
      <c r="I36" s="540"/>
    </row>
    <row r="37" spans="1:9" x14ac:dyDescent="0.25">
      <c r="A37" s="509" t="s">
        <v>962</v>
      </c>
      <c r="B37" s="507" t="s">
        <v>963</v>
      </c>
      <c r="C37" s="510" t="s">
        <v>5</v>
      </c>
      <c r="D37" s="510" t="s">
        <v>905</v>
      </c>
      <c r="E37" s="510" t="s">
        <v>906</v>
      </c>
      <c r="F37" s="464"/>
      <c r="G37" s="464"/>
      <c r="H37" s="540"/>
      <c r="I37" s="540"/>
    </row>
    <row r="38" spans="1:9" x14ac:dyDescent="0.25">
      <c r="A38" s="509" t="s">
        <v>964</v>
      </c>
      <c r="B38" s="507" t="s">
        <v>965</v>
      </c>
      <c r="C38" s="510" t="s">
        <v>5</v>
      </c>
      <c r="D38" s="510" t="s">
        <v>887</v>
      </c>
      <c r="E38" s="510" t="s">
        <v>888</v>
      </c>
      <c r="F38" s="464"/>
      <c r="G38" s="464"/>
      <c r="H38" s="540"/>
      <c r="I38" s="540"/>
    </row>
    <row r="39" spans="1:9" x14ac:dyDescent="0.25">
      <c r="A39" s="509" t="s">
        <v>966</v>
      </c>
      <c r="B39" s="507" t="s">
        <v>637</v>
      </c>
      <c r="C39" s="510" t="s">
        <v>941</v>
      </c>
      <c r="D39" s="510" t="s">
        <v>942</v>
      </c>
      <c r="E39" s="510" t="s">
        <v>943</v>
      </c>
      <c r="F39" s="464"/>
      <c r="G39" s="464"/>
      <c r="H39" s="540"/>
      <c r="I39" s="540"/>
    </row>
    <row r="40" spans="1:9" x14ac:dyDescent="0.25">
      <c r="A40" s="509" t="s">
        <v>967</v>
      </c>
      <c r="B40" s="507" t="s">
        <v>968</v>
      </c>
      <c r="C40" s="510" t="s">
        <v>931</v>
      </c>
      <c r="D40" s="510" t="s">
        <v>887</v>
      </c>
      <c r="E40" s="510" t="s">
        <v>888</v>
      </c>
      <c r="F40" s="464"/>
      <c r="G40" s="464"/>
      <c r="H40" s="540"/>
      <c r="I40" s="540"/>
    </row>
    <row r="41" spans="1:9" x14ac:dyDescent="0.25">
      <c r="A41" s="509" t="s">
        <v>969</v>
      </c>
      <c r="B41" s="507" t="s">
        <v>970</v>
      </c>
      <c r="C41" s="510" t="s">
        <v>5</v>
      </c>
      <c r="D41" s="510" t="s">
        <v>887</v>
      </c>
      <c r="E41" s="510" t="s">
        <v>888</v>
      </c>
      <c r="F41" s="464"/>
      <c r="G41" s="464"/>
      <c r="H41" s="540"/>
      <c r="I41" s="540"/>
    </row>
    <row r="42" spans="1:9" x14ac:dyDescent="0.25">
      <c r="A42" s="509" t="s">
        <v>971</v>
      </c>
      <c r="B42" s="507" t="s">
        <v>972</v>
      </c>
      <c r="C42" s="510" t="s">
        <v>5</v>
      </c>
      <c r="D42" s="510" t="s">
        <v>887</v>
      </c>
      <c r="E42" s="510" t="s">
        <v>888</v>
      </c>
      <c r="F42" s="464"/>
      <c r="G42" s="464"/>
      <c r="H42" s="540"/>
      <c r="I42" s="540"/>
    </row>
    <row r="43" spans="1:9" x14ac:dyDescent="0.25">
      <c r="A43" s="509" t="s">
        <v>973</v>
      </c>
      <c r="B43" s="507" t="s">
        <v>974</v>
      </c>
      <c r="C43" s="510" t="s">
        <v>5</v>
      </c>
      <c r="D43" s="510" t="s">
        <v>887</v>
      </c>
      <c r="E43" s="510" t="s">
        <v>888</v>
      </c>
      <c r="F43" s="464"/>
      <c r="G43" s="464"/>
      <c r="H43" s="540"/>
      <c r="I43" s="540"/>
    </row>
    <row r="44" spans="1:9" x14ac:dyDescent="0.25">
      <c r="A44" s="509" t="s">
        <v>975</v>
      </c>
      <c r="B44" s="507" t="s">
        <v>976</v>
      </c>
      <c r="C44" s="510" t="s">
        <v>5</v>
      </c>
      <c r="D44" s="510" t="s">
        <v>887</v>
      </c>
      <c r="E44" s="510" t="s">
        <v>888</v>
      </c>
      <c r="F44" s="464"/>
      <c r="G44" s="464"/>
      <c r="H44" s="540"/>
      <c r="I44" s="540"/>
    </row>
    <row r="45" spans="1:9" x14ac:dyDescent="0.25">
      <c r="A45" s="509" t="s">
        <v>977</v>
      </c>
      <c r="B45" s="507" t="s">
        <v>978</v>
      </c>
      <c r="C45" s="510" t="s">
        <v>941</v>
      </c>
      <c r="D45" s="510" t="s">
        <v>942</v>
      </c>
      <c r="E45" s="510" t="s">
        <v>943</v>
      </c>
      <c r="F45" s="464"/>
      <c r="G45" s="464"/>
      <c r="H45" s="540"/>
      <c r="I45" s="540"/>
    </row>
    <row r="46" spans="1:9" x14ac:dyDescent="0.25">
      <c r="A46" s="513" t="s">
        <v>979</v>
      </c>
      <c r="B46" s="507" t="s">
        <v>628</v>
      </c>
      <c r="C46" s="512" t="s">
        <v>980</v>
      </c>
      <c r="D46" s="511" t="s">
        <v>981</v>
      </c>
      <c r="E46" s="512" t="s">
        <v>982</v>
      </c>
      <c r="F46" s="464"/>
      <c r="G46" s="464"/>
      <c r="H46" s="540"/>
      <c r="I46" s="540"/>
    </row>
    <row r="47" spans="1:9" x14ac:dyDescent="0.25">
      <c r="A47" s="509" t="s">
        <v>983</v>
      </c>
      <c r="B47" s="507" t="s">
        <v>984</v>
      </c>
      <c r="C47" s="510" t="s">
        <v>931</v>
      </c>
      <c r="D47" s="510" t="s">
        <v>887</v>
      </c>
      <c r="E47" s="510" t="s">
        <v>888</v>
      </c>
      <c r="F47" s="464"/>
      <c r="G47" s="464"/>
      <c r="H47" s="540"/>
      <c r="I47" s="540"/>
    </row>
    <row r="48" spans="1:9" x14ac:dyDescent="0.25">
      <c r="A48" s="509" t="s">
        <v>985</v>
      </c>
      <c r="B48" s="507" t="s">
        <v>986</v>
      </c>
      <c r="C48" s="510" t="s">
        <v>5</v>
      </c>
      <c r="D48" s="510" t="s">
        <v>887</v>
      </c>
      <c r="E48" s="510" t="s">
        <v>888</v>
      </c>
      <c r="F48" s="464"/>
      <c r="G48" s="464"/>
      <c r="H48" s="540"/>
      <c r="I48" s="540"/>
    </row>
    <row r="49" spans="1:9" x14ac:dyDescent="0.25">
      <c r="A49" s="509" t="s">
        <v>987</v>
      </c>
      <c r="B49" s="507" t="s">
        <v>667</v>
      </c>
      <c r="C49" s="510" t="s">
        <v>5</v>
      </c>
      <c r="D49" s="510" t="s">
        <v>905</v>
      </c>
      <c r="E49" s="510" t="s">
        <v>906</v>
      </c>
      <c r="F49" s="464"/>
      <c r="G49" s="464"/>
      <c r="H49" s="540"/>
      <c r="I49" s="540"/>
    </row>
    <row r="50" spans="1:9" x14ac:dyDescent="0.25">
      <c r="A50" s="509" t="s">
        <v>988</v>
      </c>
      <c r="B50" s="507" t="s">
        <v>989</v>
      </c>
      <c r="C50" s="510" t="s">
        <v>5</v>
      </c>
      <c r="D50" s="510" t="s">
        <v>887</v>
      </c>
      <c r="E50" s="510" t="s">
        <v>888</v>
      </c>
      <c r="F50" s="464"/>
      <c r="G50" s="464"/>
      <c r="H50" s="540"/>
      <c r="I50" s="540"/>
    </row>
    <row r="51" spans="1:9" x14ac:dyDescent="0.25">
      <c r="A51" s="509" t="s">
        <v>990</v>
      </c>
      <c r="B51" s="507" t="s">
        <v>991</v>
      </c>
      <c r="C51" s="510" t="s">
        <v>931</v>
      </c>
      <c r="D51" s="510" t="s">
        <v>887</v>
      </c>
      <c r="E51" s="512" t="s">
        <v>888</v>
      </c>
      <c r="F51" s="464"/>
      <c r="G51" s="464"/>
      <c r="H51" s="540"/>
      <c r="I51" s="540"/>
    </row>
    <row r="52" spans="1:9" x14ac:dyDescent="0.25">
      <c r="A52" s="509" t="s">
        <v>992</v>
      </c>
      <c r="B52" s="507" t="s">
        <v>993</v>
      </c>
      <c r="C52" s="510" t="s">
        <v>5</v>
      </c>
      <c r="D52" s="510" t="s">
        <v>887</v>
      </c>
      <c r="E52" s="510" t="s">
        <v>888</v>
      </c>
      <c r="F52" s="464"/>
      <c r="G52" s="464"/>
      <c r="H52" s="540"/>
      <c r="I52" s="540"/>
    </row>
    <row r="53" spans="1:9" x14ac:dyDescent="0.25">
      <c r="A53" s="513" t="s">
        <v>994</v>
      </c>
      <c r="B53" s="507" t="s">
        <v>995</v>
      </c>
      <c r="C53" s="511" t="s">
        <v>910</v>
      </c>
      <c r="D53" s="511" t="s">
        <v>911</v>
      </c>
      <c r="E53" s="511" t="s">
        <v>912</v>
      </c>
      <c r="F53" s="464"/>
      <c r="G53" s="464"/>
      <c r="H53" s="540"/>
      <c r="I53" s="540"/>
    </row>
    <row r="54" spans="1:9" x14ac:dyDescent="0.25">
      <c r="A54" s="509" t="s">
        <v>996</v>
      </c>
      <c r="B54" s="507" t="s">
        <v>997</v>
      </c>
      <c r="C54" s="510" t="s">
        <v>998</v>
      </c>
      <c r="D54" s="510" t="s">
        <v>999</v>
      </c>
      <c r="E54" s="510" t="s">
        <v>1000</v>
      </c>
      <c r="F54" s="464"/>
      <c r="G54" s="464"/>
      <c r="H54" s="540"/>
      <c r="I54" s="540"/>
    </row>
    <row r="55" spans="1:9" x14ac:dyDescent="0.25">
      <c r="A55" s="509" t="s">
        <v>1001</v>
      </c>
      <c r="B55" s="507" t="s">
        <v>631</v>
      </c>
      <c r="C55" s="510" t="s">
        <v>5</v>
      </c>
      <c r="D55" s="510" t="s">
        <v>911</v>
      </c>
      <c r="E55" s="515" t="s">
        <v>912</v>
      </c>
      <c r="F55" s="464"/>
      <c r="G55" s="464"/>
      <c r="H55" s="540"/>
      <c r="I55" s="540"/>
    </row>
    <row r="56" spans="1:9" x14ac:dyDescent="0.25">
      <c r="A56" s="509" t="s">
        <v>1002</v>
      </c>
      <c r="B56" s="507" t="s">
        <v>1003</v>
      </c>
      <c r="C56" s="510" t="s">
        <v>5</v>
      </c>
      <c r="D56" s="510" t="s">
        <v>887</v>
      </c>
      <c r="E56" s="510" t="s">
        <v>888</v>
      </c>
      <c r="F56" s="464"/>
      <c r="G56" s="464"/>
      <c r="H56" s="540"/>
      <c r="I56" s="540"/>
    </row>
    <row r="57" spans="1:9" x14ac:dyDescent="0.25">
      <c r="A57" s="509" t="s">
        <v>1004</v>
      </c>
      <c r="B57" s="507" t="s">
        <v>1005</v>
      </c>
      <c r="C57" s="510" t="s">
        <v>5</v>
      </c>
      <c r="D57" s="510" t="s">
        <v>887</v>
      </c>
      <c r="E57" s="510" t="s">
        <v>888</v>
      </c>
      <c r="F57" s="464"/>
      <c r="G57" s="464"/>
      <c r="H57" s="540"/>
      <c r="I57" s="540"/>
    </row>
    <row r="58" spans="1:9" x14ac:dyDescent="0.25">
      <c r="A58" s="509" t="s">
        <v>1006</v>
      </c>
      <c r="B58" s="507" t="s">
        <v>1007</v>
      </c>
      <c r="C58" s="510" t="s">
        <v>5</v>
      </c>
      <c r="D58" s="510" t="s">
        <v>887</v>
      </c>
      <c r="E58" s="510" t="s">
        <v>888</v>
      </c>
      <c r="F58" s="464"/>
      <c r="G58" s="464"/>
      <c r="H58" s="540"/>
      <c r="I58" s="540"/>
    </row>
    <row r="59" spans="1:9" x14ac:dyDescent="0.25">
      <c r="A59" s="509" t="s">
        <v>1008</v>
      </c>
      <c r="B59" s="507" t="s">
        <v>1009</v>
      </c>
      <c r="C59" s="510" t="s">
        <v>5</v>
      </c>
      <c r="D59" s="510" t="s">
        <v>887</v>
      </c>
      <c r="E59" s="510" t="s">
        <v>888</v>
      </c>
      <c r="F59" s="464"/>
      <c r="G59" s="464"/>
      <c r="H59" s="540"/>
      <c r="I59" s="540"/>
    </row>
    <row r="60" spans="1:9" x14ac:dyDescent="0.25">
      <c r="A60" s="509" t="s">
        <v>1010</v>
      </c>
      <c r="B60" s="507" t="s">
        <v>1011</v>
      </c>
      <c r="C60" s="510" t="s">
        <v>910</v>
      </c>
      <c r="D60" s="510" t="s">
        <v>911</v>
      </c>
      <c r="E60" s="510" t="s">
        <v>912</v>
      </c>
      <c r="F60" s="464"/>
      <c r="G60" s="464"/>
      <c r="H60" s="540"/>
      <c r="I60" s="540"/>
    </row>
    <row r="61" spans="1:9" x14ac:dyDescent="0.25">
      <c r="A61" s="509" t="s">
        <v>1012</v>
      </c>
      <c r="B61" s="507" t="s">
        <v>1013</v>
      </c>
      <c r="C61" s="510" t="s">
        <v>5</v>
      </c>
      <c r="D61" s="510" t="s">
        <v>887</v>
      </c>
      <c r="E61" s="510" t="s">
        <v>888</v>
      </c>
      <c r="F61" s="464"/>
      <c r="G61" s="464"/>
      <c r="H61" s="540"/>
      <c r="I61" s="540"/>
    </row>
    <row r="62" spans="1:9" x14ac:dyDescent="0.25">
      <c r="A62" s="509" t="s">
        <v>1014</v>
      </c>
      <c r="B62" s="507" t="s">
        <v>1015</v>
      </c>
      <c r="C62" s="510" t="s">
        <v>931</v>
      </c>
      <c r="D62" s="510" t="s">
        <v>887</v>
      </c>
      <c r="E62" s="510" t="s">
        <v>888</v>
      </c>
      <c r="F62" s="464"/>
      <c r="G62" s="464"/>
      <c r="H62" s="540"/>
      <c r="I62" s="540"/>
    </row>
    <row r="63" spans="1:9" x14ac:dyDescent="0.25">
      <c r="A63" s="509" t="s">
        <v>1016</v>
      </c>
      <c r="B63" s="507" t="s">
        <v>1017</v>
      </c>
      <c r="C63" s="510" t="s">
        <v>5</v>
      </c>
      <c r="D63" s="510" t="s">
        <v>905</v>
      </c>
      <c r="E63" s="510" t="s">
        <v>906</v>
      </c>
      <c r="F63" s="464"/>
      <c r="G63" s="464"/>
      <c r="H63" s="540"/>
      <c r="I63" s="540"/>
    </row>
    <row r="64" spans="1:9" x14ac:dyDescent="0.25">
      <c r="A64" s="509" t="s">
        <v>1018</v>
      </c>
      <c r="B64" s="507" t="s">
        <v>1019</v>
      </c>
      <c r="C64" s="510" t="s">
        <v>5</v>
      </c>
      <c r="D64" s="510" t="s">
        <v>887</v>
      </c>
      <c r="E64" s="510" t="s">
        <v>888</v>
      </c>
      <c r="F64" s="464"/>
      <c r="G64" s="464"/>
      <c r="H64" s="540"/>
      <c r="I64" s="540"/>
    </row>
    <row r="65" spans="1:9" x14ac:dyDescent="0.25">
      <c r="A65" s="509" t="s">
        <v>1020</v>
      </c>
      <c r="B65" s="507" t="s">
        <v>1021</v>
      </c>
      <c r="C65" s="510" t="s">
        <v>931</v>
      </c>
      <c r="D65" s="510" t="s">
        <v>887</v>
      </c>
      <c r="E65" s="510" t="s">
        <v>888</v>
      </c>
      <c r="F65" s="464"/>
      <c r="G65" s="464"/>
      <c r="H65" s="540"/>
      <c r="I65" s="540"/>
    </row>
    <row r="66" spans="1:9" x14ac:dyDescent="0.25">
      <c r="A66" s="509" t="s">
        <v>1022</v>
      </c>
      <c r="B66" s="507" t="s">
        <v>1023</v>
      </c>
      <c r="C66" s="510" t="s">
        <v>891</v>
      </c>
      <c r="D66" s="510" t="s">
        <v>892</v>
      </c>
      <c r="E66" s="510" t="s">
        <v>893</v>
      </c>
      <c r="F66" s="464"/>
      <c r="G66" s="464"/>
      <c r="H66" s="540"/>
      <c r="I66" s="540"/>
    </row>
    <row r="67" spans="1:9" x14ac:dyDescent="0.25">
      <c r="A67" s="509" t="s">
        <v>1024</v>
      </c>
      <c r="B67" s="507" t="s">
        <v>1025</v>
      </c>
      <c r="C67" s="510" t="s">
        <v>5</v>
      </c>
      <c r="D67" s="510" t="s">
        <v>887</v>
      </c>
      <c r="E67" s="510" t="s">
        <v>888</v>
      </c>
      <c r="F67" s="464"/>
      <c r="G67" s="464"/>
      <c r="H67" s="540"/>
      <c r="I67" s="540"/>
    </row>
    <row r="68" spans="1:9" x14ac:dyDescent="0.25">
      <c r="A68" s="509" t="s">
        <v>1026</v>
      </c>
      <c r="B68" s="507" t="s">
        <v>1027</v>
      </c>
      <c r="C68" s="510" t="s">
        <v>5</v>
      </c>
      <c r="D68" s="510" t="s">
        <v>905</v>
      </c>
      <c r="E68" s="510" t="s">
        <v>906</v>
      </c>
      <c r="F68" s="464"/>
      <c r="G68" s="464"/>
      <c r="H68" s="540"/>
      <c r="I68" s="540"/>
    </row>
    <row r="69" spans="1:9" x14ac:dyDescent="0.25">
      <c r="A69" s="509" t="s">
        <v>1028</v>
      </c>
      <c r="B69" s="507" t="s">
        <v>1029</v>
      </c>
      <c r="C69" s="510" t="s">
        <v>5</v>
      </c>
      <c r="D69" s="510" t="s">
        <v>1030</v>
      </c>
      <c r="E69" s="510" t="s">
        <v>1031</v>
      </c>
      <c r="F69" s="464"/>
      <c r="G69" s="464"/>
      <c r="H69" s="540"/>
      <c r="I69" s="540"/>
    </row>
    <row r="70" spans="1:9" x14ac:dyDescent="0.25">
      <c r="A70" s="509" t="s">
        <v>1032</v>
      </c>
      <c r="B70" s="507" t="s">
        <v>1033</v>
      </c>
      <c r="C70" s="510" t="s">
        <v>5</v>
      </c>
      <c r="D70" s="510" t="s">
        <v>911</v>
      </c>
      <c r="E70" s="510" t="s">
        <v>912</v>
      </c>
      <c r="F70" s="464"/>
      <c r="G70" s="464"/>
      <c r="H70" s="540"/>
      <c r="I70" s="540"/>
    </row>
    <row r="71" spans="1:9" x14ac:dyDescent="0.25">
      <c r="A71" s="509" t="s">
        <v>1034</v>
      </c>
      <c r="B71" s="507" t="s">
        <v>1035</v>
      </c>
      <c r="C71" s="510" t="s">
        <v>931</v>
      </c>
      <c r="D71" s="510" t="s">
        <v>887</v>
      </c>
      <c r="E71" s="510" t="s">
        <v>888</v>
      </c>
      <c r="F71" s="464"/>
      <c r="G71" s="464"/>
      <c r="H71" s="540"/>
      <c r="I71" s="540"/>
    </row>
    <row r="72" spans="1:9" x14ac:dyDescent="0.25">
      <c r="A72" s="509" t="s">
        <v>1036</v>
      </c>
      <c r="B72" s="507" t="s">
        <v>1037</v>
      </c>
      <c r="C72" s="510" t="s">
        <v>5</v>
      </c>
      <c r="D72" s="510" t="s">
        <v>905</v>
      </c>
      <c r="E72" s="510" t="s">
        <v>906</v>
      </c>
      <c r="F72" s="464"/>
      <c r="G72" s="464"/>
      <c r="H72" s="540"/>
      <c r="I72" s="540"/>
    </row>
    <row r="73" spans="1:9" x14ac:dyDescent="0.25">
      <c r="A73" s="509" t="s">
        <v>1038</v>
      </c>
      <c r="B73" s="507" t="s">
        <v>1039</v>
      </c>
      <c r="C73" s="510" t="s">
        <v>941</v>
      </c>
      <c r="D73" s="510" t="s">
        <v>942</v>
      </c>
      <c r="E73" s="510" t="s">
        <v>943</v>
      </c>
      <c r="F73" s="464"/>
      <c r="G73" s="464"/>
      <c r="H73" s="540"/>
      <c r="I73" s="540"/>
    </row>
    <row r="74" spans="1:9" x14ac:dyDescent="0.25">
      <c r="A74" s="509" t="s">
        <v>1040</v>
      </c>
      <c r="B74" s="507" t="s">
        <v>1041</v>
      </c>
      <c r="C74" s="510" t="s">
        <v>5</v>
      </c>
      <c r="D74" s="510" t="s">
        <v>5</v>
      </c>
      <c r="E74" s="510" t="s">
        <v>5</v>
      </c>
      <c r="F74" s="464"/>
      <c r="G74" s="464"/>
      <c r="H74" s="540"/>
      <c r="I74" s="540"/>
    </row>
    <row r="75" spans="1:9" x14ac:dyDescent="0.25">
      <c r="A75" s="509" t="s">
        <v>1042</v>
      </c>
      <c r="B75" s="507" t="s">
        <v>1043</v>
      </c>
      <c r="C75" s="510" t="s">
        <v>5</v>
      </c>
      <c r="D75" s="510" t="s">
        <v>887</v>
      </c>
      <c r="E75" s="510" t="s">
        <v>888</v>
      </c>
      <c r="F75" s="464"/>
      <c r="G75" s="464"/>
      <c r="H75" s="540"/>
      <c r="I75" s="540"/>
    </row>
    <row r="76" spans="1:9" x14ac:dyDescent="0.25">
      <c r="A76" s="509" t="s">
        <v>1044</v>
      </c>
      <c r="B76" s="507" t="s">
        <v>1045</v>
      </c>
      <c r="C76" s="510" t="s">
        <v>931</v>
      </c>
      <c r="D76" s="510" t="s">
        <v>887</v>
      </c>
      <c r="E76" s="510" t="s">
        <v>888</v>
      </c>
      <c r="F76" s="464"/>
      <c r="G76" s="464"/>
      <c r="H76" s="540"/>
      <c r="I76" s="540"/>
    </row>
    <row r="77" spans="1:9" x14ac:dyDescent="0.25">
      <c r="A77" s="513" t="s">
        <v>1046</v>
      </c>
      <c r="B77" s="507" t="s">
        <v>1047</v>
      </c>
      <c r="C77" s="511" t="s">
        <v>5</v>
      </c>
      <c r="D77" s="511" t="s">
        <v>887</v>
      </c>
      <c r="E77" s="511" t="s">
        <v>888</v>
      </c>
      <c r="F77" s="464"/>
      <c r="G77" s="464"/>
      <c r="H77" s="540"/>
      <c r="I77" s="540"/>
    </row>
    <row r="78" spans="1:9" x14ac:dyDescent="0.25">
      <c r="A78" s="509" t="s">
        <v>1048</v>
      </c>
      <c r="B78" s="507" t="s">
        <v>1049</v>
      </c>
      <c r="C78" s="510" t="s">
        <v>891</v>
      </c>
      <c r="D78" s="510" t="s">
        <v>892</v>
      </c>
      <c r="E78" s="510" t="s">
        <v>893</v>
      </c>
      <c r="F78" s="464"/>
      <c r="G78" s="464"/>
      <c r="H78" s="540"/>
      <c r="I78" s="540"/>
    </row>
    <row r="79" spans="1:9" x14ac:dyDescent="0.25">
      <c r="A79" s="509" t="s">
        <v>1048</v>
      </c>
      <c r="B79" s="507" t="s">
        <v>1049</v>
      </c>
      <c r="C79" s="510" t="s">
        <v>5</v>
      </c>
      <c r="D79" s="510" t="s">
        <v>887</v>
      </c>
      <c r="E79" s="510" t="s">
        <v>888</v>
      </c>
      <c r="F79" s="464"/>
      <c r="G79" s="464"/>
      <c r="H79" s="540"/>
      <c r="I79" s="540"/>
    </row>
    <row r="80" spans="1:9" x14ac:dyDescent="0.25">
      <c r="A80" s="509" t="s">
        <v>1050</v>
      </c>
      <c r="B80" s="507" t="s">
        <v>1051</v>
      </c>
      <c r="C80" s="510" t="s">
        <v>5</v>
      </c>
      <c r="D80" s="510" t="s">
        <v>887</v>
      </c>
      <c r="E80" s="510" t="s">
        <v>888</v>
      </c>
      <c r="F80" s="464"/>
      <c r="G80" s="464"/>
      <c r="H80" s="540"/>
      <c r="I80" s="540"/>
    </row>
    <row r="81" spans="1:9" x14ac:dyDescent="0.25">
      <c r="A81" s="513" t="s">
        <v>1052</v>
      </c>
      <c r="B81" s="507" t="s">
        <v>890</v>
      </c>
      <c r="C81" s="511" t="s">
        <v>891</v>
      </c>
      <c r="D81" s="511" t="s">
        <v>892</v>
      </c>
      <c r="E81" s="511" t="s">
        <v>893</v>
      </c>
      <c r="F81" s="464"/>
      <c r="G81" s="464"/>
      <c r="H81" s="540"/>
      <c r="I81" s="540"/>
    </row>
    <row r="82" spans="1:9" x14ac:dyDescent="0.25">
      <c r="A82" s="509" t="s">
        <v>1053</v>
      </c>
      <c r="B82" s="507" t="s">
        <v>1054</v>
      </c>
      <c r="C82" s="510" t="s">
        <v>941</v>
      </c>
      <c r="D82" s="510" t="s">
        <v>942</v>
      </c>
      <c r="E82" s="510" t="s">
        <v>943</v>
      </c>
      <c r="F82" s="464"/>
      <c r="G82" s="464"/>
      <c r="H82" s="540"/>
      <c r="I82" s="540"/>
    </row>
    <row r="83" spans="1:9" x14ac:dyDescent="0.25">
      <c r="A83" s="509" t="s">
        <v>1055</v>
      </c>
      <c r="B83" s="507" t="s">
        <v>1056</v>
      </c>
      <c r="C83" s="510" t="s">
        <v>5</v>
      </c>
      <c r="D83" s="510" t="s">
        <v>905</v>
      </c>
      <c r="E83" s="510" t="s">
        <v>906</v>
      </c>
      <c r="F83" s="464"/>
      <c r="G83" s="464"/>
      <c r="H83" s="540"/>
      <c r="I83" s="540"/>
    </row>
    <row r="84" spans="1:9" x14ac:dyDescent="0.25">
      <c r="A84" s="513" t="s">
        <v>1057</v>
      </c>
      <c r="B84" s="507" t="s">
        <v>1058</v>
      </c>
      <c r="C84" s="512" t="s">
        <v>5</v>
      </c>
      <c r="D84" s="511" t="s">
        <v>887</v>
      </c>
      <c r="E84" s="512" t="s">
        <v>888</v>
      </c>
      <c r="F84" s="464"/>
      <c r="G84" s="464"/>
      <c r="H84" s="540"/>
      <c r="I84" s="540"/>
    </row>
    <row r="85" spans="1:9" x14ac:dyDescent="0.25">
      <c r="A85" s="509" t="s">
        <v>1059</v>
      </c>
      <c r="B85" s="507" t="s">
        <v>646</v>
      </c>
      <c r="C85" s="510" t="s">
        <v>5</v>
      </c>
      <c r="D85" s="510" t="s">
        <v>887</v>
      </c>
      <c r="E85" s="510" t="s">
        <v>888</v>
      </c>
      <c r="F85" s="464"/>
      <c r="G85" s="464"/>
      <c r="H85" s="540"/>
      <c r="I85" s="540"/>
    </row>
    <row r="86" spans="1:9" x14ac:dyDescent="0.25">
      <c r="A86" s="509" t="s">
        <v>1060</v>
      </c>
      <c r="B86" s="507" t="s">
        <v>1061</v>
      </c>
      <c r="C86" s="510" t="s">
        <v>5</v>
      </c>
      <c r="D86" s="510" t="s">
        <v>887</v>
      </c>
      <c r="E86" s="510" t="s">
        <v>888</v>
      </c>
      <c r="F86" s="464"/>
      <c r="G86" s="464"/>
      <c r="H86" s="540"/>
      <c r="I86" s="540"/>
    </row>
    <row r="87" spans="1:9" x14ac:dyDescent="0.25">
      <c r="A87" s="509" t="s">
        <v>1062</v>
      </c>
      <c r="B87" s="507" t="s">
        <v>1063</v>
      </c>
      <c r="C87" s="510" t="s">
        <v>931</v>
      </c>
      <c r="D87" s="510" t="s">
        <v>887</v>
      </c>
      <c r="E87" s="510" t="s">
        <v>888</v>
      </c>
      <c r="F87" s="464"/>
      <c r="G87" s="464"/>
      <c r="H87" s="540"/>
      <c r="I87" s="540"/>
    </row>
    <row r="88" spans="1:9" x14ac:dyDescent="0.25">
      <c r="A88" s="513" t="s">
        <v>645</v>
      </c>
      <c r="B88" s="507" t="s">
        <v>1064</v>
      </c>
      <c r="C88" s="512" t="s">
        <v>5</v>
      </c>
      <c r="D88" s="511" t="s">
        <v>887</v>
      </c>
      <c r="E88" s="512" t="s">
        <v>888</v>
      </c>
      <c r="F88" s="464"/>
      <c r="G88" s="464"/>
      <c r="H88" s="540"/>
      <c r="I88" s="540"/>
    </row>
    <row r="89" spans="1:9" x14ac:dyDescent="0.25">
      <c r="A89" s="509" t="s">
        <v>1065</v>
      </c>
      <c r="B89" s="507" t="s">
        <v>637</v>
      </c>
      <c r="C89" s="510" t="s">
        <v>941</v>
      </c>
      <c r="D89" s="510" t="s">
        <v>942</v>
      </c>
      <c r="E89" s="510" t="s">
        <v>943</v>
      </c>
      <c r="F89" s="464"/>
      <c r="G89" s="464"/>
      <c r="H89" s="540"/>
      <c r="I89" s="540"/>
    </row>
    <row r="90" spans="1:9" x14ac:dyDescent="0.25">
      <c r="A90" s="509" t="s">
        <v>1066</v>
      </c>
      <c r="B90" s="507" t="s">
        <v>1067</v>
      </c>
      <c r="C90" s="510" t="s">
        <v>5</v>
      </c>
      <c r="D90" s="510" t="s">
        <v>887</v>
      </c>
      <c r="E90" s="510" t="s">
        <v>888</v>
      </c>
      <c r="F90" s="464"/>
      <c r="G90" s="464"/>
      <c r="H90" s="540"/>
      <c r="I90" s="540"/>
    </row>
    <row r="91" spans="1:9" x14ac:dyDescent="0.25">
      <c r="A91" s="513" t="s">
        <v>1068</v>
      </c>
      <c r="B91" s="507" t="s">
        <v>1069</v>
      </c>
      <c r="C91" s="512" t="s">
        <v>5</v>
      </c>
      <c r="D91" s="511" t="s">
        <v>887</v>
      </c>
      <c r="E91" s="512" t="s">
        <v>888</v>
      </c>
      <c r="F91" s="464"/>
      <c r="G91" s="464"/>
      <c r="H91" s="540"/>
      <c r="I91" s="540"/>
    </row>
    <row r="92" spans="1:9" x14ac:dyDescent="0.25">
      <c r="A92" s="513" t="s">
        <v>1070</v>
      </c>
      <c r="B92" s="507" t="s">
        <v>1039</v>
      </c>
      <c r="C92" s="512" t="s">
        <v>941</v>
      </c>
      <c r="D92" s="511" t="s">
        <v>942</v>
      </c>
      <c r="E92" s="512" t="s">
        <v>943</v>
      </c>
      <c r="F92" s="464"/>
      <c r="G92" s="464"/>
      <c r="H92" s="540"/>
      <c r="I92" s="540"/>
    </row>
    <row r="93" spans="1:9" x14ac:dyDescent="0.25">
      <c r="A93" s="509" t="s">
        <v>1071</v>
      </c>
      <c r="B93" s="507" t="s">
        <v>1072</v>
      </c>
      <c r="C93" s="510" t="s">
        <v>891</v>
      </c>
      <c r="D93" s="510" t="s">
        <v>892</v>
      </c>
      <c r="E93" s="510" t="s">
        <v>893</v>
      </c>
      <c r="F93" s="464"/>
      <c r="G93" s="464"/>
      <c r="H93" s="540"/>
      <c r="I93" s="540"/>
    </row>
    <row r="94" spans="1:9" x14ac:dyDescent="0.25">
      <c r="A94" s="509" t="s">
        <v>1073</v>
      </c>
      <c r="B94" s="507" t="s">
        <v>1074</v>
      </c>
      <c r="C94" s="510" t="s">
        <v>5</v>
      </c>
      <c r="D94" s="510" t="s">
        <v>887</v>
      </c>
      <c r="E94" s="510" t="s">
        <v>888</v>
      </c>
      <c r="F94" s="464"/>
      <c r="G94" s="464"/>
      <c r="H94" s="540"/>
      <c r="I94" s="540"/>
    </row>
    <row r="95" spans="1:9" x14ac:dyDescent="0.25">
      <c r="A95" s="509" t="s">
        <v>1075</v>
      </c>
      <c r="B95" s="507" t="s">
        <v>1076</v>
      </c>
      <c r="C95" s="510" t="s">
        <v>5</v>
      </c>
      <c r="D95" s="510" t="s">
        <v>905</v>
      </c>
      <c r="E95" s="510" t="s">
        <v>906</v>
      </c>
      <c r="F95" s="464"/>
      <c r="G95" s="464"/>
      <c r="H95" s="540"/>
      <c r="I95" s="540"/>
    </row>
    <row r="96" spans="1:9" x14ac:dyDescent="0.25">
      <c r="A96" s="509" t="s">
        <v>1077</v>
      </c>
      <c r="B96" s="507" t="s">
        <v>1078</v>
      </c>
      <c r="C96" s="510" t="s">
        <v>5</v>
      </c>
      <c r="D96" s="510" t="s">
        <v>905</v>
      </c>
      <c r="E96" s="510" t="s">
        <v>906</v>
      </c>
      <c r="F96" s="464"/>
      <c r="G96" s="464"/>
      <c r="H96" s="540"/>
      <c r="I96" s="540"/>
    </row>
    <row r="97" spans="1:9" x14ac:dyDescent="0.25">
      <c r="A97" s="509" t="s">
        <v>1079</v>
      </c>
      <c r="B97" s="507" t="s">
        <v>1080</v>
      </c>
      <c r="C97" s="510" t="s">
        <v>5</v>
      </c>
      <c r="D97" s="510" t="s">
        <v>887</v>
      </c>
      <c r="E97" s="510" t="s">
        <v>888</v>
      </c>
      <c r="F97" s="464"/>
      <c r="G97" s="464"/>
      <c r="H97" s="540"/>
      <c r="I97" s="540"/>
    </row>
    <row r="98" spans="1:9" x14ac:dyDescent="0.25">
      <c r="A98" s="509" t="s">
        <v>1081</v>
      </c>
      <c r="B98" s="507" t="s">
        <v>1082</v>
      </c>
      <c r="C98" s="510" t="s">
        <v>5</v>
      </c>
      <c r="D98" s="510" t="s">
        <v>911</v>
      </c>
      <c r="E98" s="510" t="s">
        <v>912</v>
      </c>
      <c r="F98" s="464"/>
      <c r="G98" s="464"/>
      <c r="H98" s="540"/>
      <c r="I98" s="540"/>
    </row>
    <row r="99" spans="1:9" x14ac:dyDescent="0.25">
      <c r="A99" s="509" t="s">
        <v>1083</v>
      </c>
      <c r="B99" s="507" t="s">
        <v>1084</v>
      </c>
      <c r="C99" s="510" t="s">
        <v>5</v>
      </c>
      <c r="D99" s="510" t="s">
        <v>892</v>
      </c>
      <c r="E99" s="510" t="s">
        <v>893</v>
      </c>
      <c r="F99" s="464"/>
      <c r="G99" s="464"/>
      <c r="H99" s="540"/>
      <c r="I99" s="540"/>
    </row>
    <row r="100" spans="1:9" x14ac:dyDescent="0.25">
      <c r="A100" s="513" t="s">
        <v>1085</v>
      </c>
      <c r="B100" s="507" t="s">
        <v>1086</v>
      </c>
      <c r="C100" s="511" t="s">
        <v>5</v>
      </c>
      <c r="D100" s="511" t="s">
        <v>887</v>
      </c>
      <c r="E100" s="511" t="s">
        <v>888</v>
      </c>
      <c r="F100" s="464"/>
      <c r="G100" s="464"/>
      <c r="H100" s="540"/>
      <c r="I100" s="540"/>
    </row>
    <row r="101" spans="1:9" x14ac:dyDescent="0.25">
      <c r="A101" s="509" t="s">
        <v>1087</v>
      </c>
      <c r="B101" s="507" t="s">
        <v>1088</v>
      </c>
      <c r="C101" s="510" t="s">
        <v>5</v>
      </c>
      <c r="D101" s="510" t="s">
        <v>887</v>
      </c>
      <c r="E101" s="510" t="s">
        <v>888</v>
      </c>
      <c r="F101" s="464"/>
      <c r="G101" s="464"/>
      <c r="H101" s="540"/>
      <c r="I101" s="540"/>
    </row>
    <row r="102" spans="1:9" x14ac:dyDescent="0.25">
      <c r="A102" s="509" t="s">
        <v>1089</v>
      </c>
      <c r="B102" s="507" t="s">
        <v>1090</v>
      </c>
      <c r="C102" s="510" t="s">
        <v>5</v>
      </c>
      <c r="D102" s="510" t="s">
        <v>905</v>
      </c>
      <c r="E102" s="510" t="s">
        <v>906</v>
      </c>
      <c r="F102" s="464"/>
      <c r="G102" s="464"/>
      <c r="H102" s="540"/>
      <c r="I102" s="540"/>
    </row>
    <row r="103" spans="1:9" x14ac:dyDescent="0.25">
      <c r="A103" s="513" t="s">
        <v>1091</v>
      </c>
      <c r="B103" s="507" t="s">
        <v>1092</v>
      </c>
      <c r="C103" s="511" t="s">
        <v>5</v>
      </c>
      <c r="D103" s="511" t="s">
        <v>905</v>
      </c>
      <c r="E103" s="512" t="s">
        <v>906</v>
      </c>
      <c r="F103" s="464"/>
      <c r="G103" s="464"/>
      <c r="H103" s="540"/>
      <c r="I103" s="540"/>
    </row>
    <row r="104" spans="1:9" x14ac:dyDescent="0.25">
      <c r="A104" s="509" t="s">
        <v>1093</v>
      </c>
      <c r="B104" s="507" t="s">
        <v>637</v>
      </c>
      <c r="C104" s="510" t="s">
        <v>941</v>
      </c>
      <c r="D104" s="510" t="s">
        <v>942</v>
      </c>
      <c r="E104" s="510" t="s">
        <v>943</v>
      </c>
      <c r="F104" s="464"/>
      <c r="G104" s="464"/>
      <c r="H104" s="540"/>
      <c r="I104" s="540"/>
    </row>
    <row r="105" spans="1:9" x14ac:dyDescent="0.25">
      <c r="A105" s="513" t="s">
        <v>1094</v>
      </c>
      <c r="B105" s="507" t="s">
        <v>1095</v>
      </c>
      <c r="C105" s="512" t="s">
        <v>941</v>
      </c>
      <c r="D105" s="511" t="s">
        <v>942</v>
      </c>
      <c r="E105" s="512" t="s">
        <v>943</v>
      </c>
      <c r="F105" s="464"/>
      <c r="G105" s="464"/>
      <c r="H105" s="540"/>
      <c r="I105" s="540"/>
    </row>
    <row r="106" spans="1:9" x14ac:dyDescent="0.25">
      <c r="A106" s="513" t="s">
        <v>1096</v>
      </c>
      <c r="B106" s="507" t="s">
        <v>1097</v>
      </c>
      <c r="C106" s="511" t="s">
        <v>5</v>
      </c>
      <c r="D106" s="511" t="s">
        <v>905</v>
      </c>
      <c r="E106" s="511" t="s">
        <v>906</v>
      </c>
      <c r="F106" s="464"/>
      <c r="G106" s="464"/>
      <c r="H106" s="540"/>
      <c r="I106" s="540"/>
    </row>
    <row r="107" spans="1:9" x14ac:dyDescent="0.25">
      <c r="A107" s="513" t="s">
        <v>1098</v>
      </c>
      <c r="B107" s="507" t="s">
        <v>1099</v>
      </c>
      <c r="C107" s="511" t="s">
        <v>919</v>
      </c>
      <c r="D107" s="511" t="s">
        <v>920</v>
      </c>
      <c r="E107" s="511" t="s">
        <v>921</v>
      </c>
      <c r="F107" s="464"/>
      <c r="G107" s="464"/>
      <c r="H107" s="540"/>
      <c r="I107" s="540"/>
    </row>
    <row r="108" spans="1:9" x14ac:dyDescent="0.25">
      <c r="A108" s="509" t="s">
        <v>1100</v>
      </c>
      <c r="B108" s="507" t="s">
        <v>1101</v>
      </c>
      <c r="C108" s="510" t="s">
        <v>931</v>
      </c>
      <c r="D108" s="510" t="s">
        <v>887</v>
      </c>
      <c r="E108" s="510" t="s">
        <v>888</v>
      </c>
      <c r="F108" s="464"/>
      <c r="G108" s="464"/>
      <c r="H108" s="540"/>
      <c r="I108" s="540"/>
    </row>
    <row r="109" spans="1:9" x14ac:dyDescent="0.25">
      <c r="A109" s="509" t="s">
        <v>1102</v>
      </c>
      <c r="B109" s="507" t="s">
        <v>1103</v>
      </c>
      <c r="C109" s="510" t="s">
        <v>931</v>
      </c>
      <c r="D109" s="510" t="s">
        <v>887</v>
      </c>
      <c r="E109" s="510" t="s">
        <v>888</v>
      </c>
      <c r="F109" s="464"/>
      <c r="G109" s="464"/>
      <c r="H109" s="540"/>
      <c r="I109" s="540"/>
    </row>
    <row r="110" spans="1:9" x14ac:dyDescent="0.25">
      <c r="A110" s="509" t="s">
        <v>1104</v>
      </c>
      <c r="B110" s="507" t="s">
        <v>658</v>
      </c>
      <c r="C110" s="510" t="s">
        <v>931</v>
      </c>
      <c r="D110" s="510" t="s">
        <v>887</v>
      </c>
      <c r="E110" s="510" t="s">
        <v>888</v>
      </c>
      <c r="F110" s="464"/>
      <c r="G110" s="464"/>
      <c r="H110" s="540"/>
      <c r="I110" s="540"/>
    </row>
    <row r="111" spans="1:9" x14ac:dyDescent="0.25">
      <c r="A111" s="509" t="s">
        <v>1105</v>
      </c>
      <c r="B111" s="507" t="s">
        <v>652</v>
      </c>
      <c r="C111" s="510" t="s">
        <v>919</v>
      </c>
      <c r="D111" s="510" t="s">
        <v>920</v>
      </c>
      <c r="E111" s="510" t="s">
        <v>921</v>
      </c>
      <c r="F111" s="464"/>
      <c r="G111" s="464"/>
      <c r="H111" s="540"/>
      <c r="I111" s="540"/>
    </row>
    <row r="112" spans="1:9" x14ac:dyDescent="0.25">
      <c r="A112" s="509" t="s">
        <v>1106</v>
      </c>
      <c r="B112" s="507" t="s">
        <v>1107</v>
      </c>
      <c r="C112" s="510" t="s">
        <v>5</v>
      </c>
      <c r="D112" s="510" t="s">
        <v>887</v>
      </c>
      <c r="E112" s="510" t="s">
        <v>888</v>
      </c>
      <c r="F112" s="464"/>
      <c r="G112" s="464"/>
      <c r="H112" s="540"/>
      <c r="I112" s="540"/>
    </row>
    <row r="113" spans="1:9" x14ac:dyDescent="0.25">
      <c r="A113" s="509" t="s">
        <v>1108</v>
      </c>
      <c r="B113" s="507" t="s">
        <v>1109</v>
      </c>
      <c r="C113" s="510" t="s">
        <v>941</v>
      </c>
      <c r="D113" s="510" t="s">
        <v>942</v>
      </c>
      <c r="E113" s="510" t="s">
        <v>943</v>
      </c>
      <c r="F113" s="464"/>
      <c r="G113" s="464"/>
      <c r="H113" s="540"/>
      <c r="I113" s="540"/>
    </row>
    <row r="114" spans="1:9" x14ac:dyDescent="0.25">
      <c r="A114" s="509" t="s">
        <v>1110</v>
      </c>
      <c r="B114" s="507" t="s">
        <v>655</v>
      </c>
      <c r="C114" s="510" t="s">
        <v>931</v>
      </c>
      <c r="D114" s="510" t="s">
        <v>887</v>
      </c>
      <c r="E114" s="510" t="s">
        <v>888</v>
      </c>
      <c r="F114" s="464"/>
      <c r="G114" s="464"/>
      <c r="H114" s="540"/>
      <c r="I114" s="540"/>
    </row>
    <row r="115" spans="1:9" x14ac:dyDescent="0.25">
      <c r="A115" s="509" t="s">
        <v>1111</v>
      </c>
      <c r="B115" s="507" t="s">
        <v>978</v>
      </c>
      <c r="C115" s="510" t="s">
        <v>941</v>
      </c>
      <c r="D115" s="510" t="s">
        <v>942</v>
      </c>
      <c r="E115" s="510" t="s">
        <v>943</v>
      </c>
      <c r="F115" s="464"/>
      <c r="G115" s="464"/>
      <c r="H115" s="540"/>
      <c r="I115" s="540"/>
    </row>
    <row r="116" spans="1:9" x14ac:dyDescent="0.25">
      <c r="A116" s="509" t="s">
        <v>1112</v>
      </c>
      <c r="B116" s="507" t="s">
        <v>1013</v>
      </c>
      <c r="C116" s="510" t="s">
        <v>5</v>
      </c>
      <c r="D116" s="510" t="s">
        <v>887</v>
      </c>
      <c r="E116" s="511" t="s">
        <v>888</v>
      </c>
      <c r="F116" s="464"/>
      <c r="G116" s="464"/>
      <c r="H116" s="540"/>
      <c r="I116" s="540"/>
    </row>
    <row r="117" spans="1:9" x14ac:dyDescent="0.25">
      <c r="A117" s="509" t="s">
        <v>1113</v>
      </c>
      <c r="B117" s="507" t="s">
        <v>1114</v>
      </c>
      <c r="C117" s="510" t="s">
        <v>5</v>
      </c>
      <c r="D117" s="510" t="s">
        <v>905</v>
      </c>
      <c r="E117" s="510" t="s">
        <v>906</v>
      </c>
      <c r="F117" s="464"/>
      <c r="G117" s="464"/>
      <c r="H117" s="540"/>
      <c r="I117" s="540"/>
    </row>
    <row r="118" spans="1:9" x14ac:dyDescent="0.25">
      <c r="A118" s="509" t="s">
        <v>1115</v>
      </c>
      <c r="B118" s="507" t="s">
        <v>1116</v>
      </c>
      <c r="C118" s="510" t="s">
        <v>919</v>
      </c>
      <c r="D118" s="510" t="s">
        <v>920</v>
      </c>
      <c r="E118" s="510" t="s">
        <v>921</v>
      </c>
      <c r="F118" s="464"/>
      <c r="G118" s="464"/>
      <c r="H118" s="540"/>
      <c r="I118" s="540"/>
    </row>
    <row r="119" spans="1:9" x14ac:dyDescent="0.25">
      <c r="A119" s="509" t="s">
        <v>1117</v>
      </c>
      <c r="B119" s="507" t="s">
        <v>1118</v>
      </c>
      <c r="C119" s="510" t="s">
        <v>5</v>
      </c>
      <c r="D119" s="510" t="s">
        <v>892</v>
      </c>
      <c r="E119" s="510" t="s">
        <v>893</v>
      </c>
      <c r="F119" s="464"/>
      <c r="G119" s="464"/>
      <c r="H119" s="540"/>
      <c r="I119" s="540"/>
    </row>
    <row r="120" spans="1:9" x14ac:dyDescent="0.25">
      <c r="A120" s="509" t="s">
        <v>1119</v>
      </c>
      <c r="B120" s="507" t="s">
        <v>1120</v>
      </c>
      <c r="C120" s="510" t="s">
        <v>5</v>
      </c>
      <c r="D120" s="510" t="s">
        <v>887</v>
      </c>
      <c r="E120" s="510" t="s">
        <v>888</v>
      </c>
      <c r="F120" s="464"/>
      <c r="G120" s="464"/>
      <c r="H120" s="540"/>
      <c r="I120" s="540"/>
    </row>
    <row r="121" spans="1:9" x14ac:dyDescent="0.25">
      <c r="A121" s="509" t="s">
        <v>1121</v>
      </c>
      <c r="B121" s="507" t="s">
        <v>1122</v>
      </c>
      <c r="C121" s="510" t="s">
        <v>931</v>
      </c>
      <c r="D121" s="510" t="s">
        <v>887</v>
      </c>
      <c r="E121" s="510" t="s">
        <v>888</v>
      </c>
      <c r="F121" s="464"/>
      <c r="G121" s="464"/>
      <c r="H121" s="540"/>
      <c r="I121" s="540"/>
    </row>
    <row r="122" spans="1:9" x14ac:dyDescent="0.25">
      <c r="A122" s="509" t="s">
        <v>1123</v>
      </c>
      <c r="B122" s="507" t="s">
        <v>1124</v>
      </c>
      <c r="C122" s="510" t="s">
        <v>5</v>
      </c>
      <c r="D122" s="510" t="s">
        <v>887</v>
      </c>
      <c r="E122" s="510" t="s">
        <v>888</v>
      </c>
      <c r="F122" s="464"/>
      <c r="G122" s="464"/>
      <c r="H122" s="540"/>
      <c r="I122" s="540"/>
    </row>
    <row r="123" spans="1:9" x14ac:dyDescent="0.25">
      <c r="A123" s="513" t="s">
        <v>1125</v>
      </c>
      <c r="B123" s="507" t="s">
        <v>1126</v>
      </c>
      <c r="C123" s="512" t="s">
        <v>5</v>
      </c>
      <c r="D123" s="511" t="s">
        <v>887</v>
      </c>
      <c r="E123" s="512" t="s">
        <v>888</v>
      </c>
      <c r="F123" s="464"/>
      <c r="G123" s="464"/>
      <c r="H123" s="540"/>
      <c r="I123" s="540"/>
    </row>
    <row r="124" spans="1:9" x14ac:dyDescent="0.25">
      <c r="A124" s="509" t="s">
        <v>1127</v>
      </c>
      <c r="B124" s="507" t="s">
        <v>1128</v>
      </c>
      <c r="C124" s="510" t="s">
        <v>919</v>
      </c>
      <c r="D124" s="510" t="s">
        <v>920</v>
      </c>
      <c r="E124" s="510" t="s">
        <v>921</v>
      </c>
      <c r="F124" s="464"/>
      <c r="G124" s="464"/>
      <c r="H124" s="540"/>
      <c r="I124" s="540"/>
    </row>
    <row r="125" spans="1:9" x14ac:dyDescent="0.25">
      <c r="A125" s="509" t="s">
        <v>1129</v>
      </c>
      <c r="B125" s="507" t="s">
        <v>1130</v>
      </c>
      <c r="C125" s="510" t="s">
        <v>5</v>
      </c>
      <c r="D125" s="510" t="s">
        <v>887</v>
      </c>
      <c r="E125" s="510" t="s">
        <v>888</v>
      </c>
      <c r="F125" s="464"/>
      <c r="G125" s="464"/>
      <c r="H125" s="540"/>
      <c r="I125" s="540"/>
    </row>
    <row r="126" spans="1:9" x14ac:dyDescent="0.25">
      <c r="A126" s="509" t="s">
        <v>1131</v>
      </c>
      <c r="B126" s="507" t="s">
        <v>1132</v>
      </c>
      <c r="C126" s="510" t="s">
        <v>5</v>
      </c>
      <c r="D126" s="510" t="s">
        <v>887</v>
      </c>
      <c r="E126" s="510" t="s">
        <v>888</v>
      </c>
      <c r="F126" s="464"/>
      <c r="G126" s="464"/>
      <c r="H126" s="540"/>
      <c r="I126" s="540"/>
    </row>
    <row r="127" spans="1:9" x14ac:dyDescent="0.25">
      <c r="A127" s="509" t="s">
        <v>1133</v>
      </c>
      <c r="B127" s="507" t="s">
        <v>1134</v>
      </c>
      <c r="C127" s="510" t="s">
        <v>931</v>
      </c>
      <c r="D127" s="510" t="s">
        <v>887</v>
      </c>
      <c r="E127" s="510" t="s">
        <v>888</v>
      </c>
      <c r="F127" s="464"/>
      <c r="G127" s="464"/>
      <c r="H127" s="540"/>
      <c r="I127" s="540"/>
    </row>
    <row r="128" spans="1:9" x14ac:dyDescent="0.25">
      <c r="A128" s="509" t="s">
        <v>1135</v>
      </c>
      <c r="B128" s="507" t="s">
        <v>1136</v>
      </c>
      <c r="C128" s="510" t="s">
        <v>5</v>
      </c>
      <c r="D128" s="510" t="s">
        <v>887</v>
      </c>
      <c r="E128" s="510" t="s">
        <v>888</v>
      </c>
      <c r="F128" s="464"/>
      <c r="G128" s="464"/>
      <c r="H128" s="540"/>
      <c r="I128" s="540"/>
    </row>
    <row r="129" spans="1:9" x14ac:dyDescent="0.25">
      <c r="A129" s="509" t="s">
        <v>1137</v>
      </c>
      <c r="B129" s="507" t="s">
        <v>978</v>
      </c>
      <c r="C129" s="510" t="s">
        <v>941</v>
      </c>
      <c r="D129" s="510" t="s">
        <v>942</v>
      </c>
      <c r="E129" s="510" t="s">
        <v>943</v>
      </c>
      <c r="F129" s="464"/>
      <c r="G129" s="464"/>
      <c r="H129" s="540"/>
      <c r="I129" s="540"/>
    </row>
    <row r="130" spans="1:9" x14ac:dyDescent="0.25">
      <c r="A130" s="509" t="s">
        <v>1138</v>
      </c>
      <c r="B130" s="507" t="s">
        <v>670</v>
      </c>
      <c r="C130" s="510" t="s">
        <v>5</v>
      </c>
      <c r="D130" s="510" t="s">
        <v>887</v>
      </c>
      <c r="E130" s="510" t="s">
        <v>888</v>
      </c>
      <c r="F130" s="464"/>
      <c r="G130" s="464"/>
      <c r="H130" s="540"/>
      <c r="I130" s="540"/>
    </row>
    <row r="131" spans="1:9" x14ac:dyDescent="0.25">
      <c r="A131" s="509" t="s">
        <v>1139</v>
      </c>
      <c r="B131" s="507" t="s">
        <v>1140</v>
      </c>
      <c r="C131" s="510" t="s">
        <v>931</v>
      </c>
      <c r="D131" s="510" t="s">
        <v>887</v>
      </c>
      <c r="E131" s="510" t="s">
        <v>888</v>
      </c>
      <c r="F131" s="464"/>
      <c r="G131" s="464"/>
      <c r="H131" s="540"/>
      <c r="I131" s="540"/>
    </row>
    <row r="132" spans="1:9" x14ac:dyDescent="0.25">
      <c r="A132" s="509" t="s">
        <v>1141</v>
      </c>
      <c r="B132" s="507" t="s">
        <v>1142</v>
      </c>
      <c r="C132" s="510" t="s">
        <v>931</v>
      </c>
      <c r="D132" s="510" t="s">
        <v>887</v>
      </c>
      <c r="E132" s="510" t="s">
        <v>888</v>
      </c>
      <c r="F132" s="464"/>
      <c r="G132" s="464"/>
      <c r="H132" s="540"/>
      <c r="I132" s="540"/>
    </row>
    <row r="133" spans="1:9" x14ac:dyDescent="0.25">
      <c r="A133" s="509" t="s">
        <v>1143</v>
      </c>
      <c r="B133" s="507" t="s">
        <v>1144</v>
      </c>
      <c r="C133" s="510" t="s">
        <v>5</v>
      </c>
      <c r="D133" s="510" t="s">
        <v>887</v>
      </c>
      <c r="E133" s="510" t="s">
        <v>888</v>
      </c>
      <c r="F133" s="464"/>
      <c r="G133" s="464"/>
      <c r="H133" s="540"/>
      <c r="I133" s="540"/>
    </row>
    <row r="134" spans="1:9" x14ac:dyDescent="0.25">
      <c r="A134" s="509" t="s">
        <v>1145</v>
      </c>
      <c r="B134" s="507" t="s">
        <v>1146</v>
      </c>
      <c r="C134" s="510" t="s">
        <v>5</v>
      </c>
      <c r="D134" s="510" t="s">
        <v>887</v>
      </c>
      <c r="E134" s="510" t="s">
        <v>888</v>
      </c>
      <c r="F134" s="464"/>
      <c r="G134" s="464"/>
      <c r="H134" s="540"/>
      <c r="I134" s="540"/>
    </row>
    <row r="135" spans="1:9" x14ac:dyDescent="0.25">
      <c r="A135" s="509" t="s">
        <v>1147</v>
      </c>
      <c r="B135" s="507" t="s">
        <v>1148</v>
      </c>
      <c r="C135" s="510" t="s">
        <v>5</v>
      </c>
      <c r="D135" s="510" t="s">
        <v>887</v>
      </c>
      <c r="E135" s="510" t="s">
        <v>888</v>
      </c>
      <c r="F135" s="464"/>
      <c r="G135" s="464"/>
      <c r="H135" s="540"/>
      <c r="I135" s="540"/>
    </row>
    <row r="136" spans="1:9" x14ac:dyDescent="0.25">
      <c r="A136" s="509" t="s">
        <v>1149</v>
      </c>
      <c r="B136" s="507" t="s">
        <v>1150</v>
      </c>
      <c r="C136" s="510" t="s">
        <v>891</v>
      </c>
      <c r="D136" s="510" t="s">
        <v>892</v>
      </c>
      <c r="E136" s="510" t="s">
        <v>893</v>
      </c>
      <c r="F136" s="464"/>
      <c r="G136" s="464"/>
      <c r="H136" s="540"/>
      <c r="I136" s="540"/>
    </row>
    <row r="137" spans="1:9" ht="12" customHeight="1" x14ac:dyDescent="0.25">
      <c r="A137" s="509" t="s">
        <v>1151</v>
      </c>
      <c r="B137" s="507" t="s">
        <v>1152</v>
      </c>
      <c r="C137" s="510" t="s">
        <v>931</v>
      </c>
      <c r="D137" s="510" t="s">
        <v>887</v>
      </c>
      <c r="E137" s="510" t="s">
        <v>888</v>
      </c>
      <c r="F137" s="464"/>
      <c r="G137" s="464"/>
      <c r="H137" s="540"/>
      <c r="I137" s="540"/>
    </row>
    <row r="138" spans="1:9" x14ac:dyDescent="0.25">
      <c r="A138" s="513" t="s">
        <v>1153</v>
      </c>
      <c r="B138" s="507" t="s">
        <v>978</v>
      </c>
      <c r="C138" s="511" t="s">
        <v>941</v>
      </c>
      <c r="D138" s="511" t="s">
        <v>942</v>
      </c>
      <c r="E138" s="511" t="s">
        <v>943</v>
      </c>
      <c r="F138" s="464"/>
      <c r="G138" s="464"/>
      <c r="H138" s="540"/>
      <c r="I138" s="540"/>
    </row>
    <row r="139" spans="1:9" x14ac:dyDescent="0.25">
      <c r="A139" s="513" t="s">
        <v>1154</v>
      </c>
      <c r="B139" s="507" t="s">
        <v>1155</v>
      </c>
      <c r="C139" s="510" t="s">
        <v>891</v>
      </c>
      <c r="D139" s="510" t="s">
        <v>892</v>
      </c>
      <c r="E139" s="510" t="s">
        <v>893</v>
      </c>
      <c r="F139" s="464"/>
      <c r="G139" s="464"/>
      <c r="H139" s="540"/>
      <c r="I139" s="540"/>
    </row>
    <row r="140" spans="1:9" x14ac:dyDescent="0.25">
      <c r="A140" s="509" t="s">
        <v>1156</v>
      </c>
      <c r="B140" s="507" t="s">
        <v>691</v>
      </c>
      <c r="C140" s="510" t="s">
        <v>5</v>
      </c>
      <c r="D140" s="510" t="s">
        <v>887</v>
      </c>
      <c r="E140" s="510" t="s">
        <v>888</v>
      </c>
      <c r="F140" s="464"/>
      <c r="G140" s="464"/>
      <c r="H140" s="540"/>
      <c r="I140" s="540"/>
    </row>
    <row r="141" spans="1:9" x14ac:dyDescent="0.25">
      <c r="A141" s="509" t="s">
        <v>1157</v>
      </c>
      <c r="B141" s="507" t="s">
        <v>1158</v>
      </c>
      <c r="C141" s="510" t="s">
        <v>931</v>
      </c>
      <c r="D141" s="510" t="s">
        <v>887</v>
      </c>
      <c r="E141" s="510" t="s">
        <v>888</v>
      </c>
      <c r="F141" s="464"/>
      <c r="G141" s="464"/>
      <c r="H141" s="540"/>
      <c r="I141" s="540"/>
    </row>
    <row r="142" spans="1:9" x14ac:dyDescent="0.25">
      <c r="A142" s="513" t="s">
        <v>1159</v>
      </c>
      <c r="B142" s="507" t="s">
        <v>1160</v>
      </c>
      <c r="C142" s="511" t="s">
        <v>5</v>
      </c>
      <c r="D142" s="511" t="s">
        <v>887</v>
      </c>
      <c r="E142" s="511" t="s">
        <v>888</v>
      </c>
      <c r="F142" s="464"/>
      <c r="G142" s="464"/>
      <c r="H142" s="540"/>
      <c r="I142" s="540"/>
    </row>
    <row r="143" spans="1:9" x14ac:dyDescent="0.25">
      <c r="A143" s="509" t="s">
        <v>1161</v>
      </c>
      <c r="B143" s="507" t="s">
        <v>926</v>
      </c>
      <c r="C143" s="510" t="s">
        <v>891</v>
      </c>
      <c r="D143" s="510" t="s">
        <v>892</v>
      </c>
      <c r="E143" s="510" t="s">
        <v>893</v>
      </c>
      <c r="F143" s="464"/>
      <c r="G143" s="464"/>
      <c r="H143" s="540"/>
      <c r="I143" s="540"/>
    </row>
    <row r="144" spans="1:9" x14ac:dyDescent="0.25">
      <c r="A144" s="513" t="s">
        <v>1162</v>
      </c>
      <c r="B144" s="507" t="s">
        <v>1163</v>
      </c>
      <c r="C144" s="512" t="s">
        <v>5</v>
      </c>
      <c r="D144" s="511" t="s">
        <v>887</v>
      </c>
      <c r="E144" s="511" t="s">
        <v>888</v>
      </c>
      <c r="F144" s="464"/>
      <c r="G144" s="464"/>
      <c r="H144" s="540"/>
      <c r="I144" s="540"/>
    </row>
    <row r="145" spans="1:9" x14ac:dyDescent="0.25">
      <c r="A145" s="509" t="s">
        <v>1164</v>
      </c>
      <c r="B145" s="507" t="s">
        <v>1165</v>
      </c>
      <c r="C145" s="510" t="s">
        <v>919</v>
      </c>
      <c r="D145" s="510" t="s">
        <v>920</v>
      </c>
      <c r="E145" s="510" t="s">
        <v>921</v>
      </c>
      <c r="F145" s="464"/>
      <c r="G145" s="464"/>
      <c r="H145" s="540"/>
      <c r="I145" s="540"/>
    </row>
    <row r="146" spans="1:9" x14ac:dyDescent="0.25">
      <c r="A146" s="509" t="s">
        <v>1166</v>
      </c>
      <c r="B146" s="507" t="s">
        <v>1167</v>
      </c>
      <c r="C146" s="510" t="s">
        <v>5</v>
      </c>
      <c r="D146" s="510" t="s">
        <v>887</v>
      </c>
      <c r="E146" s="510" t="s">
        <v>888</v>
      </c>
      <c r="F146" s="464"/>
      <c r="G146" s="464"/>
      <c r="H146" s="540"/>
      <c r="I146" s="540"/>
    </row>
    <row r="147" spans="1:9" x14ac:dyDescent="0.25">
      <c r="A147" s="509" t="s">
        <v>1168</v>
      </c>
      <c r="B147" s="507" t="s">
        <v>1169</v>
      </c>
      <c r="C147" s="510" t="s">
        <v>5</v>
      </c>
      <c r="D147" s="510" t="s">
        <v>887</v>
      </c>
      <c r="E147" s="510" t="s">
        <v>888</v>
      </c>
      <c r="F147" s="464"/>
      <c r="G147" s="464"/>
      <c r="H147" s="540"/>
      <c r="I147" s="540"/>
    </row>
    <row r="148" spans="1:9" x14ac:dyDescent="0.25">
      <c r="A148" s="509" t="s">
        <v>1170</v>
      </c>
      <c r="B148" s="507" t="s">
        <v>694</v>
      </c>
      <c r="C148" s="510" t="s">
        <v>5</v>
      </c>
      <c r="D148" s="510" t="s">
        <v>887</v>
      </c>
      <c r="E148" s="510" t="s">
        <v>888</v>
      </c>
      <c r="F148" s="464"/>
      <c r="G148" s="464"/>
      <c r="H148" s="540"/>
      <c r="I148" s="540"/>
    </row>
    <row r="149" spans="1:9" x14ac:dyDescent="0.25">
      <c r="A149" s="509" t="s">
        <v>1171</v>
      </c>
      <c r="B149" s="507" t="s">
        <v>1172</v>
      </c>
      <c r="C149" s="510" t="s">
        <v>5</v>
      </c>
      <c r="D149" s="510" t="s">
        <v>887</v>
      </c>
      <c r="E149" s="510" t="s">
        <v>888</v>
      </c>
      <c r="F149" s="464"/>
      <c r="G149" s="464"/>
      <c r="H149" s="540"/>
      <c r="I149" s="540"/>
    </row>
    <row r="150" spans="1:9" x14ac:dyDescent="0.25">
      <c r="A150" s="509" t="s">
        <v>1173</v>
      </c>
      <c r="B150" s="507" t="s">
        <v>1174</v>
      </c>
      <c r="C150" s="510" t="s">
        <v>5</v>
      </c>
      <c r="D150" s="510" t="s">
        <v>905</v>
      </c>
      <c r="E150" s="510" t="s">
        <v>906</v>
      </c>
      <c r="F150" s="464"/>
      <c r="G150" s="464"/>
      <c r="H150" s="540"/>
      <c r="I150" s="540"/>
    </row>
    <row r="151" spans="1:9" x14ac:dyDescent="0.25">
      <c r="A151" s="513" t="s">
        <v>1175</v>
      </c>
      <c r="B151" s="507" t="s">
        <v>1176</v>
      </c>
      <c r="C151" s="510" t="s">
        <v>5</v>
      </c>
      <c r="D151" s="510" t="s">
        <v>887</v>
      </c>
      <c r="E151" s="510" t="s">
        <v>888</v>
      </c>
      <c r="F151" s="464"/>
      <c r="G151" s="464"/>
      <c r="H151" s="540"/>
      <c r="I151" s="540"/>
    </row>
    <row r="152" spans="1:9" x14ac:dyDescent="0.25">
      <c r="A152" s="509" t="s">
        <v>1177</v>
      </c>
      <c r="B152" s="507" t="s">
        <v>1178</v>
      </c>
      <c r="C152" s="510" t="s">
        <v>5</v>
      </c>
      <c r="D152" s="510" t="s">
        <v>887</v>
      </c>
      <c r="E152" s="510" t="s">
        <v>888</v>
      </c>
      <c r="F152" s="464"/>
      <c r="G152" s="464"/>
      <c r="H152" s="540"/>
      <c r="I152" s="540"/>
    </row>
    <row r="153" spans="1:9" x14ac:dyDescent="0.25">
      <c r="A153" s="509" t="s">
        <v>1179</v>
      </c>
      <c r="B153" s="507" t="s">
        <v>1180</v>
      </c>
      <c r="C153" s="510" t="s">
        <v>5</v>
      </c>
      <c r="D153" s="510" t="s">
        <v>887</v>
      </c>
      <c r="E153" s="510" t="s">
        <v>888</v>
      </c>
      <c r="F153" s="464"/>
      <c r="G153" s="464"/>
      <c r="H153" s="540"/>
      <c r="I153" s="540"/>
    </row>
    <row r="154" spans="1:9" x14ac:dyDescent="0.25">
      <c r="A154" s="509" t="s">
        <v>1181</v>
      </c>
      <c r="B154" s="507" t="s">
        <v>991</v>
      </c>
      <c r="C154" s="510" t="s">
        <v>931</v>
      </c>
      <c r="D154" s="510" t="s">
        <v>887</v>
      </c>
      <c r="E154" s="510" t="s">
        <v>888</v>
      </c>
      <c r="F154" s="464"/>
      <c r="G154" s="464"/>
      <c r="H154" s="540"/>
      <c r="I154" s="540"/>
    </row>
    <row r="155" spans="1:9" x14ac:dyDescent="0.25">
      <c r="A155" s="509" t="s">
        <v>1182</v>
      </c>
      <c r="B155" s="507" t="s">
        <v>1183</v>
      </c>
      <c r="C155" s="510" t="s">
        <v>980</v>
      </c>
      <c r="D155" s="510" t="s">
        <v>981</v>
      </c>
      <c r="E155" s="510" t="s">
        <v>982</v>
      </c>
      <c r="F155" s="464"/>
      <c r="G155" s="464"/>
      <c r="H155" s="540"/>
      <c r="I155" s="540"/>
    </row>
    <row r="156" spans="1:9" x14ac:dyDescent="0.25">
      <c r="A156" s="509" t="s">
        <v>1184</v>
      </c>
      <c r="B156" s="507" t="s">
        <v>1132</v>
      </c>
      <c r="C156" s="510" t="s">
        <v>5</v>
      </c>
      <c r="D156" s="510" t="s">
        <v>887</v>
      </c>
      <c r="E156" s="511" t="s">
        <v>888</v>
      </c>
      <c r="F156" s="464"/>
      <c r="G156" s="464"/>
      <c r="H156" s="540"/>
      <c r="I156" s="540"/>
    </row>
    <row r="157" spans="1:9" x14ac:dyDescent="0.25">
      <c r="A157" s="509" t="s">
        <v>1185</v>
      </c>
      <c r="B157" s="507" t="s">
        <v>676</v>
      </c>
      <c r="C157" s="510" t="s">
        <v>5</v>
      </c>
      <c r="D157" s="510" t="s">
        <v>887</v>
      </c>
      <c r="E157" s="510" t="s">
        <v>888</v>
      </c>
      <c r="F157" s="464"/>
      <c r="G157" s="464"/>
      <c r="H157" s="540"/>
      <c r="I157" s="540"/>
    </row>
    <row r="158" spans="1:9" x14ac:dyDescent="0.25">
      <c r="A158" s="509" t="s">
        <v>1186</v>
      </c>
      <c r="B158" s="507" t="s">
        <v>1187</v>
      </c>
      <c r="C158" s="510" t="s">
        <v>941</v>
      </c>
      <c r="D158" s="510" t="s">
        <v>942</v>
      </c>
      <c r="E158" s="510" t="s">
        <v>943</v>
      </c>
      <c r="F158" s="464"/>
      <c r="G158" s="464"/>
      <c r="H158" s="540"/>
      <c r="I158" s="540"/>
    </row>
    <row r="159" spans="1:9" x14ac:dyDescent="0.25">
      <c r="A159" s="509" t="s">
        <v>1188</v>
      </c>
      <c r="B159" s="507" t="s">
        <v>685</v>
      </c>
      <c r="C159" s="510" t="s">
        <v>931</v>
      </c>
      <c r="D159" s="510" t="s">
        <v>887</v>
      </c>
      <c r="E159" s="510" t="s">
        <v>888</v>
      </c>
      <c r="F159" s="464"/>
      <c r="G159" s="464"/>
      <c r="H159" s="540"/>
      <c r="I159" s="540"/>
    </row>
    <row r="160" spans="1:9" x14ac:dyDescent="0.25">
      <c r="A160" s="509" t="s">
        <v>1189</v>
      </c>
      <c r="B160" s="507" t="s">
        <v>673</v>
      </c>
      <c r="C160" s="510" t="s">
        <v>5</v>
      </c>
      <c r="D160" s="510" t="s">
        <v>887</v>
      </c>
      <c r="E160" s="510" t="s">
        <v>888</v>
      </c>
      <c r="F160" s="464"/>
      <c r="G160" s="464"/>
      <c r="H160" s="540"/>
      <c r="I160" s="540"/>
    </row>
    <row r="161" spans="1:9" x14ac:dyDescent="0.25">
      <c r="A161" s="509" t="s">
        <v>1190</v>
      </c>
      <c r="B161" s="507" t="s">
        <v>688</v>
      </c>
      <c r="C161" s="510" t="s">
        <v>5</v>
      </c>
      <c r="D161" s="510" t="s">
        <v>905</v>
      </c>
      <c r="E161" s="510" t="s">
        <v>906</v>
      </c>
      <c r="F161" s="464"/>
      <c r="G161" s="464"/>
      <c r="H161" s="540"/>
      <c r="I161" s="540"/>
    </row>
    <row r="162" spans="1:9" x14ac:dyDescent="0.25">
      <c r="A162" s="509" t="s">
        <v>1191</v>
      </c>
      <c r="B162" s="507" t="s">
        <v>679</v>
      </c>
      <c r="C162" s="510" t="s">
        <v>5</v>
      </c>
      <c r="D162" s="510" t="s">
        <v>887</v>
      </c>
      <c r="E162" s="510" t="s">
        <v>888</v>
      </c>
      <c r="F162" s="464"/>
      <c r="G162" s="464"/>
      <c r="H162" s="540"/>
      <c r="I162" s="540"/>
    </row>
    <row r="163" spans="1:9" x14ac:dyDescent="0.25">
      <c r="A163" s="509" t="s">
        <v>1192</v>
      </c>
      <c r="B163" s="507" t="s">
        <v>1072</v>
      </c>
      <c r="C163" s="510" t="s">
        <v>891</v>
      </c>
      <c r="D163" s="510" t="s">
        <v>892</v>
      </c>
      <c r="E163" s="510" t="s">
        <v>893</v>
      </c>
      <c r="F163" s="464"/>
      <c r="G163" s="464"/>
      <c r="H163" s="540"/>
      <c r="I163" s="540"/>
    </row>
    <row r="164" spans="1:9" x14ac:dyDescent="0.25">
      <c r="A164" s="513" t="s">
        <v>1193</v>
      </c>
      <c r="B164" s="507" t="s">
        <v>1194</v>
      </c>
      <c r="C164" s="512" t="s">
        <v>5</v>
      </c>
      <c r="D164" s="511" t="s">
        <v>887</v>
      </c>
      <c r="E164" s="512" t="s">
        <v>888</v>
      </c>
      <c r="F164" s="464"/>
      <c r="G164" s="464"/>
      <c r="H164" s="540"/>
      <c r="I164" s="540"/>
    </row>
    <row r="165" spans="1:9" x14ac:dyDescent="0.25">
      <c r="A165" s="509" t="s">
        <v>1195</v>
      </c>
      <c r="B165" s="507" t="s">
        <v>1196</v>
      </c>
      <c r="C165" s="510" t="s">
        <v>5</v>
      </c>
      <c r="D165" s="510" t="s">
        <v>887</v>
      </c>
      <c r="E165" s="510" t="s">
        <v>888</v>
      </c>
      <c r="F165" s="464"/>
      <c r="G165" s="464"/>
      <c r="H165" s="540"/>
      <c r="I165" s="540"/>
    </row>
    <row r="166" spans="1:9" x14ac:dyDescent="0.25">
      <c r="A166" s="509" t="s">
        <v>1197</v>
      </c>
      <c r="B166" s="507" t="s">
        <v>1198</v>
      </c>
      <c r="C166" s="510" t="s">
        <v>5</v>
      </c>
      <c r="D166" s="510" t="s">
        <v>887</v>
      </c>
      <c r="E166" s="510" t="s">
        <v>888</v>
      </c>
      <c r="F166" s="464"/>
      <c r="G166" s="464"/>
      <c r="H166" s="540"/>
      <c r="I166" s="540"/>
    </row>
    <row r="167" spans="1:9" x14ac:dyDescent="0.25">
      <c r="A167" s="509" t="s">
        <v>1199</v>
      </c>
      <c r="B167" s="507" t="s">
        <v>1095</v>
      </c>
      <c r="C167" s="510" t="s">
        <v>941</v>
      </c>
      <c r="D167" s="510" t="s">
        <v>942</v>
      </c>
      <c r="E167" s="510" t="s">
        <v>943</v>
      </c>
      <c r="F167" s="464"/>
      <c r="G167" s="464"/>
      <c r="H167" s="540"/>
      <c r="I167" s="540"/>
    </row>
    <row r="168" spans="1:9" x14ac:dyDescent="0.25">
      <c r="A168" s="509" t="s">
        <v>1200</v>
      </c>
      <c r="B168" s="507" t="s">
        <v>1201</v>
      </c>
      <c r="C168" s="510" t="s">
        <v>5</v>
      </c>
      <c r="D168" s="510" t="s">
        <v>905</v>
      </c>
      <c r="E168" s="510" t="s">
        <v>906</v>
      </c>
      <c r="F168" s="464"/>
      <c r="G168" s="464"/>
      <c r="H168" s="540"/>
      <c r="I168" s="540"/>
    </row>
    <row r="169" spans="1:9" x14ac:dyDescent="0.25">
      <c r="A169" s="509" t="s">
        <v>1202</v>
      </c>
      <c r="B169" s="507" t="s">
        <v>715</v>
      </c>
      <c r="C169" s="510" t="s">
        <v>5</v>
      </c>
      <c r="D169" s="510" t="s">
        <v>887</v>
      </c>
      <c r="E169" s="510" t="s">
        <v>888</v>
      </c>
      <c r="F169" s="464"/>
      <c r="G169" s="464"/>
      <c r="H169" s="540"/>
      <c r="I169" s="540"/>
    </row>
    <row r="170" spans="1:9" x14ac:dyDescent="0.25">
      <c r="A170" s="509" t="s">
        <v>1203</v>
      </c>
      <c r="B170" s="507" t="s">
        <v>1204</v>
      </c>
      <c r="C170" s="510" t="s">
        <v>5</v>
      </c>
      <c r="D170" s="510" t="s">
        <v>887</v>
      </c>
      <c r="E170" s="510" t="s">
        <v>888</v>
      </c>
      <c r="F170" s="464"/>
      <c r="G170" s="464"/>
      <c r="H170" s="540"/>
      <c r="I170" s="540"/>
    </row>
    <row r="171" spans="1:9" x14ac:dyDescent="0.25">
      <c r="A171" s="509" t="s">
        <v>1205</v>
      </c>
      <c r="B171" s="507" t="s">
        <v>1206</v>
      </c>
      <c r="C171" s="510" t="s">
        <v>5</v>
      </c>
      <c r="D171" s="510" t="s">
        <v>905</v>
      </c>
      <c r="E171" s="510" t="s">
        <v>906</v>
      </c>
      <c r="F171" s="464"/>
      <c r="G171" s="464"/>
      <c r="H171" s="540"/>
      <c r="I171" s="540"/>
    </row>
    <row r="172" spans="1:9" x14ac:dyDescent="0.25">
      <c r="A172" s="509" t="s">
        <v>1207</v>
      </c>
      <c r="B172" s="507" t="s">
        <v>697</v>
      </c>
      <c r="C172" s="510" t="s">
        <v>5</v>
      </c>
      <c r="D172" s="510" t="s">
        <v>887</v>
      </c>
      <c r="E172" s="510" t="s">
        <v>888</v>
      </c>
      <c r="F172" s="464"/>
      <c r="G172" s="464"/>
      <c r="H172" s="540"/>
      <c r="I172" s="540"/>
    </row>
    <row r="173" spans="1:9" x14ac:dyDescent="0.25">
      <c r="A173" s="509" t="s">
        <v>1208</v>
      </c>
      <c r="B173" s="507" t="s">
        <v>1209</v>
      </c>
      <c r="C173" s="510" t="s">
        <v>5</v>
      </c>
      <c r="D173" s="510" t="s">
        <v>887</v>
      </c>
      <c r="E173" s="510" t="s">
        <v>888</v>
      </c>
      <c r="F173" s="464"/>
      <c r="G173" s="464"/>
      <c r="H173" s="540"/>
      <c r="I173" s="540"/>
    </row>
    <row r="174" spans="1:9" x14ac:dyDescent="0.25">
      <c r="A174" s="509" t="s">
        <v>1210</v>
      </c>
      <c r="B174" s="507" t="s">
        <v>918</v>
      </c>
      <c r="C174" s="510" t="s">
        <v>919</v>
      </c>
      <c r="D174" s="510" t="s">
        <v>920</v>
      </c>
      <c r="E174" s="510" t="s">
        <v>921</v>
      </c>
      <c r="F174" s="464"/>
      <c r="G174" s="464"/>
      <c r="H174" s="540"/>
      <c r="I174" s="540"/>
    </row>
    <row r="175" spans="1:9" x14ac:dyDescent="0.25">
      <c r="A175" s="509" t="s">
        <v>1211</v>
      </c>
      <c r="B175" s="507" t="s">
        <v>1039</v>
      </c>
      <c r="C175" s="510" t="s">
        <v>941</v>
      </c>
      <c r="D175" s="510" t="s">
        <v>942</v>
      </c>
      <c r="E175" s="510" t="s">
        <v>943</v>
      </c>
      <c r="F175" s="464"/>
      <c r="G175" s="464"/>
      <c r="H175" s="540"/>
      <c r="I175" s="540"/>
    </row>
    <row r="176" spans="1:9" x14ac:dyDescent="0.25">
      <c r="A176" s="509" t="s">
        <v>1212</v>
      </c>
      <c r="B176" s="507" t="s">
        <v>1213</v>
      </c>
      <c r="C176" s="510" t="s">
        <v>5</v>
      </c>
      <c r="D176" s="510" t="s">
        <v>887</v>
      </c>
      <c r="E176" s="510" t="s">
        <v>888</v>
      </c>
      <c r="F176" s="464"/>
      <c r="G176" s="464"/>
      <c r="H176" s="540"/>
      <c r="I176" s="540"/>
    </row>
    <row r="177" spans="1:9" x14ac:dyDescent="0.25">
      <c r="A177" s="509" t="s">
        <v>1214</v>
      </c>
      <c r="B177" s="507" t="s">
        <v>1215</v>
      </c>
      <c r="C177" s="510" t="s">
        <v>891</v>
      </c>
      <c r="D177" s="510" t="s">
        <v>892</v>
      </c>
      <c r="E177" s="510" t="s">
        <v>893</v>
      </c>
      <c r="F177" s="464"/>
      <c r="G177" s="464"/>
      <c r="H177" s="540"/>
      <c r="I177" s="540"/>
    </row>
    <row r="178" spans="1:9" x14ac:dyDescent="0.25">
      <c r="A178" s="509" t="s">
        <v>1216</v>
      </c>
      <c r="B178" s="507" t="s">
        <v>1217</v>
      </c>
      <c r="C178" s="510" t="s">
        <v>5</v>
      </c>
      <c r="D178" s="510" t="s">
        <v>887</v>
      </c>
      <c r="E178" s="510" t="s">
        <v>888</v>
      </c>
      <c r="F178" s="464"/>
      <c r="G178" s="464"/>
      <c r="H178" s="540"/>
      <c r="I178" s="540"/>
    </row>
    <row r="179" spans="1:9" x14ac:dyDescent="0.25">
      <c r="A179" s="509" t="s">
        <v>1218</v>
      </c>
      <c r="B179" s="507" t="s">
        <v>1219</v>
      </c>
      <c r="C179" s="510" t="s">
        <v>931</v>
      </c>
      <c r="D179" s="510" t="s">
        <v>887</v>
      </c>
      <c r="E179" s="510" t="s">
        <v>888</v>
      </c>
      <c r="F179" s="464"/>
      <c r="G179" s="464"/>
      <c r="H179" s="540"/>
      <c r="I179" s="540"/>
    </row>
    <row r="180" spans="1:9" x14ac:dyDescent="0.25">
      <c r="A180" s="509" t="s">
        <v>1220</v>
      </c>
      <c r="B180" s="507" t="s">
        <v>1221</v>
      </c>
      <c r="C180" s="510" t="s">
        <v>5</v>
      </c>
      <c r="D180" s="510" t="s">
        <v>887</v>
      </c>
      <c r="E180" s="510" t="s">
        <v>888</v>
      </c>
      <c r="F180" s="464"/>
      <c r="G180" s="464"/>
      <c r="H180" s="540"/>
      <c r="I180" s="540"/>
    </row>
    <row r="181" spans="1:9" x14ac:dyDescent="0.25">
      <c r="A181" s="509" t="s">
        <v>1222</v>
      </c>
      <c r="B181" s="507" t="s">
        <v>730</v>
      </c>
      <c r="C181" s="510" t="s">
        <v>5</v>
      </c>
      <c r="D181" s="510" t="s">
        <v>911</v>
      </c>
      <c r="E181" s="512" t="s">
        <v>912</v>
      </c>
      <c r="F181" s="464"/>
      <c r="G181" s="464"/>
      <c r="H181" s="540"/>
      <c r="I181" s="540"/>
    </row>
    <row r="182" spans="1:9" x14ac:dyDescent="0.25">
      <c r="A182" s="509" t="s">
        <v>1223</v>
      </c>
      <c r="B182" s="507" t="s">
        <v>1224</v>
      </c>
      <c r="C182" s="510" t="s">
        <v>5</v>
      </c>
      <c r="D182" s="510" t="s">
        <v>887</v>
      </c>
      <c r="E182" s="512" t="s">
        <v>888</v>
      </c>
      <c r="F182" s="464"/>
      <c r="G182" s="464"/>
      <c r="H182" s="540"/>
      <c r="I182" s="540"/>
    </row>
    <row r="183" spans="1:9" x14ac:dyDescent="0.25">
      <c r="A183" s="509" t="s">
        <v>1225</v>
      </c>
      <c r="B183" s="507" t="s">
        <v>1226</v>
      </c>
      <c r="C183" s="510" t="s">
        <v>5</v>
      </c>
      <c r="D183" s="510" t="s">
        <v>905</v>
      </c>
      <c r="E183" s="510" t="s">
        <v>906</v>
      </c>
      <c r="F183" s="464"/>
      <c r="G183" s="464"/>
      <c r="H183" s="540"/>
      <c r="I183" s="540"/>
    </row>
    <row r="184" spans="1:9" x14ac:dyDescent="0.25">
      <c r="A184" s="509" t="s">
        <v>1227</v>
      </c>
      <c r="B184" s="507" t="s">
        <v>1228</v>
      </c>
      <c r="C184" s="510" t="s">
        <v>910</v>
      </c>
      <c r="D184" s="510" t="s">
        <v>911</v>
      </c>
      <c r="E184" s="510" t="s">
        <v>912</v>
      </c>
      <c r="F184" s="464"/>
      <c r="G184" s="464"/>
      <c r="H184" s="540"/>
      <c r="I184" s="540"/>
    </row>
    <row r="185" spans="1:9" x14ac:dyDescent="0.25">
      <c r="A185" s="509" t="s">
        <v>1229</v>
      </c>
      <c r="B185" s="507" t="s">
        <v>1230</v>
      </c>
      <c r="C185" s="510" t="s">
        <v>5</v>
      </c>
      <c r="D185" s="510" t="s">
        <v>920</v>
      </c>
      <c r="E185" s="510" t="s">
        <v>921</v>
      </c>
      <c r="F185" s="464"/>
      <c r="G185" s="464"/>
      <c r="H185" s="540"/>
      <c r="I185" s="540"/>
    </row>
    <row r="186" spans="1:9" x14ac:dyDescent="0.25">
      <c r="A186" s="509" t="s">
        <v>1231</v>
      </c>
      <c r="B186" s="507" t="s">
        <v>1232</v>
      </c>
      <c r="C186" s="510" t="s">
        <v>931</v>
      </c>
      <c r="D186" s="510" t="s">
        <v>887</v>
      </c>
      <c r="E186" s="510" t="s">
        <v>888</v>
      </c>
      <c r="F186" s="464"/>
      <c r="G186" s="464"/>
      <c r="H186" s="540"/>
      <c r="I186" s="540"/>
    </row>
    <row r="187" spans="1:9" x14ac:dyDescent="0.25">
      <c r="A187" s="509" t="s">
        <v>1233</v>
      </c>
      <c r="B187" s="507" t="s">
        <v>1132</v>
      </c>
      <c r="C187" s="510" t="s">
        <v>5</v>
      </c>
      <c r="D187" s="510" t="s">
        <v>887</v>
      </c>
      <c r="E187" s="510" t="s">
        <v>888</v>
      </c>
      <c r="F187" s="464"/>
      <c r="G187" s="464"/>
      <c r="H187" s="540"/>
      <c r="I187" s="540"/>
    </row>
    <row r="188" spans="1:9" x14ac:dyDescent="0.25">
      <c r="A188" s="509" t="s">
        <v>1234</v>
      </c>
      <c r="B188" s="507" t="s">
        <v>926</v>
      </c>
      <c r="C188" s="510" t="s">
        <v>891</v>
      </c>
      <c r="D188" s="510" t="s">
        <v>892</v>
      </c>
      <c r="E188" s="510" t="s">
        <v>893</v>
      </c>
      <c r="F188" s="464"/>
      <c r="G188" s="464"/>
      <c r="H188" s="540"/>
      <c r="I188" s="540"/>
    </row>
    <row r="189" spans="1:9" x14ac:dyDescent="0.25">
      <c r="A189" s="513" t="s">
        <v>1235</v>
      </c>
      <c r="B189" s="507" t="s">
        <v>1236</v>
      </c>
      <c r="C189" s="512" t="s">
        <v>931</v>
      </c>
      <c r="D189" s="511" t="s">
        <v>887</v>
      </c>
      <c r="E189" s="512" t="s">
        <v>888</v>
      </c>
      <c r="F189" s="464"/>
      <c r="G189" s="464"/>
      <c r="H189" s="540"/>
      <c r="I189" s="540"/>
    </row>
    <row r="190" spans="1:9" x14ac:dyDescent="0.25">
      <c r="A190" s="509" t="s">
        <v>1237</v>
      </c>
      <c r="B190" s="507" t="s">
        <v>1238</v>
      </c>
      <c r="C190" s="510" t="s">
        <v>5</v>
      </c>
      <c r="D190" s="510" t="s">
        <v>887</v>
      </c>
      <c r="E190" s="510" t="s">
        <v>888</v>
      </c>
      <c r="F190" s="464"/>
      <c r="G190" s="464"/>
      <c r="H190" s="540"/>
      <c r="I190" s="540"/>
    </row>
    <row r="191" spans="1:9" x14ac:dyDescent="0.25">
      <c r="A191" s="509" t="s">
        <v>1239</v>
      </c>
      <c r="B191" s="507" t="s">
        <v>1240</v>
      </c>
      <c r="C191" s="510" t="s">
        <v>931</v>
      </c>
      <c r="D191" s="510" t="s">
        <v>887</v>
      </c>
      <c r="E191" s="510" t="s">
        <v>888</v>
      </c>
      <c r="F191" s="464"/>
      <c r="G191" s="464"/>
      <c r="H191" s="540"/>
      <c r="I191" s="540"/>
    </row>
    <row r="192" spans="1:9" x14ac:dyDescent="0.25">
      <c r="A192" s="509" t="s">
        <v>1241</v>
      </c>
      <c r="B192" s="507" t="s">
        <v>1213</v>
      </c>
      <c r="C192" s="510" t="s">
        <v>5</v>
      </c>
      <c r="D192" s="510" t="s">
        <v>887</v>
      </c>
      <c r="E192" s="510" t="s">
        <v>888</v>
      </c>
      <c r="F192" s="464"/>
      <c r="G192" s="464"/>
      <c r="H192" s="540"/>
      <c r="I192" s="540"/>
    </row>
    <row r="193" spans="1:9" x14ac:dyDescent="0.25">
      <c r="A193" s="509" t="s">
        <v>1242</v>
      </c>
      <c r="B193" s="507" t="s">
        <v>1243</v>
      </c>
      <c r="C193" s="510" t="s">
        <v>931</v>
      </c>
      <c r="D193" s="510" t="s">
        <v>887</v>
      </c>
      <c r="E193" s="510" t="s">
        <v>888</v>
      </c>
      <c r="F193" s="464"/>
      <c r="G193" s="464"/>
      <c r="H193" s="540"/>
      <c r="I193" s="540"/>
    </row>
    <row r="194" spans="1:9" x14ac:dyDescent="0.25">
      <c r="A194" s="509" t="s">
        <v>1244</v>
      </c>
      <c r="B194" s="507" t="s">
        <v>1245</v>
      </c>
      <c r="C194" s="510" t="s">
        <v>5</v>
      </c>
      <c r="D194" s="510" t="s">
        <v>887</v>
      </c>
      <c r="E194" s="510" t="s">
        <v>888</v>
      </c>
      <c r="F194" s="464"/>
      <c r="G194" s="464"/>
      <c r="H194" s="540"/>
      <c r="I194" s="540"/>
    </row>
    <row r="195" spans="1:9" x14ac:dyDescent="0.25">
      <c r="A195" s="509" t="s">
        <v>1246</v>
      </c>
      <c r="B195" s="507" t="s">
        <v>1201</v>
      </c>
      <c r="C195" s="510" t="s">
        <v>5</v>
      </c>
      <c r="D195" s="510" t="s">
        <v>905</v>
      </c>
      <c r="E195" s="510" t="s">
        <v>906</v>
      </c>
      <c r="F195" s="464"/>
      <c r="G195" s="464"/>
      <c r="H195" s="540"/>
      <c r="I195" s="540"/>
    </row>
    <row r="196" spans="1:9" x14ac:dyDescent="0.25">
      <c r="A196" s="509" t="s">
        <v>1247</v>
      </c>
      <c r="B196" s="507" t="s">
        <v>1248</v>
      </c>
      <c r="C196" s="510" t="s">
        <v>5</v>
      </c>
      <c r="D196" s="510" t="s">
        <v>1030</v>
      </c>
      <c r="E196" s="510" t="s">
        <v>1031</v>
      </c>
      <c r="F196" s="464"/>
      <c r="G196" s="464"/>
      <c r="H196" s="540"/>
      <c r="I196" s="540"/>
    </row>
    <row r="197" spans="1:9" x14ac:dyDescent="0.25">
      <c r="A197" s="509" t="s">
        <v>1249</v>
      </c>
      <c r="B197" s="507" t="s">
        <v>1248</v>
      </c>
      <c r="C197" s="510" t="s">
        <v>5</v>
      </c>
      <c r="D197" s="510" t="s">
        <v>1030</v>
      </c>
      <c r="E197" s="510" t="s">
        <v>1031</v>
      </c>
      <c r="F197" s="464"/>
      <c r="G197" s="464"/>
      <c r="H197" s="540"/>
      <c r="I197" s="540"/>
    </row>
    <row r="198" spans="1:9" x14ac:dyDescent="0.25">
      <c r="A198" s="509" t="s">
        <v>1250</v>
      </c>
      <c r="B198" s="507" t="s">
        <v>1201</v>
      </c>
      <c r="C198" s="510" t="s">
        <v>5</v>
      </c>
      <c r="D198" s="510" t="s">
        <v>905</v>
      </c>
      <c r="E198" s="510" t="s">
        <v>906</v>
      </c>
      <c r="F198" s="464"/>
      <c r="G198" s="464"/>
      <c r="H198" s="540"/>
      <c r="I198" s="540"/>
    </row>
    <row r="199" spans="1:9" x14ac:dyDescent="0.25">
      <c r="A199" s="509" t="s">
        <v>1251</v>
      </c>
      <c r="B199" s="507" t="s">
        <v>1252</v>
      </c>
      <c r="C199" s="510" t="s">
        <v>5</v>
      </c>
      <c r="D199" s="510" t="s">
        <v>905</v>
      </c>
      <c r="E199" s="511" t="s">
        <v>906</v>
      </c>
      <c r="F199" s="464"/>
      <c r="G199" s="464"/>
      <c r="H199" s="540"/>
      <c r="I199" s="540"/>
    </row>
    <row r="200" spans="1:9" x14ac:dyDescent="0.25">
      <c r="A200" s="513" t="s">
        <v>1253</v>
      </c>
      <c r="B200" s="507" t="s">
        <v>1248</v>
      </c>
      <c r="C200" s="512" t="s">
        <v>5</v>
      </c>
      <c r="D200" s="511" t="s">
        <v>1030</v>
      </c>
      <c r="E200" s="512" t="s">
        <v>1031</v>
      </c>
      <c r="F200" s="464"/>
      <c r="G200" s="464"/>
      <c r="H200" s="540"/>
      <c r="I200" s="540"/>
    </row>
    <row r="201" spans="1:9" x14ac:dyDescent="0.25">
      <c r="A201" s="509" t="s">
        <v>1254</v>
      </c>
      <c r="B201" s="507" t="s">
        <v>1255</v>
      </c>
      <c r="C201" s="510" t="s">
        <v>5</v>
      </c>
      <c r="D201" s="510" t="s">
        <v>905</v>
      </c>
      <c r="E201" s="510" t="s">
        <v>906</v>
      </c>
      <c r="F201" s="464"/>
      <c r="G201" s="464"/>
      <c r="H201" s="540"/>
      <c r="I201" s="540"/>
    </row>
    <row r="202" spans="1:9" x14ac:dyDescent="0.25">
      <c r="A202" s="509" t="s">
        <v>1256</v>
      </c>
      <c r="B202" s="507" t="s">
        <v>1213</v>
      </c>
      <c r="C202" s="510" t="s">
        <v>5</v>
      </c>
      <c r="D202" s="510" t="s">
        <v>887</v>
      </c>
      <c r="E202" s="510" t="s">
        <v>888</v>
      </c>
      <c r="F202" s="464"/>
      <c r="G202" s="464"/>
      <c r="H202" s="540"/>
      <c r="I202" s="540"/>
    </row>
    <row r="203" spans="1:9" x14ac:dyDescent="0.25">
      <c r="A203" s="509" t="s">
        <v>1257</v>
      </c>
      <c r="B203" s="507" t="s">
        <v>1258</v>
      </c>
      <c r="C203" s="510" t="s">
        <v>5</v>
      </c>
      <c r="D203" s="510" t="s">
        <v>887</v>
      </c>
      <c r="E203" s="512" t="s">
        <v>888</v>
      </c>
      <c r="F203" s="464"/>
      <c r="G203" s="464"/>
      <c r="H203" s="540"/>
      <c r="I203" s="540"/>
    </row>
    <row r="204" spans="1:9" x14ac:dyDescent="0.25">
      <c r="A204" s="513" t="s">
        <v>1259</v>
      </c>
      <c r="B204" s="507" t="s">
        <v>1260</v>
      </c>
      <c r="C204" s="511" t="s">
        <v>5</v>
      </c>
      <c r="D204" s="511" t="s">
        <v>942</v>
      </c>
      <c r="E204" s="511" t="s">
        <v>943</v>
      </c>
      <c r="F204" s="464"/>
      <c r="G204" s="464"/>
      <c r="H204" s="540"/>
      <c r="I204" s="540"/>
    </row>
    <row r="205" spans="1:9" x14ac:dyDescent="0.25">
      <c r="A205" s="509" t="s">
        <v>1261</v>
      </c>
      <c r="B205" s="507" t="s">
        <v>1262</v>
      </c>
      <c r="C205" s="510" t="s">
        <v>5</v>
      </c>
      <c r="D205" s="510" t="s">
        <v>5</v>
      </c>
      <c r="E205" s="510" t="s">
        <v>5</v>
      </c>
      <c r="F205" s="464"/>
      <c r="G205" s="464"/>
      <c r="H205" s="540"/>
      <c r="I205" s="540"/>
    </row>
    <row r="206" spans="1:9" x14ac:dyDescent="0.25">
      <c r="A206" s="509" t="s">
        <v>1263</v>
      </c>
      <c r="B206" s="507" t="s">
        <v>1264</v>
      </c>
      <c r="C206" s="510" t="s">
        <v>5</v>
      </c>
      <c r="D206" s="510" t="s">
        <v>887</v>
      </c>
      <c r="E206" s="510" t="s">
        <v>888</v>
      </c>
      <c r="F206" s="464"/>
      <c r="G206" s="464"/>
      <c r="H206" s="540"/>
      <c r="I206" s="540"/>
    </row>
    <row r="207" spans="1:9" x14ac:dyDescent="0.25">
      <c r="A207" s="509" t="s">
        <v>1265</v>
      </c>
      <c r="B207" s="507" t="s">
        <v>1039</v>
      </c>
      <c r="C207" s="510" t="s">
        <v>941</v>
      </c>
      <c r="D207" s="510" t="s">
        <v>942</v>
      </c>
      <c r="E207" s="510" t="s">
        <v>943</v>
      </c>
      <c r="F207" s="464"/>
      <c r="G207" s="464"/>
      <c r="H207" s="540"/>
      <c r="I207" s="540"/>
    </row>
    <row r="208" spans="1:9" x14ac:dyDescent="0.25">
      <c r="A208" s="509" t="s">
        <v>1266</v>
      </c>
      <c r="B208" s="507" t="s">
        <v>1267</v>
      </c>
      <c r="C208" s="510" t="s">
        <v>5</v>
      </c>
      <c r="D208" s="510" t="s">
        <v>887</v>
      </c>
      <c r="E208" s="510" t="s">
        <v>888</v>
      </c>
      <c r="F208" s="464"/>
      <c r="G208" s="464"/>
      <c r="H208" s="540"/>
      <c r="I208" s="540"/>
    </row>
    <row r="209" spans="1:9" x14ac:dyDescent="0.25">
      <c r="A209" s="509" t="s">
        <v>1268</v>
      </c>
      <c r="B209" s="507" t="s">
        <v>1130</v>
      </c>
      <c r="C209" s="510" t="s">
        <v>5</v>
      </c>
      <c r="D209" s="510" t="s">
        <v>887</v>
      </c>
      <c r="E209" s="510" t="s">
        <v>888</v>
      </c>
      <c r="F209" s="464"/>
      <c r="G209" s="464"/>
      <c r="H209" s="540"/>
      <c r="I209" s="540"/>
    </row>
    <row r="210" spans="1:9" x14ac:dyDescent="0.25">
      <c r="A210" s="513" t="s">
        <v>1269</v>
      </c>
      <c r="B210" s="507" t="s">
        <v>736</v>
      </c>
      <c r="C210" s="511" t="s">
        <v>5</v>
      </c>
      <c r="D210" s="511" t="s">
        <v>887</v>
      </c>
      <c r="E210" s="511" t="s">
        <v>888</v>
      </c>
      <c r="F210" s="464"/>
      <c r="G210" s="464"/>
      <c r="H210" s="540"/>
      <c r="I210" s="540"/>
    </row>
    <row r="211" spans="1:9" x14ac:dyDescent="0.25">
      <c r="A211" s="513" t="s">
        <v>1270</v>
      </c>
      <c r="B211" s="507" t="s">
        <v>1271</v>
      </c>
      <c r="C211" s="512" t="s">
        <v>5</v>
      </c>
      <c r="D211" s="511" t="s">
        <v>887</v>
      </c>
      <c r="E211" s="512" t="s">
        <v>888</v>
      </c>
      <c r="F211" s="464"/>
      <c r="G211" s="464"/>
      <c r="H211" s="540"/>
      <c r="I211" s="540"/>
    </row>
    <row r="212" spans="1:9" x14ac:dyDescent="0.25">
      <c r="A212" s="509" t="s">
        <v>1272</v>
      </c>
      <c r="B212" s="507" t="s">
        <v>1273</v>
      </c>
      <c r="C212" s="510" t="s">
        <v>919</v>
      </c>
      <c r="D212" s="510" t="s">
        <v>920</v>
      </c>
      <c r="E212" s="510" t="s">
        <v>921</v>
      </c>
      <c r="F212" s="464"/>
      <c r="G212" s="464"/>
      <c r="H212" s="540"/>
      <c r="I212" s="540"/>
    </row>
    <row r="213" spans="1:9" x14ac:dyDescent="0.25">
      <c r="A213" s="509" t="s">
        <v>1274</v>
      </c>
      <c r="B213" s="507" t="s">
        <v>1275</v>
      </c>
      <c r="C213" s="510" t="s">
        <v>931</v>
      </c>
      <c r="D213" s="510" t="s">
        <v>887</v>
      </c>
      <c r="E213" s="510" t="s">
        <v>888</v>
      </c>
      <c r="F213" s="464"/>
      <c r="G213" s="464"/>
      <c r="H213" s="540"/>
      <c r="I213" s="540"/>
    </row>
    <row r="214" spans="1:9" x14ac:dyDescent="0.25">
      <c r="A214" s="513" t="s">
        <v>1276</v>
      </c>
      <c r="B214" s="507" t="s">
        <v>1277</v>
      </c>
      <c r="C214" s="511" t="s">
        <v>931</v>
      </c>
      <c r="D214" s="511" t="s">
        <v>887</v>
      </c>
      <c r="E214" s="511" t="s">
        <v>888</v>
      </c>
      <c r="F214" s="464"/>
      <c r="G214" s="464"/>
      <c r="H214" s="540"/>
      <c r="I214" s="540"/>
    </row>
    <row r="215" spans="1:9" x14ac:dyDescent="0.25">
      <c r="A215" s="509" t="s">
        <v>1278</v>
      </c>
      <c r="B215" s="507" t="s">
        <v>1279</v>
      </c>
      <c r="C215" s="510" t="s">
        <v>5</v>
      </c>
      <c r="D215" s="510" t="s">
        <v>887</v>
      </c>
      <c r="E215" s="510" t="s">
        <v>888</v>
      </c>
      <c r="F215" s="479"/>
      <c r="G215" s="479"/>
      <c r="H215" s="540"/>
      <c r="I215" s="540"/>
    </row>
    <row r="216" spans="1:9" x14ac:dyDescent="0.25">
      <c r="A216" s="509" t="s">
        <v>1280</v>
      </c>
      <c r="B216" s="507" t="s">
        <v>1281</v>
      </c>
      <c r="C216" s="510" t="s">
        <v>931</v>
      </c>
      <c r="D216" s="510" t="s">
        <v>887</v>
      </c>
      <c r="E216" s="510" t="s">
        <v>888</v>
      </c>
      <c r="F216" s="479"/>
      <c r="G216" s="479"/>
      <c r="H216" s="540"/>
      <c r="I216" s="540"/>
    </row>
    <row r="217" spans="1:9" x14ac:dyDescent="0.25">
      <c r="A217" s="509" t="s">
        <v>1282</v>
      </c>
      <c r="B217" s="507" t="s">
        <v>1128</v>
      </c>
      <c r="C217" s="510" t="s">
        <v>919</v>
      </c>
      <c r="D217" s="510" t="s">
        <v>920</v>
      </c>
      <c r="E217" s="510" t="s">
        <v>921</v>
      </c>
      <c r="F217" s="479"/>
      <c r="G217" s="479"/>
      <c r="H217" s="540"/>
      <c r="I217" s="540"/>
    </row>
    <row r="218" spans="1:9" x14ac:dyDescent="0.25">
      <c r="A218" s="509" t="s">
        <v>1283</v>
      </c>
      <c r="B218" s="507" t="s">
        <v>991</v>
      </c>
      <c r="C218" s="510" t="s">
        <v>941</v>
      </c>
      <c r="D218" s="510" t="s">
        <v>942</v>
      </c>
      <c r="E218" s="510" t="s">
        <v>943</v>
      </c>
      <c r="F218" s="479"/>
      <c r="G218" s="479"/>
      <c r="H218" s="540"/>
      <c r="I218" s="540"/>
    </row>
    <row r="219" spans="1:9" x14ac:dyDescent="0.25">
      <c r="A219" s="509" t="s">
        <v>1283</v>
      </c>
      <c r="B219" s="507" t="s">
        <v>991</v>
      </c>
      <c r="C219" s="510" t="s">
        <v>931</v>
      </c>
      <c r="D219" s="510" t="s">
        <v>887</v>
      </c>
      <c r="E219" s="510" t="s">
        <v>888</v>
      </c>
      <c r="F219" s="479"/>
      <c r="G219" s="479"/>
      <c r="H219" s="540"/>
      <c r="I219" s="540"/>
    </row>
    <row r="220" spans="1:9" x14ac:dyDescent="0.25">
      <c r="A220" s="509" t="s">
        <v>1284</v>
      </c>
      <c r="B220" s="507" t="s">
        <v>1285</v>
      </c>
      <c r="C220" s="510" t="s">
        <v>5</v>
      </c>
      <c r="D220" s="510" t="s">
        <v>887</v>
      </c>
      <c r="E220" s="510" t="s">
        <v>888</v>
      </c>
      <c r="F220" s="479"/>
      <c r="G220" s="479"/>
      <c r="H220" s="540"/>
      <c r="I220" s="540"/>
    </row>
    <row r="221" spans="1:9" x14ac:dyDescent="0.25">
      <c r="A221" s="513" t="s">
        <v>1286</v>
      </c>
      <c r="B221" s="507" t="s">
        <v>1287</v>
      </c>
      <c r="C221" s="512" t="s">
        <v>5</v>
      </c>
      <c r="D221" s="511" t="s">
        <v>905</v>
      </c>
      <c r="E221" s="512" t="s">
        <v>906</v>
      </c>
      <c r="F221" s="479"/>
      <c r="G221" s="479"/>
      <c r="H221" s="540"/>
      <c r="I221" s="540"/>
    </row>
    <row r="222" spans="1:9" x14ac:dyDescent="0.25">
      <c r="A222" s="509" t="s">
        <v>1288</v>
      </c>
      <c r="B222" s="507" t="s">
        <v>1289</v>
      </c>
      <c r="C222" s="510" t="s">
        <v>5</v>
      </c>
      <c r="D222" s="510" t="s">
        <v>905</v>
      </c>
      <c r="E222" s="510" t="s">
        <v>906</v>
      </c>
      <c r="F222" s="479"/>
      <c r="G222" s="479"/>
      <c r="H222" s="540"/>
      <c r="I222" s="540"/>
    </row>
    <row r="223" spans="1:9" x14ac:dyDescent="0.25">
      <c r="A223" s="509" t="s">
        <v>1290</v>
      </c>
      <c r="B223" s="507" t="s">
        <v>1291</v>
      </c>
      <c r="C223" s="510" t="s">
        <v>5</v>
      </c>
      <c r="D223" s="510" t="s">
        <v>905</v>
      </c>
      <c r="E223" s="510" t="s">
        <v>906</v>
      </c>
      <c r="F223" s="479"/>
      <c r="G223" s="479"/>
      <c r="H223" s="540"/>
      <c r="I223" s="540"/>
    </row>
    <row r="224" spans="1:9" x14ac:dyDescent="0.25">
      <c r="A224" s="513" t="s">
        <v>1292</v>
      </c>
      <c r="B224" s="507" t="s">
        <v>1293</v>
      </c>
      <c r="C224" s="512" t="s">
        <v>5</v>
      </c>
      <c r="D224" s="511" t="s">
        <v>887</v>
      </c>
      <c r="E224" s="512" t="s">
        <v>888</v>
      </c>
      <c r="F224" s="479"/>
      <c r="G224" s="479"/>
      <c r="H224" s="540"/>
      <c r="I224" s="540"/>
    </row>
    <row r="225" spans="1:9" x14ac:dyDescent="0.25">
      <c r="A225" s="513" t="s">
        <v>1294</v>
      </c>
      <c r="B225" s="507" t="s">
        <v>1295</v>
      </c>
      <c r="C225" s="511" t="s">
        <v>891</v>
      </c>
      <c r="D225" s="511" t="s">
        <v>892</v>
      </c>
      <c r="E225" s="511" t="s">
        <v>893</v>
      </c>
      <c r="F225" s="479"/>
      <c r="G225" s="479"/>
      <c r="H225" s="540"/>
      <c r="I225" s="540"/>
    </row>
    <row r="226" spans="1:9" x14ac:dyDescent="0.25">
      <c r="A226" s="513" t="s">
        <v>1296</v>
      </c>
      <c r="B226" s="507" t="s">
        <v>1297</v>
      </c>
      <c r="C226" s="512" t="s">
        <v>891</v>
      </c>
      <c r="D226" s="511" t="s">
        <v>892</v>
      </c>
      <c r="E226" s="512" t="s">
        <v>893</v>
      </c>
      <c r="F226" s="479"/>
      <c r="G226" s="479"/>
      <c r="H226" s="540"/>
      <c r="I226" s="540"/>
    </row>
    <row r="227" spans="1:9" x14ac:dyDescent="0.25">
      <c r="A227" s="513" t="s">
        <v>1298</v>
      </c>
      <c r="B227" s="507" t="s">
        <v>1058</v>
      </c>
      <c r="C227" s="512" t="s">
        <v>5</v>
      </c>
      <c r="D227" s="511" t="s">
        <v>887</v>
      </c>
      <c r="E227" s="512" t="s">
        <v>888</v>
      </c>
      <c r="F227" s="479"/>
      <c r="G227" s="479"/>
      <c r="H227" s="540"/>
      <c r="I227" s="540"/>
    </row>
    <row r="228" spans="1:9" x14ac:dyDescent="0.25">
      <c r="A228" s="513" t="s">
        <v>1299</v>
      </c>
      <c r="B228" s="507" t="s">
        <v>1300</v>
      </c>
      <c r="C228" s="512" t="s">
        <v>919</v>
      </c>
      <c r="D228" s="511" t="s">
        <v>920</v>
      </c>
      <c r="E228" s="512" t="s">
        <v>921</v>
      </c>
      <c r="F228" s="479"/>
      <c r="G228" s="479"/>
      <c r="H228" s="540"/>
      <c r="I228" s="540"/>
    </row>
    <row r="229" spans="1:9" x14ac:dyDescent="0.25">
      <c r="A229" s="513" t="s">
        <v>1301</v>
      </c>
      <c r="B229" s="507" t="s">
        <v>1302</v>
      </c>
      <c r="C229" s="512" t="s">
        <v>5</v>
      </c>
      <c r="D229" s="511" t="s">
        <v>887</v>
      </c>
      <c r="E229" s="512" t="s">
        <v>888</v>
      </c>
      <c r="F229" s="479"/>
      <c r="G229" s="479"/>
      <c r="H229" s="540"/>
      <c r="I229" s="540"/>
    </row>
    <row r="230" spans="1:9" x14ac:dyDescent="0.25">
      <c r="A230" s="513" t="s">
        <v>1303</v>
      </c>
      <c r="B230" s="507" t="s">
        <v>1304</v>
      </c>
      <c r="C230" s="511" t="s">
        <v>5</v>
      </c>
      <c r="D230" s="511" t="s">
        <v>887</v>
      </c>
      <c r="E230" s="511" t="s">
        <v>888</v>
      </c>
      <c r="F230" s="479"/>
      <c r="G230" s="479"/>
      <c r="H230" s="540"/>
      <c r="I230" s="540"/>
    </row>
    <row r="231" spans="1:9" x14ac:dyDescent="0.25">
      <c r="A231" s="513" t="s">
        <v>1305</v>
      </c>
      <c r="B231" s="507" t="s">
        <v>1306</v>
      </c>
      <c r="C231" s="512" t="s">
        <v>919</v>
      </c>
      <c r="D231" s="511" t="s">
        <v>920</v>
      </c>
      <c r="E231" s="512" t="s">
        <v>921</v>
      </c>
      <c r="F231" s="479"/>
      <c r="G231" s="479"/>
      <c r="H231" s="540"/>
      <c r="I231" s="540"/>
    </row>
    <row r="232" spans="1:9" x14ac:dyDescent="0.25">
      <c r="A232" s="513" t="s">
        <v>1307</v>
      </c>
      <c r="B232" s="507" t="s">
        <v>1308</v>
      </c>
      <c r="C232" s="511" t="s">
        <v>5</v>
      </c>
      <c r="D232" s="511" t="s">
        <v>887</v>
      </c>
      <c r="E232" s="512" t="s">
        <v>888</v>
      </c>
      <c r="F232" s="479"/>
      <c r="G232" s="479"/>
      <c r="H232" s="540"/>
      <c r="I232" s="540"/>
    </row>
    <row r="233" spans="1:9" x14ac:dyDescent="0.25">
      <c r="A233" s="509" t="s">
        <v>1309</v>
      </c>
      <c r="B233" s="507" t="s">
        <v>1213</v>
      </c>
      <c r="C233" s="510" t="s">
        <v>5</v>
      </c>
      <c r="D233" s="510" t="s">
        <v>887</v>
      </c>
      <c r="E233" s="510" t="s">
        <v>888</v>
      </c>
      <c r="F233" s="479"/>
      <c r="G233" s="479"/>
      <c r="H233" s="540"/>
      <c r="I233" s="540"/>
    </row>
    <row r="234" spans="1:9" x14ac:dyDescent="0.25">
      <c r="A234" s="513" t="s">
        <v>1310</v>
      </c>
      <c r="B234" s="507" t="s">
        <v>1311</v>
      </c>
      <c r="C234" s="511" t="s">
        <v>5</v>
      </c>
      <c r="D234" s="511" t="s">
        <v>887</v>
      </c>
      <c r="E234" s="511" t="s">
        <v>888</v>
      </c>
      <c r="F234" s="479"/>
      <c r="G234" s="479"/>
      <c r="H234" s="540"/>
      <c r="I234" s="540"/>
    </row>
    <row r="235" spans="1:9" x14ac:dyDescent="0.25">
      <c r="A235" s="509" t="s">
        <v>1312</v>
      </c>
      <c r="B235" s="507" t="s">
        <v>1313</v>
      </c>
      <c r="C235" s="510" t="s">
        <v>5</v>
      </c>
      <c r="D235" s="510" t="s">
        <v>887</v>
      </c>
      <c r="E235" s="510" t="s">
        <v>888</v>
      </c>
      <c r="F235" s="479"/>
      <c r="G235" s="479"/>
      <c r="H235" s="540"/>
      <c r="I235" s="540"/>
    </row>
    <row r="236" spans="1:9" x14ac:dyDescent="0.25">
      <c r="A236" s="513" t="s">
        <v>1314</v>
      </c>
      <c r="B236" s="507" t="s">
        <v>963</v>
      </c>
      <c r="C236" s="512" t="s">
        <v>5</v>
      </c>
      <c r="D236" s="511" t="s">
        <v>905</v>
      </c>
      <c r="E236" s="512" t="s">
        <v>906</v>
      </c>
      <c r="F236" s="479"/>
      <c r="G236" s="479"/>
      <c r="H236" s="540"/>
      <c r="I236" s="540"/>
    </row>
    <row r="237" spans="1:9" x14ac:dyDescent="0.25">
      <c r="A237" s="513" t="s">
        <v>1315</v>
      </c>
      <c r="B237" s="507" t="s">
        <v>1316</v>
      </c>
      <c r="C237" s="512" t="s">
        <v>5</v>
      </c>
      <c r="D237" s="511" t="s">
        <v>905</v>
      </c>
      <c r="E237" s="512" t="s">
        <v>906</v>
      </c>
      <c r="F237" s="479"/>
      <c r="G237" s="479"/>
      <c r="H237" s="540"/>
      <c r="I237" s="540"/>
    </row>
    <row r="238" spans="1:9" x14ac:dyDescent="0.25">
      <c r="A238" s="513" t="s">
        <v>1317</v>
      </c>
      <c r="B238" s="507" t="s">
        <v>1132</v>
      </c>
      <c r="C238" s="511" t="s">
        <v>5</v>
      </c>
      <c r="D238" s="511" t="s">
        <v>887</v>
      </c>
      <c r="E238" s="511" t="s">
        <v>888</v>
      </c>
      <c r="F238" s="479"/>
      <c r="G238" s="479"/>
      <c r="H238" s="540"/>
      <c r="I238" s="540"/>
    </row>
    <row r="239" spans="1:9" x14ac:dyDescent="0.25">
      <c r="A239" s="509" t="s">
        <v>1318</v>
      </c>
      <c r="B239" s="507" t="s">
        <v>742</v>
      </c>
      <c r="C239" s="510" t="s">
        <v>5</v>
      </c>
      <c r="D239" s="510" t="s">
        <v>887</v>
      </c>
      <c r="E239" s="510" t="s">
        <v>888</v>
      </c>
      <c r="F239" s="479"/>
      <c r="G239" s="479"/>
      <c r="H239" s="540"/>
      <c r="I239" s="540"/>
    </row>
    <row r="240" spans="1:9" x14ac:dyDescent="0.25">
      <c r="A240" s="509" t="s">
        <v>1319</v>
      </c>
      <c r="B240" s="507" t="s">
        <v>1320</v>
      </c>
      <c r="C240" s="510" t="s">
        <v>931</v>
      </c>
      <c r="D240" s="510" t="s">
        <v>887</v>
      </c>
      <c r="E240" s="510" t="s">
        <v>888</v>
      </c>
      <c r="F240" s="479"/>
      <c r="G240" s="479"/>
      <c r="H240" s="540"/>
      <c r="I240" s="540"/>
    </row>
    <row r="241" spans="1:9" x14ac:dyDescent="0.25">
      <c r="A241" s="509" t="s">
        <v>1321</v>
      </c>
      <c r="B241" s="507" t="s">
        <v>1322</v>
      </c>
      <c r="C241" s="510" t="s">
        <v>5</v>
      </c>
      <c r="D241" s="510" t="s">
        <v>887</v>
      </c>
      <c r="E241" s="510" t="s">
        <v>888</v>
      </c>
      <c r="F241" s="479"/>
      <c r="G241" s="479"/>
      <c r="H241" s="540"/>
      <c r="I241" s="540"/>
    </row>
    <row r="242" spans="1:9" x14ac:dyDescent="0.25">
      <c r="A242" s="509" t="s">
        <v>1323</v>
      </c>
      <c r="B242" s="507" t="s">
        <v>1324</v>
      </c>
      <c r="C242" s="510" t="s">
        <v>5</v>
      </c>
      <c r="D242" s="510" t="s">
        <v>905</v>
      </c>
      <c r="E242" s="510" t="s">
        <v>906</v>
      </c>
      <c r="F242" s="479"/>
      <c r="G242" s="479"/>
      <c r="H242" s="540"/>
      <c r="I242" s="540"/>
    </row>
    <row r="243" spans="1:9" x14ac:dyDescent="0.25">
      <c r="A243" s="513" t="s">
        <v>1325</v>
      </c>
      <c r="B243" s="507" t="s">
        <v>1326</v>
      </c>
      <c r="C243" s="511" t="s">
        <v>5</v>
      </c>
      <c r="D243" s="511" t="s">
        <v>887</v>
      </c>
      <c r="E243" s="511" t="s">
        <v>888</v>
      </c>
      <c r="F243" s="479"/>
      <c r="G243" s="479"/>
      <c r="H243" s="540"/>
      <c r="I243" s="540"/>
    </row>
    <row r="244" spans="1:9" x14ac:dyDescent="0.25">
      <c r="A244" s="509" t="s">
        <v>1327</v>
      </c>
      <c r="B244" s="507" t="s">
        <v>1248</v>
      </c>
      <c r="C244" s="510" t="s">
        <v>5</v>
      </c>
      <c r="D244" s="510" t="s">
        <v>1030</v>
      </c>
      <c r="E244" s="510" t="s">
        <v>1031</v>
      </c>
      <c r="F244" s="479"/>
      <c r="G244" s="479"/>
      <c r="H244" s="540"/>
      <c r="I244" s="540"/>
    </row>
    <row r="245" spans="1:9" x14ac:dyDescent="0.25">
      <c r="A245" s="513" t="s">
        <v>1328</v>
      </c>
      <c r="B245" s="507" t="s">
        <v>1329</v>
      </c>
      <c r="C245" s="512" t="s">
        <v>5</v>
      </c>
      <c r="D245" s="511" t="s">
        <v>887</v>
      </c>
      <c r="E245" s="512" t="s">
        <v>888</v>
      </c>
      <c r="F245" s="479"/>
      <c r="G245" s="479"/>
      <c r="H245" s="540"/>
      <c r="I245" s="540"/>
    </row>
    <row r="246" spans="1:9" x14ac:dyDescent="0.25">
      <c r="A246" s="509" t="s">
        <v>1330</v>
      </c>
      <c r="B246" s="507" t="s">
        <v>1331</v>
      </c>
      <c r="C246" s="510" t="s">
        <v>5</v>
      </c>
      <c r="D246" s="510" t="s">
        <v>887</v>
      </c>
      <c r="E246" s="510" t="s">
        <v>888</v>
      </c>
      <c r="F246" s="479"/>
      <c r="G246" s="479"/>
      <c r="H246" s="540"/>
      <c r="I246" s="540"/>
    </row>
    <row r="247" spans="1:9" x14ac:dyDescent="0.25">
      <c r="A247" s="509" t="s">
        <v>1332</v>
      </c>
      <c r="B247" s="507" t="s">
        <v>1255</v>
      </c>
      <c r="C247" s="510" t="s">
        <v>5</v>
      </c>
      <c r="D247" s="510" t="s">
        <v>905</v>
      </c>
      <c r="E247" s="510" t="s">
        <v>906</v>
      </c>
      <c r="F247" s="479"/>
      <c r="G247" s="479"/>
      <c r="H247" s="540"/>
      <c r="I247" s="540"/>
    </row>
    <row r="248" spans="1:9" x14ac:dyDescent="0.25">
      <c r="A248" s="513" t="s">
        <v>1333</v>
      </c>
      <c r="B248" s="507" t="s">
        <v>1334</v>
      </c>
      <c r="C248" s="512" t="s">
        <v>931</v>
      </c>
      <c r="D248" s="511" t="s">
        <v>887</v>
      </c>
      <c r="E248" s="512" t="s">
        <v>888</v>
      </c>
      <c r="F248" s="479"/>
      <c r="G248" s="479"/>
      <c r="H248" s="540"/>
      <c r="I248" s="540"/>
    </row>
    <row r="249" spans="1:9" x14ac:dyDescent="0.25">
      <c r="A249" s="513" t="s">
        <v>1335</v>
      </c>
      <c r="B249" s="507" t="s">
        <v>1039</v>
      </c>
      <c r="C249" s="511" t="s">
        <v>941</v>
      </c>
      <c r="D249" s="511" t="s">
        <v>942</v>
      </c>
      <c r="E249" s="511" t="s">
        <v>943</v>
      </c>
      <c r="F249" s="479"/>
      <c r="G249" s="479"/>
      <c r="H249" s="540"/>
      <c r="I249" s="540"/>
    </row>
    <row r="250" spans="1:9" x14ac:dyDescent="0.25">
      <c r="A250" s="513" t="s">
        <v>1336</v>
      </c>
      <c r="B250" s="507" t="s">
        <v>1337</v>
      </c>
      <c r="C250" s="511" t="s">
        <v>5</v>
      </c>
      <c r="D250" s="511" t="s">
        <v>905</v>
      </c>
      <c r="E250" s="511" t="s">
        <v>906</v>
      </c>
      <c r="F250" s="479"/>
      <c r="G250" s="479"/>
      <c r="H250" s="540"/>
      <c r="I250" s="540"/>
    </row>
    <row r="251" spans="1:9" x14ac:dyDescent="0.25">
      <c r="A251" s="513" t="s">
        <v>1338</v>
      </c>
      <c r="B251" s="507" t="s">
        <v>1339</v>
      </c>
      <c r="C251" s="512" t="s">
        <v>5</v>
      </c>
      <c r="D251" s="511" t="s">
        <v>887</v>
      </c>
      <c r="E251" s="512" t="s">
        <v>888</v>
      </c>
      <c r="F251" s="479"/>
      <c r="G251" s="479"/>
      <c r="H251" s="540"/>
      <c r="I251" s="540"/>
    </row>
    <row r="252" spans="1:9" x14ac:dyDescent="0.25">
      <c r="A252" s="513" t="s">
        <v>1340</v>
      </c>
      <c r="B252" s="507" t="s">
        <v>1341</v>
      </c>
      <c r="C252" s="511" t="s">
        <v>5</v>
      </c>
      <c r="D252" s="511" t="s">
        <v>887</v>
      </c>
      <c r="E252" s="511" t="s">
        <v>888</v>
      </c>
      <c r="F252" s="479"/>
      <c r="G252" s="479"/>
      <c r="H252" s="540"/>
      <c r="I252" s="540"/>
    </row>
    <row r="253" spans="1:9" x14ac:dyDescent="0.25">
      <c r="A253" s="509" t="s">
        <v>1342</v>
      </c>
      <c r="B253" s="507" t="s">
        <v>754</v>
      </c>
      <c r="C253" s="510" t="s">
        <v>941</v>
      </c>
      <c r="D253" s="510" t="s">
        <v>942</v>
      </c>
      <c r="E253" s="510" t="s">
        <v>943</v>
      </c>
      <c r="F253" s="479"/>
      <c r="G253" s="479"/>
      <c r="H253" s="540"/>
      <c r="I253" s="540"/>
    </row>
    <row r="254" spans="1:9" x14ac:dyDescent="0.25">
      <c r="A254" s="509" t="s">
        <v>1343</v>
      </c>
      <c r="B254" s="507" t="s">
        <v>1344</v>
      </c>
      <c r="C254" s="510" t="s">
        <v>5</v>
      </c>
      <c r="D254" s="510" t="s">
        <v>911</v>
      </c>
      <c r="E254" s="510" t="s">
        <v>912</v>
      </c>
      <c r="F254" s="479"/>
      <c r="G254" s="479"/>
      <c r="H254" s="540"/>
      <c r="I254" s="540"/>
    </row>
    <row r="255" spans="1:9" x14ac:dyDescent="0.25">
      <c r="A255" s="509" t="s">
        <v>1345</v>
      </c>
      <c r="B255" s="507" t="s">
        <v>1346</v>
      </c>
      <c r="C255" s="510" t="s">
        <v>931</v>
      </c>
      <c r="D255" s="510" t="s">
        <v>887</v>
      </c>
      <c r="E255" s="510" t="s">
        <v>888</v>
      </c>
      <c r="F255" s="479"/>
      <c r="G255" s="479"/>
      <c r="H255" s="540"/>
      <c r="I255" s="540"/>
    </row>
    <row r="256" spans="1:9" x14ac:dyDescent="0.25">
      <c r="A256" s="509" t="s">
        <v>1347</v>
      </c>
      <c r="B256" s="507" t="s">
        <v>963</v>
      </c>
      <c r="C256" s="510" t="s">
        <v>5</v>
      </c>
      <c r="D256" s="510" t="s">
        <v>905</v>
      </c>
      <c r="E256" s="510" t="s">
        <v>906</v>
      </c>
      <c r="F256" s="479"/>
      <c r="G256" s="479"/>
      <c r="H256" s="540"/>
      <c r="I256" s="540"/>
    </row>
    <row r="257" spans="1:9" x14ac:dyDescent="0.25">
      <c r="A257" s="509" t="s">
        <v>1348</v>
      </c>
      <c r="B257" s="507" t="s">
        <v>1039</v>
      </c>
      <c r="C257" s="510" t="s">
        <v>941</v>
      </c>
      <c r="D257" s="510" t="s">
        <v>942</v>
      </c>
      <c r="E257" s="510" t="s">
        <v>943</v>
      </c>
      <c r="F257" s="479"/>
      <c r="G257" s="479"/>
      <c r="H257" s="540"/>
      <c r="I257" s="540"/>
    </row>
    <row r="258" spans="1:9" x14ac:dyDescent="0.25">
      <c r="A258" s="509" t="s">
        <v>1349</v>
      </c>
      <c r="B258" s="507" t="s">
        <v>1350</v>
      </c>
      <c r="C258" s="510" t="s">
        <v>5</v>
      </c>
      <c r="D258" s="510" t="s">
        <v>887</v>
      </c>
      <c r="E258" s="510" t="s">
        <v>888</v>
      </c>
      <c r="F258" s="479"/>
      <c r="G258" s="479"/>
      <c r="H258" s="540"/>
      <c r="I258" s="540"/>
    </row>
    <row r="259" spans="1:9" x14ac:dyDescent="0.25">
      <c r="A259" s="509" t="s">
        <v>1351</v>
      </c>
      <c r="B259" s="507" t="s">
        <v>1132</v>
      </c>
      <c r="C259" s="510" t="s">
        <v>5</v>
      </c>
      <c r="D259" s="510" t="s">
        <v>887</v>
      </c>
      <c r="E259" s="510" t="s">
        <v>888</v>
      </c>
      <c r="F259" s="479"/>
      <c r="G259" s="479"/>
      <c r="H259" s="540"/>
      <c r="I259" s="540"/>
    </row>
    <row r="260" spans="1:9" x14ac:dyDescent="0.25">
      <c r="A260" s="509" t="s">
        <v>1352</v>
      </c>
      <c r="B260" s="507" t="s">
        <v>1353</v>
      </c>
      <c r="C260" s="510" t="s">
        <v>5</v>
      </c>
      <c r="D260" s="510" t="s">
        <v>887</v>
      </c>
      <c r="E260" s="510" t="s">
        <v>888</v>
      </c>
      <c r="F260" s="479"/>
      <c r="G260" s="479"/>
      <c r="H260" s="540"/>
      <c r="I260" s="540"/>
    </row>
    <row r="261" spans="1:9" x14ac:dyDescent="0.25">
      <c r="A261" s="509" t="s">
        <v>1354</v>
      </c>
      <c r="B261" s="507" t="s">
        <v>1355</v>
      </c>
      <c r="C261" s="510" t="s">
        <v>5</v>
      </c>
      <c r="D261" s="510" t="s">
        <v>887</v>
      </c>
      <c r="E261" s="510" t="s">
        <v>888</v>
      </c>
      <c r="F261" s="479"/>
      <c r="G261" s="479"/>
      <c r="H261" s="540"/>
      <c r="I261" s="540"/>
    </row>
    <row r="262" spans="1:9" x14ac:dyDescent="0.25">
      <c r="A262" s="509" t="s">
        <v>1356</v>
      </c>
      <c r="B262" s="507" t="s">
        <v>1357</v>
      </c>
      <c r="C262" s="510" t="s">
        <v>5</v>
      </c>
      <c r="D262" s="510" t="s">
        <v>887</v>
      </c>
      <c r="E262" s="510" t="s">
        <v>888</v>
      </c>
      <c r="F262" s="479"/>
      <c r="G262" s="479"/>
      <c r="H262" s="540"/>
      <c r="I262" s="540"/>
    </row>
  </sheetData>
  <mergeCells count="1">
    <mergeCell ref="A1:E1"/>
  </mergeCells>
  <printOptions horizontalCentered="1"/>
  <pageMargins left="0.25" right="0.25" top="0.56000000000000005" bottom="0.54" header="0.5" footer="0.5"/>
  <pageSetup scale="90" orientation="portrait" verticalDpi="300" r:id="rId1"/>
  <headerFooter alignWithMargins="0">
    <oddHeader>&amp;CMulti MBG</oddHeader>
    <oddFooter>&amp;CMulti MBG</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19"/>
  <sheetViews>
    <sheetView showGridLines="0" zoomScale="90" workbookViewId="0">
      <selection sqref="A1:L1"/>
    </sheetView>
  </sheetViews>
  <sheetFormatPr defaultColWidth="9.109375" defaultRowHeight="13.2" x14ac:dyDescent="0.25"/>
  <cols>
    <col min="1" max="1" width="20.88671875" style="436" customWidth="1"/>
    <col min="2" max="8" width="9.109375" style="436"/>
    <col min="9" max="9" width="9" style="436" bestFit="1" customWidth="1"/>
    <col min="10" max="16384" width="9.109375" style="436"/>
  </cols>
  <sheetData>
    <row r="1" spans="1:12" ht="13.8" thickBot="1" x14ac:dyDescent="0.3">
      <c r="A1" s="672" t="s">
        <v>1358</v>
      </c>
      <c r="B1" s="672"/>
      <c r="C1" s="672"/>
      <c r="D1" s="672"/>
      <c r="E1" s="672"/>
      <c r="F1" s="672"/>
      <c r="G1" s="672"/>
      <c r="H1" s="672"/>
      <c r="I1" s="672"/>
      <c r="J1" s="672"/>
      <c r="K1" s="672"/>
      <c r="L1" s="672"/>
    </row>
    <row r="2" spans="1:12" x14ac:dyDescent="0.25">
      <c r="A2" s="453" t="s">
        <v>852</v>
      </c>
      <c r="B2" s="518" t="s">
        <v>853</v>
      </c>
      <c r="C2" s="518"/>
      <c r="D2" s="454"/>
      <c r="E2" s="454"/>
      <c r="F2" s="454"/>
      <c r="G2" s="454"/>
      <c r="H2" s="454"/>
      <c r="I2" s="455"/>
      <c r="J2" s="455"/>
      <c r="K2" s="455"/>
      <c r="L2" s="455"/>
    </row>
    <row r="3" spans="1:12" x14ac:dyDescent="0.25">
      <c r="A3" s="456" t="s">
        <v>854</v>
      </c>
      <c r="B3" s="459" t="s">
        <v>1359</v>
      </c>
      <c r="C3" s="459"/>
      <c r="D3" s="458"/>
      <c r="E3" s="458"/>
      <c r="F3" s="458"/>
      <c r="G3" s="458"/>
      <c r="H3" s="458"/>
      <c r="I3" s="455"/>
      <c r="J3" s="455"/>
      <c r="K3" s="455"/>
      <c r="L3" s="455"/>
    </row>
    <row r="4" spans="1:12" x14ac:dyDescent="0.25">
      <c r="A4" s="456" t="s">
        <v>856</v>
      </c>
      <c r="B4" s="459" t="s">
        <v>1857</v>
      </c>
      <c r="C4" s="459"/>
      <c r="D4" s="458"/>
      <c r="E4" s="458"/>
      <c r="F4" s="458"/>
      <c r="G4" s="458"/>
      <c r="H4" s="458"/>
      <c r="I4" s="455"/>
      <c r="J4" s="455"/>
      <c r="K4" s="455"/>
      <c r="L4" s="455"/>
    </row>
    <row r="5" spans="1:12" x14ac:dyDescent="0.25">
      <c r="A5" s="456" t="s">
        <v>857</v>
      </c>
      <c r="B5" s="518" t="s">
        <v>858</v>
      </c>
      <c r="C5" s="518"/>
      <c r="D5" s="458"/>
      <c r="E5" s="458"/>
      <c r="F5" s="458"/>
      <c r="G5" s="458"/>
      <c r="H5" s="458"/>
      <c r="I5" s="455"/>
      <c r="J5" s="455"/>
      <c r="K5" s="455"/>
      <c r="L5" s="455"/>
    </row>
    <row r="6" spans="1:12" x14ac:dyDescent="0.25">
      <c r="A6" s="456" t="s">
        <v>859</v>
      </c>
      <c r="B6" s="518" t="s">
        <v>858</v>
      </c>
      <c r="C6" s="518"/>
      <c r="D6" s="458"/>
      <c r="E6" s="458"/>
      <c r="F6" s="458"/>
      <c r="G6" s="458"/>
      <c r="H6" s="458"/>
      <c r="I6" s="455"/>
      <c r="J6" s="455"/>
      <c r="K6" s="455"/>
      <c r="L6" s="455"/>
    </row>
    <row r="7" spans="1:12" x14ac:dyDescent="0.25">
      <c r="A7" s="456" t="s">
        <v>860</v>
      </c>
      <c r="B7" s="519">
        <v>1</v>
      </c>
      <c r="C7" s="519"/>
      <c r="D7" s="458"/>
      <c r="E7" s="458"/>
      <c r="F7" s="458"/>
      <c r="G7" s="458"/>
      <c r="H7" s="458"/>
      <c r="I7" s="455"/>
      <c r="J7" s="455"/>
      <c r="K7" s="455"/>
      <c r="L7" s="455"/>
    </row>
    <row r="8" spans="1:12" x14ac:dyDescent="0.25">
      <c r="A8" s="456" t="s">
        <v>862</v>
      </c>
      <c r="B8" s="518" t="s">
        <v>863</v>
      </c>
      <c r="C8" s="518"/>
      <c r="D8" s="458"/>
      <c r="E8" s="458"/>
      <c r="F8" s="458"/>
      <c r="G8" s="458"/>
      <c r="H8" s="458"/>
      <c r="I8" s="455"/>
      <c r="J8" s="455"/>
      <c r="K8" s="455"/>
      <c r="L8" s="455"/>
    </row>
    <row r="9" spans="1:12" x14ac:dyDescent="0.25">
      <c r="A9" s="460" t="s">
        <v>864</v>
      </c>
      <c r="B9" s="456"/>
      <c r="C9" s="456"/>
      <c r="D9" s="458"/>
      <c r="E9" s="458"/>
      <c r="F9" s="458"/>
      <c r="G9" s="458"/>
      <c r="H9" s="458"/>
      <c r="I9" s="455"/>
      <c r="J9" s="455"/>
      <c r="K9" s="455"/>
      <c r="L9" s="455"/>
    </row>
    <row r="10" spans="1:12" x14ac:dyDescent="0.25">
      <c r="A10" s="461"/>
      <c r="B10" s="461"/>
      <c r="C10" s="461"/>
      <c r="D10" s="455"/>
      <c r="E10" s="455"/>
      <c r="F10" s="455"/>
      <c r="G10" s="455"/>
      <c r="H10" s="455"/>
      <c r="I10" s="455"/>
      <c r="J10" s="455"/>
      <c r="K10" s="455"/>
      <c r="L10" s="455"/>
    </row>
    <row r="11" spans="1:12" ht="14.4" thickBot="1" x14ac:dyDescent="0.35">
      <c r="A11" s="520" t="s">
        <v>865</v>
      </c>
      <c r="B11" s="521"/>
      <c r="C11" s="521"/>
      <c r="D11" s="521"/>
      <c r="E11" s="521"/>
      <c r="F11" s="521"/>
      <c r="G11" s="521"/>
      <c r="H11" s="521"/>
      <c r="I11" s="521"/>
      <c r="J11" s="522"/>
      <c r="K11" s="522"/>
      <c r="L11" s="522"/>
    </row>
    <row r="12" spans="1:12" ht="13.8" thickBot="1" x14ac:dyDescent="0.3">
      <c r="A12" s="464"/>
      <c r="B12" s="673" t="s">
        <v>496</v>
      </c>
      <c r="C12" s="673"/>
      <c r="D12" s="673"/>
      <c r="E12" s="673"/>
      <c r="F12" s="673"/>
      <c r="G12" s="673"/>
      <c r="H12" s="673"/>
      <c r="I12" s="673"/>
      <c r="J12" s="464"/>
      <c r="K12" s="464"/>
      <c r="L12" s="470"/>
    </row>
    <row r="13" spans="1:12" ht="13.8" thickBot="1" x14ac:dyDescent="0.3">
      <c r="A13" s="523"/>
      <c r="B13" s="468">
        <v>902</v>
      </c>
      <c r="C13" s="468">
        <v>903</v>
      </c>
      <c r="D13" s="468">
        <v>904</v>
      </c>
      <c r="E13" s="468">
        <v>905</v>
      </c>
      <c r="F13" s="468">
        <v>906</v>
      </c>
      <c r="G13" s="468">
        <v>907</v>
      </c>
      <c r="H13" s="468">
        <v>908</v>
      </c>
      <c r="I13" s="594">
        <v>909</v>
      </c>
      <c r="J13" s="470"/>
      <c r="K13" s="470"/>
      <c r="L13" s="470"/>
    </row>
    <row r="14" spans="1:12" x14ac:dyDescent="0.25">
      <c r="A14" s="464"/>
      <c r="B14" s="472">
        <v>51.5</v>
      </c>
      <c r="C14" s="472">
        <v>59.9</v>
      </c>
      <c r="D14" s="472">
        <v>61.3</v>
      </c>
      <c r="E14" s="472">
        <v>65.3</v>
      </c>
      <c r="F14" s="472">
        <v>66.3</v>
      </c>
      <c r="G14" s="472">
        <v>63</v>
      </c>
      <c r="H14" s="472">
        <v>64.8</v>
      </c>
      <c r="I14" s="474" t="s">
        <v>1970</v>
      </c>
      <c r="J14" s="474"/>
      <c r="K14" s="474"/>
      <c r="L14" s="470"/>
    </row>
    <row r="15" spans="1:12" ht="14.4" thickBot="1" x14ac:dyDescent="0.35">
      <c r="A15" s="520" t="s">
        <v>1360</v>
      </c>
      <c r="B15" s="521"/>
      <c r="C15" s="521"/>
      <c r="D15" s="521"/>
      <c r="E15" s="521"/>
      <c r="F15" s="521"/>
      <c r="G15" s="521"/>
      <c r="H15" s="521"/>
      <c r="I15" s="521"/>
      <c r="J15" s="522"/>
      <c r="K15" s="522"/>
      <c r="L15" s="522"/>
    </row>
    <row r="16" spans="1:12" ht="13.8" thickBot="1" x14ac:dyDescent="0.3">
      <c r="A16" s="523"/>
      <c r="B16" s="673" t="s">
        <v>496</v>
      </c>
      <c r="C16" s="673"/>
      <c r="D16" s="673"/>
      <c r="E16" s="673"/>
      <c r="F16" s="673"/>
      <c r="G16" s="673"/>
      <c r="H16" s="673"/>
      <c r="I16" s="673"/>
      <c r="J16" s="471"/>
      <c r="K16" s="471"/>
      <c r="L16" s="471"/>
    </row>
    <row r="17" spans="1:11" ht="13.8" thickBot="1" x14ac:dyDescent="0.3">
      <c r="A17" s="523"/>
      <c r="B17" s="468">
        <v>902</v>
      </c>
      <c r="C17" s="468">
        <v>903</v>
      </c>
      <c r="D17" s="468">
        <v>904</v>
      </c>
      <c r="E17" s="468">
        <v>905</v>
      </c>
      <c r="F17" s="468">
        <v>906</v>
      </c>
      <c r="G17" s="468">
        <v>907</v>
      </c>
      <c r="H17" s="468">
        <v>908</v>
      </c>
      <c r="I17" s="594">
        <v>909</v>
      </c>
      <c r="J17" s="470"/>
      <c r="K17" s="470"/>
    </row>
    <row r="18" spans="1:11" x14ac:dyDescent="0.25">
      <c r="A18" s="493" t="s">
        <v>877</v>
      </c>
      <c r="B18" s="472">
        <v>72.3</v>
      </c>
      <c r="C18" s="472">
        <v>85.9</v>
      </c>
      <c r="D18" s="472">
        <v>88.3</v>
      </c>
      <c r="E18" s="472">
        <v>92.8</v>
      </c>
      <c r="F18" s="472">
        <v>93.2</v>
      </c>
      <c r="G18" s="472">
        <v>88</v>
      </c>
      <c r="H18" s="472">
        <v>90.6</v>
      </c>
      <c r="I18" s="477">
        <v>188.6</v>
      </c>
      <c r="J18" s="474"/>
      <c r="K18" s="474"/>
    </row>
    <row r="19" spans="1:11" x14ac:dyDescent="0.25">
      <c r="A19" s="494">
        <v>2</v>
      </c>
      <c r="B19" s="472">
        <v>81.599999999999994</v>
      </c>
      <c r="C19" s="472">
        <v>93.7</v>
      </c>
      <c r="D19" s="472">
        <v>96.1</v>
      </c>
      <c r="E19" s="472">
        <v>109</v>
      </c>
      <c r="F19" s="472">
        <v>109.1</v>
      </c>
      <c r="G19" s="472">
        <v>97</v>
      </c>
      <c r="H19" s="472">
        <v>100.1</v>
      </c>
      <c r="I19" s="477">
        <v>213.1</v>
      </c>
      <c r="J19" s="477"/>
      <c r="K19" s="477"/>
    </row>
    <row r="20" spans="1:11" x14ac:dyDescent="0.25">
      <c r="A20" s="494">
        <v>3</v>
      </c>
      <c r="B20" s="472">
        <v>88.9</v>
      </c>
      <c r="C20" s="472">
        <v>101.7</v>
      </c>
      <c r="D20" s="472">
        <v>104.3</v>
      </c>
      <c r="E20" s="472">
        <v>125.4</v>
      </c>
      <c r="F20" s="472">
        <v>125.5</v>
      </c>
      <c r="G20" s="472">
        <v>108</v>
      </c>
      <c r="H20" s="472">
        <v>110.5</v>
      </c>
      <c r="I20" s="477">
        <v>234.1</v>
      </c>
      <c r="J20" s="477"/>
      <c r="K20" s="477"/>
    </row>
    <row r="21" spans="1:11" x14ac:dyDescent="0.25">
      <c r="A21" s="494">
        <v>4</v>
      </c>
      <c r="B21" s="472">
        <v>96.4</v>
      </c>
      <c r="C21" s="472">
        <v>113.7</v>
      </c>
      <c r="D21" s="472">
        <v>116.6</v>
      </c>
      <c r="E21" s="472">
        <v>141.6</v>
      </c>
      <c r="F21" s="472">
        <v>141.69999999999999</v>
      </c>
      <c r="G21" s="472">
        <v>119.7</v>
      </c>
      <c r="H21" s="472">
        <v>122.3</v>
      </c>
      <c r="I21" s="477">
        <v>256.60000000000002</v>
      </c>
      <c r="J21" s="477"/>
      <c r="K21" s="477"/>
    </row>
    <row r="22" spans="1:11" x14ac:dyDescent="0.25">
      <c r="A22" s="494">
        <v>5</v>
      </c>
      <c r="B22" s="472">
        <v>104.2</v>
      </c>
      <c r="C22" s="472">
        <v>121.5</v>
      </c>
      <c r="D22" s="472">
        <v>124.6</v>
      </c>
      <c r="E22" s="472">
        <v>153.19999999999999</v>
      </c>
      <c r="F22" s="472">
        <v>155</v>
      </c>
      <c r="G22" s="472">
        <v>131</v>
      </c>
      <c r="H22" s="472">
        <v>134</v>
      </c>
      <c r="I22" s="477">
        <v>279.10000000000002</v>
      </c>
      <c r="J22" s="477"/>
      <c r="K22" s="477"/>
    </row>
    <row r="23" spans="1:11" x14ac:dyDescent="0.25">
      <c r="A23" s="494">
        <v>6</v>
      </c>
      <c r="B23" s="472">
        <v>113.9</v>
      </c>
      <c r="C23" s="472">
        <v>132</v>
      </c>
      <c r="D23" s="472">
        <v>135</v>
      </c>
      <c r="E23" s="472">
        <v>167.5</v>
      </c>
      <c r="F23" s="472">
        <v>167.7</v>
      </c>
      <c r="G23" s="472">
        <v>142.69999999999999</v>
      </c>
      <c r="H23" s="472">
        <v>146.1</v>
      </c>
      <c r="I23" s="477">
        <v>301.3</v>
      </c>
      <c r="J23" s="477"/>
      <c r="K23" s="477"/>
    </row>
    <row r="24" spans="1:11" x14ac:dyDescent="0.25">
      <c r="A24" s="494">
        <v>7</v>
      </c>
      <c r="B24" s="472">
        <v>123.8</v>
      </c>
      <c r="C24" s="472">
        <v>143.6</v>
      </c>
      <c r="D24" s="472">
        <v>147.5</v>
      </c>
      <c r="E24" s="472">
        <v>182.4</v>
      </c>
      <c r="F24" s="472">
        <v>182.8</v>
      </c>
      <c r="G24" s="472">
        <v>154.4</v>
      </c>
      <c r="H24" s="472">
        <v>158.4</v>
      </c>
      <c r="I24" s="477">
        <v>323.7</v>
      </c>
      <c r="J24" s="477"/>
      <c r="K24" s="477"/>
    </row>
    <row r="25" spans="1:11" x14ac:dyDescent="0.25">
      <c r="A25" s="494">
        <v>8</v>
      </c>
      <c r="B25" s="472">
        <v>134</v>
      </c>
      <c r="C25" s="472">
        <v>163.69999999999999</v>
      </c>
      <c r="D25" s="472">
        <v>167.8</v>
      </c>
      <c r="E25" s="472">
        <v>197.2</v>
      </c>
      <c r="F25" s="472">
        <v>197.4</v>
      </c>
      <c r="G25" s="472">
        <v>168</v>
      </c>
      <c r="H25" s="472">
        <v>173</v>
      </c>
      <c r="I25" s="477">
        <v>345.9</v>
      </c>
      <c r="J25" s="477"/>
      <c r="K25" s="477"/>
    </row>
    <row r="26" spans="1:11" x14ac:dyDescent="0.25">
      <c r="A26" s="494">
        <v>9</v>
      </c>
      <c r="B26" s="472">
        <v>143.6</v>
      </c>
      <c r="C26" s="472">
        <v>183.9</v>
      </c>
      <c r="D26" s="472">
        <v>188.1</v>
      </c>
      <c r="E26" s="472">
        <v>212</v>
      </c>
      <c r="F26" s="472">
        <v>212.6</v>
      </c>
      <c r="G26" s="472">
        <v>188.6</v>
      </c>
      <c r="H26" s="472">
        <v>194</v>
      </c>
      <c r="I26" s="477">
        <v>366.7</v>
      </c>
      <c r="J26" s="477"/>
      <c r="K26" s="477"/>
    </row>
    <row r="27" spans="1:11" x14ac:dyDescent="0.25">
      <c r="A27" s="494">
        <v>10</v>
      </c>
      <c r="B27" s="472">
        <v>154</v>
      </c>
      <c r="C27" s="472">
        <v>201.4</v>
      </c>
      <c r="D27" s="472">
        <v>206.6</v>
      </c>
      <c r="E27" s="472">
        <v>227.2</v>
      </c>
      <c r="F27" s="472">
        <v>227.4</v>
      </c>
      <c r="G27" s="472">
        <v>206.8</v>
      </c>
      <c r="H27" s="472">
        <v>213</v>
      </c>
      <c r="I27" s="477">
        <v>387.5</v>
      </c>
      <c r="J27" s="477"/>
      <c r="K27" s="477"/>
    </row>
    <row r="28" spans="1:11" x14ac:dyDescent="0.25">
      <c r="A28" s="494">
        <v>11</v>
      </c>
      <c r="B28" s="472">
        <v>163.69999999999999</v>
      </c>
      <c r="C28" s="472">
        <v>219.6</v>
      </c>
      <c r="D28" s="472">
        <v>225.2</v>
      </c>
      <c r="E28" s="472">
        <v>242</v>
      </c>
      <c r="F28" s="472">
        <v>242.1</v>
      </c>
      <c r="G28" s="472">
        <v>225.4</v>
      </c>
      <c r="H28" s="472">
        <v>231.7</v>
      </c>
      <c r="I28" s="477">
        <v>408.2</v>
      </c>
      <c r="J28" s="477"/>
      <c r="K28" s="477"/>
    </row>
    <row r="29" spans="1:11" x14ac:dyDescent="0.25">
      <c r="A29" s="494">
        <v>12</v>
      </c>
      <c r="B29" s="472">
        <v>171</v>
      </c>
      <c r="C29" s="472">
        <v>229.6</v>
      </c>
      <c r="D29" s="472">
        <v>235.6</v>
      </c>
      <c r="E29" s="472">
        <v>256.89999999999998</v>
      </c>
      <c r="F29" s="472">
        <v>258.2</v>
      </c>
      <c r="G29" s="472">
        <v>235.8</v>
      </c>
      <c r="H29" s="472">
        <v>242.5</v>
      </c>
      <c r="I29" s="477">
        <v>429.3</v>
      </c>
      <c r="J29" s="477"/>
      <c r="K29" s="477"/>
    </row>
    <row r="30" spans="1:11" x14ac:dyDescent="0.25">
      <c r="A30" s="494">
        <v>13</v>
      </c>
      <c r="B30" s="472">
        <v>178.4</v>
      </c>
      <c r="C30" s="472">
        <v>235.6</v>
      </c>
      <c r="D30" s="472">
        <v>241.6</v>
      </c>
      <c r="E30" s="472">
        <v>271.89999999999998</v>
      </c>
      <c r="F30" s="472">
        <v>273.7</v>
      </c>
      <c r="G30" s="472">
        <v>241.6</v>
      </c>
      <c r="H30" s="472">
        <v>248.7</v>
      </c>
      <c r="I30" s="477">
        <v>449.9</v>
      </c>
      <c r="J30" s="477"/>
      <c r="K30" s="477"/>
    </row>
    <row r="31" spans="1:11" x14ac:dyDescent="0.25">
      <c r="A31" s="494">
        <v>14</v>
      </c>
      <c r="B31" s="472">
        <v>185.9</v>
      </c>
      <c r="C31" s="472">
        <v>246.1</v>
      </c>
      <c r="D31" s="472">
        <v>247.7</v>
      </c>
      <c r="E31" s="472">
        <v>286.89999999999998</v>
      </c>
      <c r="F31" s="472">
        <v>289.7</v>
      </c>
      <c r="G31" s="472">
        <v>247.7</v>
      </c>
      <c r="H31" s="472">
        <v>255.1</v>
      </c>
      <c r="I31" s="477">
        <v>470.9</v>
      </c>
      <c r="J31" s="477"/>
      <c r="K31" s="477"/>
    </row>
    <row r="32" spans="1:11" x14ac:dyDescent="0.25">
      <c r="A32" s="494">
        <v>15</v>
      </c>
      <c r="B32" s="472">
        <v>193.6</v>
      </c>
      <c r="C32" s="472">
        <v>252.4</v>
      </c>
      <c r="D32" s="472">
        <v>253.8</v>
      </c>
      <c r="E32" s="472">
        <v>302.10000000000002</v>
      </c>
      <c r="F32" s="472">
        <v>304.8</v>
      </c>
      <c r="G32" s="472">
        <v>253.9</v>
      </c>
      <c r="H32" s="472">
        <v>261.5</v>
      </c>
      <c r="I32" s="477">
        <v>491.9</v>
      </c>
      <c r="J32" s="477"/>
      <c r="K32" s="477"/>
    </row>
    <row r="33" spans="1:11" x14ac:dyDescent="0.25">
      <c r="A33" s="494">
        <v>16</v>
      </c>
      <c r="B33" s="472">
        <v>201.1</v>
      </c>
      <c r="C33" s="472">
        <v>260.39999999999998</v>
      </c>
      <c r="D33" s="472">
        <v>261.7</v>
      </c>
      <c r="E33" s="472">
        <v>317.2</v>
      </c>
      <c r="F33" s="472">
        <v>319</v>
      </c>
      <c r="G33" s="472">
        <v>262.2</v>
      </c>
      <c r="H33" s="472">
        <v>269.7</v>
      </c>
      <c r="I33" s="477">
        <v>514.1</v>
      </c>
      <c r="J33" s="477"/>
      <c r="K33" s="477"/>
    </row>
    <row r="34" spans="1:11" x14ac:dyDescent="0.25">
      <c r="A34" s="494">
        <v>17</v>
      </c>
      <c r="B34" s="472">
        <v>208.6</v>
      </c>
      <c r="C34" s="472">
        <v>270.7</v>
      </c>
      <c r="D34" s="472">
        <v>272.39999999999998</v>
      </c>
      <c r="E34" s="472">
        <v>332.5</v>
      </c>
      <c r="F34" s="472">
        <v>334.9</v>
      </c>
      <c r="G34" s="472">
        <v>272.39999999999998</v>
      </c>
      <c r="H34" s="472">
        <v>280.2</v>
      </c>
      <c r="I34" s="477">
        <v>536.6</v>
      </c>
      <c r="J34" s="477"/>
      <c r="K34" s="477"/>
    </row>
    <row r="35" spans="1:11" x14ac:dyDescent="0.25">
      <c r="A35" s="494">
        <v>18</v>
      </c>
      <c r="B35" s="472">
        <v>216.2</v>
      </c>
      <c r="C35" s="472">
        <v>278.89999999999998</v>
      </c>
      <c r="D35" s="472">
        <v>280.3</v>
      </c>
      <c r="E35" s="472">
        <v>348.2</v>
      </c>
      <c r="F35" s="472">
        <v>350.4</v>
      </c>
      <c r="G35" s="472">
        <v>280.39999999999998</v>
      </c>
      <c r="H35" s="472">
        <v>288.8</v>
      </c>
      <c r="I35" s="477">
        <v>559.29999999999995</v>
      </c>
      <c r="J35" s="477"/>
      <c r="K35" s="477"/>
    </row>
    <row r="36" spans="1:11" x14ac:dyDescent="0.25">
      <c r="A36" s="494">
        <v>19</v>
      </c>
      <c r="B36" s="472">
        <v>223.3</v>
      </c>
      <c r="C36" s="472">
        <v>286.89999999999998</v>
      </c>
      <c r="D36" s="472">
        <v>288.7</v>
      </c>
      <c r="E36" s="472">
        <v>364</v>
      </c>
      <c r="F36" s="472">
        <v>366.3</v>
      </c>
      <c r="G36" s="472">
        <v>288.7</v>
      </c>
      <c r="H36" s="472">
        <v>297.2</v>
      </c>
      <c r="I36" s="477">
        <v>581.5</v>
      </c>
      <c r="J36" s="477"/>
      <c r="K36" s="477"/>
    </row>
    <row r="37" spans="1:11" x14ac:dyDescent="0.25">
      <c r="A37" s="494">
        <v>20</v>
      </c>
      <c r="B37" s="472">
        <v>231</v>
      </c>
      <c r="C37" s="472">
        <v>292.89999999999998</v>
      </c>
      <c r="D37" s="472">
        <v>294.89999999999998</v>
      </c>
      <c r="E37" s="472">
        <v>378.3</v>
      </c>
      <c r="F37" s="472">
        <v>381.9</v>
      </c>
      <c r="G37" s="472">
        <v>294.89999999999998</v>
      </c>
      <c r="H37" s="472">
        <v>303.5</v>
      </c>
      <c r="I37" s="477">
        <v>604.20000000000005</v>
      </c>
      <c r="J37" s="477"/>
      <c r="K37" s="477"/>
    </row>
    <row r="38" spans="1:11" x14ac:dyDescent="0.25">
      <c r="A38" s="494">
        <v>21</v>
      </c>
      <c r="B38" s="472">
        <v>234.8</v>
      </c>
      <c r="C38" s="472">
        <v>299.10000000000002</v>
      </c>
      <c r="D38" s="472">
        <v>301</v>
      </c>
      <c r="E38" s="472">
        <v>383.7</v>
      </c>
      <c r="F38" s="472">
        <v>387.5</v>
      </c>
      <c r="G38" s="472">
        <v>309.39999999999998</v>
      </c>
      <c r="H38" s="472">
        <v>318.3</v>
      </c>
      <c r="I38" s="477">
        <v>626.79999999999995</v>
      </c>
      <c r="J38" s="477"/>
      <c r="K38" s="477"/>
    </row>
    <row r="39" spans="1:11" x14ac:dyDescent="0.25">
      <c r="A39" s="494">
        <v>22</v>
      </c>
      <c r="B39" s="472">
        <v>238.9</v>
      </c>
      <c r="C39" s="472">
        <v>305.10000000000002</v>
      </c>
      <c r="D39" s="472">
        <v>307.10000000000002</v>
      </c>
      <c r="E39" s="472">
        <v>389.2</v>
      </c>
      <c r="F39" s="472">
        <v>392.7</v>
      </c>
      <c r="G39" s="472">
        <v>315.7</v>
      </c>
      <c r="H39" s="472">
        <v>324.8</v>
      </c>
      <c r="I39" s="477">
        <v>649.4</v>
      </c>
      <c r="J39" s="477"/>
      <c r="K39" s="477"/>
    </row>
    <row r="40" spans="1:11" x14ac:dyDescent="0.25">
      <c r="A40" s="494">
        <v>23</v>
      </c>
      <c r="B40" s="472">
        <v>242.5</v>
      </c>
      <c r="C40" s="472">
        <v>311</v>
      </c>
      <c r="D40" s="472">
        <v>312.89999999999998</v>
      </c>
      <c r="E40" s="472">
        <v>394.1</v>
      </c>
      <c r="F40" s="472">
        <v>398.2</v>
      </c>
      <c r="G40" s="472">
        <v>321.8</v>
      </c>
      <c r="H40" s="472">
        <v>331.4</v>
      </c>
      <c r="I40" s="477">
        <v>669.9</v>
      </c>
      <c r="J40" s="477"/>
      <c r="K40" s="477"/>
    </row>
    <row r="41" spans="1:11" x14ac:dyDescent="0.25">
      <c r="A41" s="494">
        <v>24</v>
      </c>
      <c r="B41" s="472">
        <v>246.4</v>
      </c>
      <c r="C41" s="472">
        <v>321.60000000000002</v>
      </c>
      <c r="D41" s="472">
        <v>323.2</v>
      </c>
      <c r="E41" s="472">
        <v>399.1</v>
      </c>
      <c r="F41" s="472">
        <v>402.6</v>
      </c>
      <c r="G41" s="472">
        <v>332.5</v>
      </c>
      <c r="H41" s="472">
        <v>342.3</v>
      </c>
      <c r="I41" s="477">
        <v>690.8</v>
      </c>
      <c r="J41" s="477"/>
      <c r="K41" s="477"/>
    </row>
    <row r="42" spans="1:11" x14ac:dyDescent="0.25">
      <c r="A42" s="494">
        <v>25</v>
      </c>
      <c r="B42" s="472">
        <v>250.3</v>
      </c>
      <c r="C42" s="472">
        <v>327.39999999999998</v>
      </c>
      <c r="D42" s="472">
        <v>329.3</v>
      </c>
      <c r="E42" s="472">
        <v>404.8</v>
      </c>
      <c r="F42" s="472">
        <v>408.3</v>
      </c>
      <c r="G42" s="472">
        <v>338.7</v>
      </c>
      <c r="H42" s="472">
        <v>348.6</v>
      </c>
      <c r="I42" s="477">
        <v>711.6</v>
      </c>
      <c r="J42" s="477"/>
      <c r="K42" s="477"/>
    </row>
    <row r="43" spans="1:11" x14ac:dyDescent="0.25">
      <c r="A43" s="494">
        <v>26</v>
      </c>
      <c r="B43" s="472">
        <v>254.2</v>
      </c>
      <c r="C43" s="472">
        <v>335.8</v>
      </c>
      <c r="D43" s="472">
        <v>337.9</v>
      </c>
      <c r="E43" s="472">
        <v>409.6</v>
      </c>
      <c r="F43" s="472">
        <v>413.8</v>
      </c>
      <c r="G43" s="472">
        <v>347.3</v>
      </c>
      <c r="H43" s="472">
        <v>357.5</v>
      </c>
      <c r="I43" s="477">
        <v>732.3</v>
      </c>
      <c r="J43" s="477"/>
      <c r="K43" s="477"/>
    </row>
    <row r="44" spans="1:11" x14ac:dyDescent="0.25">
      <c r="A44" s="494">
        <v>27</v>
      </c>
      <c r="B44" s="472">
        <v>258.2</v>
      </c>
      <c r="C44" s="472">
        <v>341.7</v>
      </c>
      <c r="D44" s="472">
        <v>343.7</v>
      </c>
      <c r="E44" s="472">
        <v>414.8</v>
      </c>
      <c r="F44" s="472">
        <v>418.7</v>
      </c>
      <c r="G44" s="472">
        <v>353.4</v>
      </c>
      <c r="H44" s="472">
        <v>364</v>
      </c>
      <c r="I44" s="477">
        <v>753.1</v>
      </c>
      <c r="J44" s="477"/>
      <c r="K44" s="477"/>
    </row>
    <row r="45" spans="1:11" x14ac:dyDescent="0.25">
      <c r="A45" s="494">
        <v>28</v>
      </c>
      <c r="B45" s="472">
        <v>262.10000000000002</v>
      </c>
      <c r="C45" s="472">
        <v>350.2</v>
      </c>
      <c r="D45" s="472">
        <v>352.1</v>
      </c>
      <c r="E45" s="472">
        <v>420</v>
      </c>
      <c r="F45" s="472">
        <v>424.3</v>
      </c>
      <c r="G45" s="472">
        <v>361.7</v>
      </c>
      <c r="H45" s="472">
        <v>372.7</v>
      </c>
      <c r="I45" s="477">
        <v>774</v>
      </c>
      <c r="J45" s="477"/>
      <c r="K45" s="477"/>
    </row>
    <row r="46" spans="1:11" x14ac:dyDescent="0.25">
      <c r="A46" s="494">
        <v>29</v>
      </c>
      <c r="B46" s="472">
        <v>265.7</v>
      </c>
      <c r="C46" s="472">
        <v>358</v>
      </c>
      <c r="D46" s="472">
        <v>360</v>
      </c>
      <c r="E46" s="472">
        <v>425.2</v>
      </c>
      <c r="F46" s="472">
        <v>429.7</v>
      </c>
      <c r="G46" s="472">
        <v>370.2</v>
      </c>
      <c r="H46" s="472">
        <v>381</v>
      </c>
      <c r="I46" s="477">
        <v>794.7</v>
      </c>
      <c r="J46" s="477"/>
      <c r="K46" s="477"/>
    </row>
    <row r="47" spans="1:11" x14ac:dyDescent="0.25">
      <c r="A47" s="494">
        <v>30</v>
      </c>
      <c r="B47" s="472">
        <v>269.60000000000002</v>
      </c>
      <c r="C47" s="472">
        <v>364.2</v>
      </c>
      <c r="D47" s="472">
        <v>366.6</v>
      </c>
      <c r="E47" s="472">
        <v>439</v>
      </c>
      <c r="F47" s="472">
        <v>442.7</v>
      </c>
      <c r="G47" s="472">
        <v>376.3</v>
      </c>
      <c r="H47" s="472">
        <v>387.6</v>
      </c>
      <c r="I47" s="477">
        <v>813.7</v>
      </c>
      <c r="J47" s="477"/>
      <c r="K47" s="477"/>
    </row>
    <row r="48" spans="1:11" x14ac:dyDescent="0.25">
      <c r="A48" s="494">
        <v>31</v>
      </c>
      <c r="B48" s="472">
        <v>273.5</v>
      </c>
      <c r="C48" s="472">
        <v>372.4</v>
      </c>
      <c r="D48" s="472">
        <v>374.5</v>
      </c>
      <c r="E48" s="472">
        <v>439.7</v>
      </c>
      <c r="F48" s="472">
        <v>444</v>
      </c>
      <c r="G48" s="472">
        <v>385.3</v>
      </c>
      <c r="H48" s="472">
        <v>396.7</v>
      </c>
      <c r="I48" s="477">
        <v>832.4</v>
      </c>
      <c r="J48" s="477"/>
      <c r="K48" s="477"/>
    </row>
    <row r="49" spans="1:11" x14ac:dyDescent="0.25">
      <c r="A49" s="494">
        <v>32</v>
      </c>
      <c r="B49" s="472">
        <v>276.3</v>
      </c>
      <c r="C49" s="472">
        <v>380.5</v>
      </c>
      <c r="D49" s="472">
        <v>382.8</v>
      </c>
      <c r="E49" s="472">
        <v>441</v>
      </c>
      <c r="F49" s="472">
        <v>445.4</v>
      </c>
      <c r="G49" s="472">
        <v>393.2</v>
      </c>
      <c r="H49" s="472">
        <v>405.1</v>
      </c>
      <c r="I49" s="477">
        <v>850.8</v>
      </c>
      <c r="J49" s="477"/>
      <c r="K49" s="477"/>
    </row>
    <row r="50" spans="1:11" x14ac:dyDescent="0.25">
      <c r="A50" s="494">
        <v>33</v>
      </c>
      <c r="B50" s="472">
        <v>279.3</v>
      </c>
      <c r="C50" s="472">
        <v>388.7</v>
      </c>
      <c r="D50" s="472">
        <v>390.8</v>
      </c>
      <c r="E50" s="472">
        <v>446.1</v>
      </c>
      <c r="F50" s="472">
        <v>450.2</v>
      </c>
      <c r="G50" s="472">
        <v>401.7</v>
      </c>
      <c r="H50" s="472">
        <v>413.7</v>
      </c>
      <c r="I50" s="477">
        <v>869.4</v>
      </c>
      <c r="J50" s="477"/>
      <c r="K50" s="477"/>
    </row>
    <row r="51" spans="1:11" x14ac:dyDescent="0.25">
      <c r="A51" s="494">
        <v>34</v>
      </c>
      <c r="B51" s="472">
        <v>280.2</v>
      </c>
      <c r="C51" s="472">
        <v>396.9</v>
      </c>
      <c r="D51" s="472">
        <v>399.3</v>
      </c>
      <c r="E51" s="472">
        <v>450.6</v>
      </c>
      <c r="F51" s="472">
        <v>455.2</v>
      </c>
      <c r="G51" s="472">
        <v>410.4</v>
      </c>
      <c r="H51" s="472">
        <v>422.4</v>
      </c>
      <c r="I51" s="477">
        <v>888.2</v>
      </c>
      <c r="J51" s="477"/>
      <c r="K51" s="477"/>
    </row>
    <row r="52" spans="1:11" x14ac:dyDescent="0.25">
      <c r="A52" s="494">
        <v>35</v>
      </c>
      <c r="B52" s="472">
        <v>280.39999999999998</v>
      </c>
      <c r="C52" s="472">
        <v>402.8</v>
      </c>
      <c r="D52" s="472">
        <v>404.9</v>
      </c>
      <c r="E52" s="472">
        <v>455.5</v>
      </c>
      <c r="F52" s="472">
        <v>458.8</v>
      </c>
      <c r="G52" s="472">
        <v>416.5</v>
      </c>
      <c r="H52" s="472">
        <v>429.2</v>
      </c>
      <c r="I52" s="477">
        <v>906.9</v>
      </c>
      <c r="J52" s="477"/>
      <c r="K52" s="477"/>
    </row>
    <row r="53" spans="1:11" x14ac:dyDescent="0.25">
      <c r="A53" s="494">
        <v>36</v>
      </c>
      <c r="B53" s="472">
        <v>280.89999999999998</v>
      </c>
      <c r="C53" s="472">
        <v>411.1</v>
      </c>
      <c r="D53" s="472">
        <v>413.3</v>
      </c>
      <c r="E53" s="472">
        <v>460.9</v>
      </c>
      <c r="F53" s="472">
        <v>464.3</v>
      </c>
      <c r="G53" s="472">
        <v>425</v>
      </c>
      <c r="H53" s="472">
        <v>437.7</v>
      </c>
      <c r="I53" s="477">
        <v>925.6</v>
      </c>
      <c r="J53" s="477"/>
      <c r="K53" s="477"/>
    </row>
    <row r="54" spans="1:11" x14ac:dyDescent="0.25">
      <c r="A54" s="494">
        <v>37</v>
      </c>
      <c r="B54" s="472">
        <v>281.2</v>
      </c>
      <c r="C54" s="472">
        <v>419.3</v>
      </c>
      <c r="D54" s="472">
        <v>421.6</v>
      </c>
      <c r="E54" s="472">
        <v>466.1</v>
      </c>
      <c r="F54" s="472">
        <v>469.7</v>
      </c>
      <c r="G54" s="472">
        <v>433.5</v>
      </c>
      <c r="H54" s="472">
        <v>446.2</v>
      </c>
      <c r="I54" s="477">
        <v>944.3</v>
      </c>
      <c r="J54" s="477"/>
      <c r="K54" s="477"/>
    </row>
    <row r="55" spans="1:11" x14ac:dyDescent="0.25">
      <c r="A55" s="494">
        <v>38</v>
      </c>
      <c r="B55" s="472">
        <v>283.2</v>
      </c>
      <c r="C55" s="472">
        <v>427.3</v>
      </c>
      <c r="D55" s="472">
        <v>429.9</v>
      </c>
      <c r="E55" s="472">
        <v>475.8</v>
      </c>
      <c r="F55" s="472">
        <v>478.6</v>
      </c>
      <c r="G55" s="472">
        <v>441.9</v>
      </c>
      <c r="H55" s="472">
        <v>455.1</v>
      </c>
      <c r="I55" s="477">
        <v>962.9</v>
      </c>
      <c r="J55" s="477"/>
      <c r="K55" s="477"/>
    </row>
    <row r="56" spans="1:11" x14ac:dyDescent="0.25">
      <c r="A56" s="494">
        <v>39</v>
      </c>
      <c r="B56" s="472">
        <v>284.89999999999998</v>
      </c>
      <c r="C56" s="472">
        <v>433.4</v>
      </c>
      <c r="D56" s="472">
        <v>436.2</v>
      </c>
      <c r="E56" s="472">
        <v>485.2</v>
      </c>
      <c r="F56" s="472">
        <v>487</v>
      </c>
      <c r="G56" s="472">
        <v>448.3</v>
      </c>
      <c r="H56" s="472">
        <v>461.5</v>
      </c>
      <c r="I56" s="477">
        <v>981.8</v>
      </c>
      <c r="J56" s="477"/>
      <c r="K56" s="477"/>
    </row>
    <row r="57" spans="1:11" x14ac:dyDescent="0.25">
      <c r="A57" s="494">
        <v>40</v>
      </c>
      <c r="B57" s="472">
        <v>287</v>
      </c>
      <c r="C57" s="472">
        <v>443.6</v>
      </c>
      <c r="D57" s="472">
        <v>446.1</v>
      </c>
      <c r="E57" s="472">
        <v>495.9</v>
      </c>
      <c r="F57" s="472">
        <v>497.8</v>
      </c>
      <c r="G57" s="472">
        <v>458.3</v>
      </c>
      <c r="H57" s="472">
        <v>472.3</v>
      </c>
      <c r="I57" s="477">
        <v>1000.2</v>
      </c>
      <c r="J57" s="477"/>
      <c r="K57" s="477"/>
    </row>
    <row r="58" spans="1:11" x14ac:dyDescent="0.25">
      <c r="A58" s="494">
        <v>41</v>
      </c>
      <c r="B58" s="472">
        <v>290.7</v>
      </c>
      <c r="C58" s="472">
        <v>453.9</v>
      </c>
      <c r="D58" s="472">
        <v>456.3</v>
      </c>
      <c r="E58" s="472">
        <v>506.4</v>
      </c>
      <c r="F58" s="472">
        <v>509.9</v>
      </c>
      <c r="G58" s="472">
        <v>469.4</v>
      </c>
      <c r="H58" s="472">
        <v>483.1</v>
      </c>
      <c r="I58" s="477">
        <v>1017.1</v>
      </c>
      <c r="J58" s="477"/>
      <c r="K58" s="477"/>
    </row>
    <row r="59" spans="1:11" x14ac:dyDescent="0.25">
      <c r="A59" s="494">
        <v>42</v>
      </c>
      <c r="B59" s="472">
        <v>292.60000000000002</v>
      </c>
      <c r="C59" s="472">
        <v>463.9</v>
      </c>
      <c r="D59" s="472">
        <v>466.3</v>
      </c>
      <c r="E59" s="472">
        <v>517.1</v>
      </c>
      <c r="F59" s="472">
        <v>521.79999999999995</v>
      </c>
      <c r="G59" s="472">
        <v>479.5</v>
      </c>
      <c r="H59" s="472">
        <v>493.8</v>
      </c>
      <c r="I59" s="477">
        <v>1033.8</v>
      </c>
      <c r="J59" s="477"/>
      <c r="K59" s="477"/>
    </row>
    <row r="60" spans="1:11" x14ac:dyDescent="0.25">
      <c r="A60" s="494">
        <v>43</v>
      </c>
      <c r="B60" s="472">
        <v>296.5</v>
      </c>
      <c r="C60" s="472">
        <v>473.9</v>
      </c>
      <c r="D60" s="472">
        <v>476.7</v>
      </c>
      <c r="E60" s="472">
        <v>527.5</v>
      </c>
      <c r="F60" s="472">
        <v>529</v>
      </c>
      <c r="G60" s="472">
        <v>490.4</v>
      </c>
      <c r="H60" s="472">
        <v>504.7</v>
      </c>
      <c r="I60" s="477">
        <v>1050.5999999999999</v>
      </c>
      <c r="J60" s="477"/>
      <c r="K60" s="477"/>
    </row>
    <row r="61" spans="1:11" x14ac:dyDescent="0.25">
      <c r="A61" s="494">
        <v>44</v>
      </c>
      <c r="B61" s="472">
        <v>298.60000000000002</v>
      </c>
      <c r="C61" s="472">
        <v>484.1</v>
      </c>
      <c r="D61" s="472">
        <v>486.9</v>
      </c>
      <c r="E61" s="472">
        <v>538</v>
      </c>
      <c r="F61" s="472">
        <v>539.4</v>
      </c>
      <c r="G61" s="472">
        <v>500.8</v>
      </c>
      <c r="H61" s="472">
        <v>515.4</v>
      </c>
      <c r="I61" s="477">
        <v>1061.8</v>
      </c>
      <c r="J61" s="477"/>
      <c r="K61" s="477"/>
    </row>
    <row r="62" spans="1:11" x14ac:dyDescent="0.25">
      <c r="A62" s="494">
        <v>45</v>
      </c>
      <c r="B62" s="472">
        <v>302.2</v>
      </c>
      <c r="C62" s="472">
        <v>494.6</v>
      </c>
      <c r="D62" s="472">
        <v>497.9</v>
      </c>
      <c r="E62" s="472">
        <v>548.6</v>
      </c>
      <c r="F62" s="472">
        <v>550</v>
      </c>
      <c r="G62" s="472">
        <v>511.4</v>
      </c>
      <c r="H62" s="472">
        <v>526.29999999999995</v>
      </c>
      <c r="I62" s="477">
        <v>1077.2</v>
      </c>
      <c r="J62" s="477"/>
      <c r="K62" s="477"/>
    </row>
    <row r="63" spans="1:11" x14ac:dyDescent="0.25">
      <c r="A63" s="494">
        <v>46</v>
      </c>
      <c r="B63" s="472">
        <v>304.2</v>
      </c>
      <c r="C63" s="472">
        <v>504.6</v>
      </c>
      <c r="D63" s="472">
        <v>507.4</v>
      </c>
      <c r="E63" s="472">
        <v>558.1</v>
      </c>
      <c r="F63" s="472">
        <v>560.4</v>
      </c>
      <c r="G63" s="472">
        <v>521.70000000000005</v>
      </c>
      <c r="H63" s="472">
        <v>537.29999999999995</v>
      </c>
      <c r="I63" s="477">
        <v>1092.5</v>
      </c>
      <c r="J63" s="477"/>
      <c r="K63" s="477"/>
    </row>
    <row r="64" spans="1:11" x14ac:dyDescent="0.25">
      <c r="A64" s="494">
        <v>47</v>
      </c>
      <c r="B64" s="472">
        <v>308</v>
      </c>
      <c r="C64" s="472">
        <v>514.9</v>
      </c>
      <c r="D64" s="472">
        <v>517.70000000000005</v>
      </c>
      <c r="E64" s="472">
        <v>565.5</v>
      </c>
      <c r="F64" s="472">
        <v>571</v>
      </c>
      <c r="G64" s="472">
        <v>532.6</v>
      </c>
      <c r="H64" s="472">
        <v>548</v>
      </c>
      <c r="I64" s="477">
        <v>1107.3</v>
      </c>
      <c r="J64" s="477"/>
      <c r="K64" s="477"/>
    </row>
    <row r="65" spans="1:11" x14ac:dyDescent="0.25">
      <c r="A65" s="494">
        <v>48</v>
      </c>
      <c r="B65" s="472">
        <v>309.89999999999998</v>
      </c>
      <c r="C65" s="472">
        <v>524.9</v>
      </c>
      <c r="D65" s="472">
        <v>527.9</v>
      </c>
      <c r="E65" s="472">
        <v>575.6</v>
      </c>
      <c r="F65" s="472">
        <v>581.20000000000005</v>
      </c>
      <c r="G65" s="472">
        <v>543</v>
      </c>
      <c r="H65" s="472">
        <v>559.29999999999995</v>
      </c>
      <c r="I65" s="477">
        <v>1125.0999999999999</v>
      </c>
      <c r="J65" s="477"/>
      <c r="K65" s="477"/>
    </row>
    <row r="66" spans="1:11" x14ac:dyDescent="0.25">
      <c r="A66" s="494">
        <v>49</v>
      </c>
      <c r="B66" s="472">
        <v>311.8</v>
      </c>
      <c r="C66" s="472">
        <v>535.1</v>
      </c>
      <c r="D66" s="472">
        <v>538.1</v>
      </c>
      <c r="E66" s="472">
        <v>586.5</v>
      </c>
      <c r="F66" s="472">
        <v>592</v>
      </c>
      <c r="G66" s="472">
        <v>553.20000000000005</v>
      </c>
      <c r="H66" s="472">
        <v>569.70000000000005</v>
      </c>
      <c r="I66" s="477">
        <v>1140</v>
      </c>
      <c r="J66" s="477"/>
      <c r="K66" s="477"/>
    </row>
    <row r="67" spans="1:11" x14ac:dyDescent="0.25">
      <c r="A67" s="494">
        <v>50</v>
      </c>
      <c r="B67" s="472">
        <v>315.7</v>
      </c>
      <c r="C67" s="472">
        <v>545.20000000000005</v>
      </c>
      <c r="D67" s="472">
        <v>548.5</v>
      </c>
      <c r="E67" s="472">
        <v>596.9</v>
      </c>
      <c r="F67" s="472">
        <v>602.79999999999995</v>
      </c>
      <c r="G67" s="472">
        <v>563.9</v>
      </c>
      <c r="H67" s="472">
        <v>580.5</v>
      </c>
      <c r="I67" s="477">
        <v>1161.4000000000001</v>
      </c>
      <c r="J67" s="477"/>
      <c r="K67" s="477"/>
    </row>
    <row r="68" spans="1:11" x14ac:dyDescent="0.25">
      <c r="A68" s="494">
        <v>52</v>
      </c>
      <c r="B68" s="472">
        <v>316</v>
      </c>
      <c r="C68" s="472">
        <v>555.5</v>
      </c>
      <c r="D68" s="472">
        <v>555.9</v>
      </c>
      <c r="E68" s="472">
        <v>617.5</v>
      </c>
      <c r="F68" s="472">
        <v>623.5</v>
      </c>
      <c r="G68" s="472">
        <v>583</v>
      </c>
      <c r="H68" s="472">
        <v>588.70000000000005</v>
      </c>
      <c r="I68" s="533">
        <v>1172.5</v>
      </c>
      <c r="J68" s="477"/>
      <c r="K68" s="477"/>
    </row>
    <row r="69" spans="1:11" x14ac:dyDescent="0.25">
      <c r="A69" s="494">
        <v>54</v>
      </c>
      <c r="B69" s="472">
        <v>319.2</v>
      </c>
      <c r="C69" s="472">
        <v>563.70000000000005</v>
      </c>
      <c r="D69" s="472">
        <v>564</v>
      </c>
      <c r="E69" s="472">
        <v>638.20000000000005</v>
      </c>
      <c r="F69" s="472">
        <v>644.4</v>
      </c>
      <c r="G69" s="472">
        <v>591.4</v>
      </c>
      <c r="H69" s="472">
        <v>597</v>
      </c>
      <c r="I69" s="482">
        <v>1204.0999999999999</v>
      </c>
      <c r="J69" s="464"/>
      <c r="K69" s="464"/>
    </row>
    <row r="70" spans="1:11" x14ac:dyDescent="0.25">
      <c r="A70" s="494">
        <v>56</v>
      </c>
      <c r="B70" s="472">
        <v>326.60000000000002</v>
      </c>
      <c r="C70" s="472">
        <v>572</v>
      </c>
      <c r="D70" s="472">
        <v>572.29999999999995</v>
      </c>
      <c r="E70" s="472">
        <v>658.7</v>
      </c>
      <c r="F70" s="472">
        <v>665.2</v>
      </c>
      <c r="G70" s="472">
        <v>599.79999999999995</v>
      </c>
      <c r="H70" s="472">
        <v>605.79999999999995</v>
      </c>
      <c r="I70" s="482">
        <v>1241.7</v>
      </c>
      <c r="J70" s="479"/>
      <c r="K70" s="479"/>
    </row>
    <row r="71" spans="1:11" x14ac:dyDescent="0.25">
      <c r="A71" s="494">
        <v>58</v>
      </c>
      <c r="B71" s="472">
        <v>332.3</v>
      </c>
      <c r="C71" s="472">
        <v>583.6</v>
      </c>
      <c r="D71" s="472">
        <v>584.29999999999995</v>
      </c>
      <c r="E71" s="472">
        <v>679.6</v>
      </c>
      <c r="F71" s="472">
        <v>686.3</v>
      </c>
      <c r="G71" s="472">
        <v>612.29999999999995</v>
      </c>
      <c r="H71" s="472">
        <v>618.1</v>
      </c>
      <c r="I71" s="482">
        <v>1254.5999999999999</v>
      </c>
      <c r="J71" s="466"/>
      <c r="K71" s="466"/>
    </row>
    <row r="72" spans="1:11" x14ac:dyDescent="0.25">
      <c r="A72" s="494">
        <v>60</v>
      </c>
      <c r="B72" s="472">
        <v>338.2</v>
      </c>
      <c r="C72" s="472">
        <v>595.4</v>
      </c>
      <c r="D72" s="472">
        <v>596</v>
      </c>
      <c r="E72" s="472">
        <v>700.5</v>
      </c>
      <c r="F72" s="472">
        <v>707.2</v>
      </c>
      <c r="G72" s="472">
        <v>624.9</v>
      </c>
      <c r="H72" s="472">
        <v>630.70000000000005</v>
      </c>
      <c r="I72" s="482">
        <v>1288.3</v>
      </c>
      <c r="J72" s="481"/>
      <c r="K72" s="481"/>
    </row>
    <row r="73" spans="1:11" x14ac:dyDescent="0.25">
      <c r="A73" s="494">
        <v>62</v>
      </c>
      <c r="B73" s="472">
        <v>343.6</v>
      </c>
      <c r="C73" s="472">
        <v>607.6</v>
      </c>
      <c r="D73" s="472">
        <v>608</v>
      </c>
      <c r="E73" s="472">
        <v>721.5</v>
      </c>
      <c r="F73" s="472">
        <v>728.5</v>
      </c>
      <c r="G73" s="472">
        <v>637.9</v>
      </c>
      <c r="H73" s="472">
        <v>643.9</v>
      </c>
      <c r="I73" s="482">
        <v>1314.3</v>
      </c>
      <c r="J73" s="482"/>
      <c r="K73" s="482"/>
    </row>
    <row r="74" spans="1:11" x14ac:dyDescent="0.25">
      <c r="A74" s="494">
        <v>64</v>
      </c>
      <c r="B74" s="472">
        <v>356.4</v>
      </c>
      <c r="C74" s="472">
        <v>634.1</v>
      </c>
      <c r="D74" s="472">
        <v>634.29999999999995</v>
      </c>
      <c r="E74" s="472">
        <v>742.2</v>
      </c>
      <c r="F74" s="472">
        <v>749.2</v>
      </c>
      <c r="G74" s="472">
        <v>652.20000000000005</v>
      </c>
      <c r="H74" s="472">
        <v>671.2</v>
      </c>
      <c r="I74" s="482">
        <v>1368.7</v>
      </c>
      <c r="J74" s="482"/>
      <c r="K74" s="482"/>
    </row>
    <row r="75" spans="1:11" x14ac:dyDescent="0.25">
      <c r="A75" s="494">
        <v>66</v>
      </c>
      <c r="B75" s="472">
        <v>364.1</v>
      </c>
      <c r="C75" s="472">
        <v>652.4</v>
      </c>
      <c r="D75" s="472">
        <v>652.79999999999995</v>
      </c>
      <c r="E75" s="472">
        <v>763</v>
      </c>
      <c r="F75" s="472">
        <v>770.6</v>
      </c>
      <c r="G75" s="472">
        <v>671.4</v>
      </c>
      <c r="H75" s="472">
        <v>691.3</v>
      </c>
      <c r="I75" s="482">
        <v>1395.6</v>
      </c>
      <c r="J75" s="482"/>
      <c r="K75" s="482"/>
    </row>
    <row r="76" spans="1:11" x14ac:dyDescent="0.25">
      <c r="A76" s="494">
        <v>68</v>
      </c>
      <c r="B76" s="472">
        <v>375.1</v>
      </c>
      <c r="C76" s="472">
        <v>662.5</v>
      </c>
      <c r="D76" s="472">
        <v>663</v>
      </c>
      <c r="E76" s="472">
        <v>783.5</v>
      </c>
      <c r="F76" s="472">
        <v>791.2</v>
      </c>
      <c r="G76" s="472">
        <v>681.6</v>
      </c>
      <c r="H76" s="472">
        <v>701.6</v>
      </c>
      <c r="I76" s="482">
        <v>1424.3</v>
      </c>
      <c r="J76" s="482"/>
      <c r="K76" s="482"/>
    </row>
    <row r="77" spans="1:11" x14ac:dyDescent="0.25">
      <c r="A77" s="494">
        <v>70</v>
      </c>
      <c r="B77" s="472">
        <v>386.1</v>
      </c>
      <c r="C77" s="472">
        <v>679</v>
      </c>
      <c r="D77" s="472">
        <v>679.4</v>
      </c>
      <c r="E77" s="472">
        <v>804.4</v>
      </c>
      <c r="F77" s="472">
        <v>812</v>
      </c>
      <c r="G77" s="472">
        <v>698.8</v>
      </c>
      <c r="H77" s="472">
        <v>719.3</v>
      </c>
      <c r="I77" s="482">
        <v>1454.6</v>
      </c>
      <c r="J77" s="482"/>
      <c r="K77" s="482"/>
    </row>
    <row r="78" spans="1:11" x14ac:dyDescent="0.25">
      <c r="A78" s="494">
        <v>72</v>
      </c>
      <c r="B78" s="472">
        <v>396.9</v>
      </c>
      <c r="C78" s="472">
        <v>692.9</v>
      </c>
      <c r="D78" s="472">
        <v>694</v>
      </c>
      <c r="E78" s="472">
        <v>825.4</v>
      </c>
      <c r="F78" s="472">
        <v>833.4</v>
      </c>
      <c r="G78" s="472">
        <v>713.4</v>
      </c>
      <c r="H78" s="472">
        <v>734.5</v>
      </c>
      <c r="I78" s="482">
        <v>1496.1</v>
      </c>
      <c r="J78" s="482"/>
      <c r="K78" s="482"/>
    </row>
    <row r="79" spans="1:11" x14ac:dyDescent="0.25">
      <c r="A79" s="494">
        <v>74</v>
      </c>
      <c r="B79" s="472">
        <v>408</v>
      </c>
      <c r="C79" s="472">
        <v>707.4</v>
      </c>
      <c r="D79" s="472">
        <v>708</v>
      </c>
      <c r="E79" s="472">
        <v>846.2</v>
      </c>
      <c r="F79" s="472">
        <v>854.3</v>
      </c>
      <c r="G79" s="472">
        <v>728.2</v>
      </c>
      <c r="H79" s="472">
        <v>749.5</v>
      </c>
      <c r="I79" s="482">
        <v>1537.5</v>
      </c>
      <c r="J79" s="482"/>
      <c r="K79" s="482"/>
    </row>
    <row r="80" spans="1:11" x14ac:dyDescent="0.25">
      <c r="A80" s="494">
        <v>76</v>
      </c>
      <c r="B80" s="472">
        <v>419.1</v>
      </c>
      <c r="C80" s="472">
        <v>721.6</v>
      </c>
      <c r="D80" s="472">
        <v>722.3</v>
      </c>
      <c r="E80" s="472">
        <v>866.8</v>
      </c>
      <c r="F80" s="472">
        <v>875.2</v>
      </c>
      <c r="G80" s="472">
        <v>742.6</v>
      </c>
      <c r="H80" s="472">
        <v>764.6</v>
      </c>
      <c r="I80" s="482">
        <v>1579.1</v>
      </c>
      <c r="J80" s="482"/>
      <c r="K80" s="482"/>
    </row>
    <row r="81" spans="1:11" x14ac:dyDescent="0.25">
      <c r="A81" s="494">
        <v>78</v>
      </c>
      <c r="B81" s="472">
        <v>430.1</v>
      </c>
      <c r="C81" s="472">
        <v>736.1</v>
      </c>
      <c r="D81" s="472">
        <v>737.1</v>
      </c>
      <c r="E81" s="472">
        <v>887.6</v>
      </c>
      <c r="F81" s="472">
        <v>896.1</v>
      </c>
      <c r="G81" s="472">
        <v>757.3</v>
      </c>
      <c r="H81" s="472">
        <v>779.8</v>
      </c>
      <c r="I81" s="482">
        <v>1620.8</v>
      </c>
      <c r="J81" s="482"/>
      <c r="K81" s="482"/>
    </row>
    <row r="82" spans="1:11" x14ac:dyDescent="0.25">
      <c r="A82" s="494">
        <v>80</v>
      </c>
      <c r="B82" s="472">
        <v>441.1</v>
      </c>
      <c r="C82" s="472">
        <v>752.9</v>
      </c>
      <c r="D82" s="472">
        <v>753.1</v>
      </c>
      <c r="E82" s="472">
        <v>908.2</v>
      </c>
      <c r="F82" s="472">
        <v>917.1</v>
      </c>
      <c r="G82" s="472">
        <v>774.3</v>
      </c>
      <c r="H82" s="472">
        <v>797.2</v>
      </c>
      <c r="I82" s="482">
        <v>1662.3</v>
      </c>
      <c r="J82" s="482"/>
      <c r="K82" s="482"/>
    </row>
    <row r="83" spans="1:11" x14ac:dyDescent="0.25">
      <c r="A83" s="494">
        <v>82</v>
      </c>
      <c r="B83" s="472">
        <v>450.1</v>
      </c>
      <c r="C83" s="472">
        <v>768.3</v>
      </c>
      <c r="D83" s="472">
        <v>768.9</v>
      </c>
      <c r="E83" s="472">
        <v>929.2</v>
      </c>
      <c r="F83" s="472">
        <v>937.9</v>
      </c>
      <c r="G83" s="472">
        <v>787.1</v>
      </c>
      <c r="H83" s="472">
        <v>809.8</v>
      </c>
      <c r="I83" s="482">
        <v>1703.6</v>
      </c>
      <c r="J83" s="482"/>
      <c r="K83" s="482"/>
    </row>
    <row r="84" spans="1:11" x14ac:dyDescent="0.25">
      <c r="A84" s="494">
        <v>84</v>
      </c>
      <c r="B84" s="472">
        <v>460.3</v>
      </c>
      <c r="C84" s="472">
        <v>783.1</v>
      </c>
      <c r="D84" s="472">
        <v>783.5</v>
      </c>
      <c r="E84" s="472">
        <v>950.2</v>
      </c>
      <c r="F84" s="472">
        <v>959.3</v>
      </c>
      <c r="G84" s="472">
        <v>801.9</v>
      </c>
      <c r="H84" s="472">
        <v>825.2</v>
      </c>
      <c r="I84" s="482">
        <v>1745.3</v>
      </c>
      <c r="J84" s="482"/>
      <c r="K84" s="482"/>
    </row>
    <row r="85" spans="1:11" x14ac:dyDescent="0.25">
      <c r="A85" s="494">
        <v>86</v>
      </c>
      <c r="B85" s="472">
        <v>471.3</v>
      </c>
      <c r="C85" s="472">
        <v>799.5</v>
      </c>
      <c r="D85" s="472">
        <v>800</v>
      </c>
      <c r="E85" s="472">
        <v>971</v>
      </c>
      <c r="F85" s="472">
        <v>980.2</v>
      </c>
      <c r="G85" s="472">
        <v>818.4</v>
      </c>
      <c r="H85" s="472">
        <v>842.4</v>
      </c>
      <c r="I85" s="482">
        <v>1786.9</v>
      </c>
      <c r="J85" s="482"/>
      <c r="K85" s="482"/>
    </row>
    <row r="86" spans="1:11" x14ac:dyDescent="0.25">
      <c r="A86" s="494">
        <v>88</v>
      </c>
      <c r="B86" s="472">
        <v>482.1</v>
      </c>
      <c r="C86" s="472">
        <v>815.5</v>
      </c>
      <c r="D86" s="472">
        <v>816.6</v>
      </c>
      <c r="E86" s="472">
        <v>991.3</v>
      </c>
      <c r="F86" s="472">
        <v>1001.3</v>
      </c>
      <c r="G86" s="472">
        <v>835.4</v>
      </c>
      <c r="H86" s="472">
        <v>860.1</v>
      </c>
      <c r="I86" s="482">
        <v>1828.4</v>
      </c>
      <c r="J86" s="482"/>
      <c r="K86" s="482"/>
    </row>
    <row r="87" spans="1:11" x14ac:dyDescent="0.25">
      <c r="A87" s="494">
        <v>90</v>
      </c>
      <c r="B87" s="472">
        <v>493.1</v>
      </c>
      <c r="C87" s="472">
        <v>830.1</v>
      </c>
      <c r="D87" s="472">
        <v>830.9</v>
      </c>
      <c r="E87" s="472">
        <v>1011.9</v>
      </c>
      <c r="F87" s="472">
        <v>1022.1</v>
      </c>
      <c r="G87" s="472">
        <v>850.3</v>
      </c>
      <c r="H87" s="472">
        <v>875.2</v>
      </c>
      <c r="I87" s="482">
        <v>1870</v>
      </c>
      <c r="J87" s="482"/>
      <c r="K87" s="482"/>
    </row>
    <row r="88" spans="1:11" x14ac:dyDescent="0.25">
      <c r="A88" s="494">
        <v>92</v>
      </c>
      <c r="B88" s="472">
        <v>504.2</v>
      </c>
      <c r="C88" s="472">
        <v>846.6</v>
      </c>
      <c r="D88" s="472">
        <v>847.6</v>
      </c>
      <c r="E88" s="472">
        <v>1033</v>
      </c>
      <c r="F88" s="472">
        <v>1042.9000000000001</v>
      </c>
      <c r="G88" s="472">
        <v>867</v>
      </c>
      <c r="H88" s="472">
        <v>892.2</v>
      </c>
      <c r="I88" s="482">
        <v>1911.6</v>
      </c>
      <c r="J88" s="482"/>
      <c r="K88" s="482"/>
    </row>
    <row r="89" spans="1:11" x14ac:dyDescent="0.25">
      <c r="A89" s="494">
        <v>94</v>
      </c>
      <c r="B89" s="472">
        <v>515.1</v>
      </c>
      <c r="C89" s="472">
        <v>858.9</v>
      </c>
      <c r="D89" s="472">
        <v>860</v>
      </c>
      <c r="E89" s="472">
        <v>1039.5</v>
      </c>
      <c r="F89" s="472">
        <v>1049.3</v>
      </c>
      <c r="G89" s="472">
        <v>879.6</v>
      </c>
      <c r="H89" s="472">
        <v>905.1</v>
      </c>
      <c r="I89" s="482">
        <v>1953</v>
      </c>
      <c r="J89" s="482"/>
      <c r="K89" s="482"/>
    </row>
    <row r="90" spans="1:11" x14ac:dyDescent="0.25">
      <c r="A90" s="494">
        <v>96</v>
      </c>
      <c r="B90" s="472">
        <v>526.1</v>
      </c>
      <c r="C90" s="472">
        <v>875.4</v>
      </c>
      <c r="D90" s="472">
        <v>876.2</v>
      </c>
      <c r="E90" s="472">
        <v>1050.9000000000001</v>
      </c>
      <c r="F90" s="472">
        <v>1052.4000000000001</v>
      </c>
      <c r="G90" s="472">
        <v>896.5</v>
      </c>
      <c r="H90" s="472">
        <v>922.9</v>
      </c>
      <c r="I90" s="482">
        <v>1994.7</v>
      </c>
      <c r="J90" s="482"/>
      <c r="K90" s="482"/>
    </row>
    <row r="91" spans="1:11" x14ac:dyDescent="0.25">
      <c r="A91" s="494">
        <v>98</v>
      </c>
      <c r="B91" s="472">
        <v>537.20000000000005</v>
      </c>
      <c r="C91" s="472">
        <v>891.6</v>
      </c>
      <c r="D91" s="472">
        <v>892.5</v>
      </c>
      <c r="E91" s="472">
        <v>1073</v>
      </c>
      <c r="F91" s="472">
        <v>1073.9000000000001</v>
      </c>
      <c r="G91" s="472">
        <v>913.2</v>
      </c>
      <c r="H91" s="472">
        <v>939.9</v>
      </c>
      <c r="I91" s="482">
        <v>2036.3</v>
      </c>
      <c r="J91" s="482"/>
      <c r="K91" s="482"/>
    </row>
    <row r="92" spans="1:11" x14ac:dyDescent="0.25">
      <c r="A92" s="494">
        <v>100</v>
      </c>
      <c r="B92" s="472">
        <v>548</v>
      </c>
      <c r="C92" s="472">
        <v>906.3</v>
      </c>
      <c r="D92" s="472">
        <v>906.8</v>
      </c>
      <c r="E92" s="472">
        <v>1094.8</v>
      </c>
      <c r="F92" s="472">
        <v>1095.8</v>
      </c>
      <c r="G92" s="472">
        <v>928.2</v>
      </c>
      <c r="H92" s="472">
        <v>955.2</v>
      </c>
      <c r="I92" s="482">
        <v>2077.8000000000002</v>
      </c>
      <c r="J92" s="482"/>
      <c r="K92" s="482"/>
    </row>
    <row r="93" spans="1:11" x14ac:dyDescent="0.25">
      <c r="A93" s="494">
        <v>105</v>
      </c>
      <c r="B93" s="472">
        <v>575.29999999999995</v>
      </c>
      <c r="C93" s="472">
        <v>950.3</v>
      </c>
      <c r="D93" s="472">
        <v>952</v>
      </c>
      <c r="E93" s="472">
        <v>1149.5</v>
      </c>
      <c r="F93" s="472">
        <v>1150.5999999999999</v>
      </c>
      <c r="G93" s="472">
        <v>974.2</v>
      </c>
      <c r="H93" s="472">
        <v>1002.8</v>
      </c>
      <c r="I93" s="482">
        <v>2179.1999999999998</v>
      </c>
      <c r="J93" s="482"/>
      <c r="K93" s="482"/>
    </row>
    <row r="94" spans="1:11" x14ac:dyDescent="0.25">
      <c r="A94" s="494">
        <v>110</v>
      </c>
      <c r="B94" s="472">
        <v>603</v>
      </c>
      <c r="C94" s="472">
        <v>993.3</v>
      </c>
      <c r="D94" s="472">
        <v>995.9</v>
      </c>
      <c r="E94" s="472">
        <v>1204.2</v>
      </c>
      <c r="F94" s="472">
        <v>1205.4000000000001</v>
      </c>
      <c r="G94" s="472">
        <v>1018.6</v>
      </c>
      <c r="H94" s="472">
        <v>1048.2</v>
      </c>
      <c r="I94" s="482">
        <v>2282.6999999999998</v>
      </c>
      <c r="J94" s="482"/>
      <c r="K94" s="482"/>
    </row>
    <row r="95" spans="1:11" x14ac:dyDescent="0.25">
      <c r="A95" s="494">
        <v>115</v>
      </c>
      <c r="B95" s="472">
        <v>630.29999999999995</v>
      </c>
      <c r="C95" s="472">
        <v>1036.5999999999999</v>
      </c>
      <c r="D95" s="472">
        <v>1039.4000000000001</v>
      </c>
      <c r="E95" s="472">
        <v>1259</v>
      </c>
      <c r="F95" s="472">
        <v>1260.2</v>
      </c>
      <c r="G95" s="472">
        <v>1062.8</v>
      </c>
      <c r="H95" s="472">
        <v>1093.9000000000001</v>
      </c>
      <c r="I95" s="482">
        <v>2386.6</v>
      </c>
      <c r="J95" s="482"/>
      <c r="K95" s="482"/>
    </row>
    <row r="96" spans="1:11" x14ac:dyDescent="0.25">
      <c r="A96" s="494">
        <v>120</v>
      </c>
      <c r="B96" s="472">
        <v>657.7</v>
      </c>
      <c r="C96" s="472">
        <v>1079.9000000000001</v>
      </c>
      <c r="D96" s="472">
        <v>1082.5</v>
      </c>
      <c r="E96" s="472">
        <v>1313.7</v>
      </c>
      <c r="F96" s="472">
        <v>1315.2</v>
      </c>
      <c r="G96" s="472">
        <v>1107.9000000000001</v>
      </c>
      <c r="H96" s="472">
        <v>1139.7</v>
      </c>
      <c r="I96" s="482">
        <v>2490.3000000000002</v>
      </c>
      <c r="J96" s="482"/>
      <c r="K96" s="482"/>
    </row>
    <row r="97" spans="1:11" x14ac:dyDescent="0.25">
      <c r="A97" s="494">
        <v>125</v>
      </c>
      <c r="B97" s="472">
        <v>684.9</v>
      </c>
      <c r="C97" s="472">
        <v>1122.8</v>
      </c>
      <c r="D97" s="472">
        <v>1125.5</v>
      </c>
      <c r="E97" s="472">
        <v>1368.5</v>
      </c>
      <c r="F97" s="472">
        <v>1370</v>
      </c>
      <c r="G97" s="472">
        <v>1154</v>
      </c>
      <c r="H97" s="472">
        <v>1184.7</v>
      </c>
      <c r="I97" s="482">
        <v>2594</v>
      </c>
      <c r="J97" s="482"/>
      <c r="K97" s="482"/>
    </row>
    <row r="98" spans="1:11" x14ac:dyDescent="0.25">
      <c r="A98" s="494">
        <v>130</v>
      </c>
      <c r="B98" s="472">
        <v>712.4</v>
      </c>
      <c r="C98" s="472">
        <v>1165.8</v>
      </c>
      <c r="D98" s="472">
        <v>1169.4000000000001</v>
      </c>
      <c r="E98" s="472">
        <v>1423.3</v>
      </c>
      <c r="F98" s="472">
        <v>1424.7</v>
      </c>
      <c r="G98" s="472">
        <v>1200.2</v>
      </c>
      <c r="H98" s="472">
        <v>1230.3</v>
      </c>
      <c r="I98" s="482">
        <v>2697.7</v>
      </c>
      <c r="J98" s="482"/>
      <c r="K98" s="482"/>
    </row>
    <row r="99" spans="1:11" x14ac:dyDescent="0.25">
      <c r="A99" s="494">
        <v>135</v>
      </c>
      <c r="B99" s="472">
        <v>739.9</v>
      </c>
      <c r="C99" s="472">
        <v>1209</v>
      </c>
      <c r="D99" s="472">
        <v>1212.7</v>
      </c>
      <c r="E99" s="472">
        <v>1478.1</v>
      </c>
      <c r="F99" s="472">
        <v>1479.4</v>
      </c>
      <c r="G99" s="472">
        <v>1246.4000000000001</v>
      </c>
      <c r="H99" s="472">
        <v>1276</v>
      </c>
      <c r="I99" s="482">
        <v>2801.6</v>
      </c>
      <c r="J99" s="482"/>
      <c r="K99" s="482"/>
    </row>
    <row r="100" spans="1:11" x14ac:dyDescent="0.25">
      <c r="A100" s="494">
        <v>140</v>
      </c>
      <c r="B100" s="472">
        <v>767.3</v>
      </c>
      <c r="C100" s="472">
        <v>1252.3</v>
      </c>
      <c r="D100" s="472">
        <v>1256.5</v>
      </c>
      <c r="E100" s="472">
        <v>1532.8</v>
      </c>
      <c r="F100" s="472">
        <v>1534.1</v>
      </c>
      <c r="G100" s="472">
        <v>1292.7</v>
      </c>
      <c r="H100" s="472">
        <v>1321.1</v>
      </c>
      <c r="I100" s="482">
        <v>2905.3</v>
      </c>
      <c r="J100" s="482"/>
      <c r="K100" s="482"/>
    </row>
    <row r="101" spans="1:11" x14ac:dyDescent="0.25">
      <c r="A101" s="494">
        <v>145</v>
      </c>
      <c r="B101" s="472">
        <v>794.7</v>
      </c>
      <c r="C101" s="472">
        <v>1295</v>
      </c>
      <c r="D101" s="472">
        <v>1299.5</v>
      </c>
      <c r="E101" s="472">
        <v>1587.4</v>
      </c>
      <c r="F101" s="472">
        <v>1589.1</v>
      </c>
      <c r="G101" s="472">
        <v>1338.7</v>
      </c>
      <c r="H101" s="472">
        <v>1366.4</v>
      </c>
      <c r="I101" s="482">
        <v>3003.3</v>
      </c>
      <c r="J101" s="482"/>
      <c r="K101" s="482"/>
    </row>
    <row r="102" spans="1:11" x14ac:dyDescent="0.25">
      <c r="A102" s="494">
        <v>150</v>
      </c>
      <c r="B102" s="472">
        <v>822.1</v>
      </c>
      <c r="C102" s="472">
        <v>1339.8</v>
      </c>
      <c r="D102" s="472">
        <v>1343.8</v>
      </c>
      <c r="E102" s="472">
        <v>1643.9</v>
      </c>
      <c r="F102" s="472">
        <v>1643.9</v>
      </c>
      <c r="G102" s="472">
        <v>1384.7</v>
      </c>
      <c r="H102" s="472">
        <v>1412.3</v>
      </c>
      <c r="I102" s="595">
        <v>3105.3</v>
      </c>
      <c r="J102" s="482"/>
      <c r="K102" s="482"/>
    </row>
    <row r="103" spans="1:11" x14ac:dyDescent="0.25">
      <c r="A103" s="485" t="s">
        <v>878</v>
      </c>
      <c r="B103" s="472">
        <v>5.5</v>
      </c>
      <c r="C103" s="472">
        <v>8.9499999999999993</v>
      </c>
      <c r="D103" s="472">
        <v>9</v>
      </c>
      <c r="E103" s="472">
        <v>10.95</v>
      </c>
      <c r="F103" s="472">
        <v>11</v>
      </c>
      <c r="G103" s="472">
        <v>9.25</v>
      </c>
      <c r="H103" s="472">
        <v>9.4499999999999993</v>
      </c>
      <c r="I103" s="464">
        <v>20.75</v>
      </c>
      <c r="J103" s="464"/>
      <c r="K103" s="464"/>
    </row>
    <row r="104" spans="1:11" x14ac:dyDescent="0.25">
      <c r="A104" s="485" t="s">
        <v>1361</v>
      </c>
      <c r="B104" s="472">
        <v>822.1</v>
      </c>
      <c r="C104" s="472">
        <v>1339.8</v>
      </c>
      <c r="D104" s="472">
        <v>1343.8</v>
      </c>
      <c r="E104" s="472">
        <v>1643.9</v>
      </c>
      <c r="F104" s="472">
        <v>1643.9</v>
      </c>
      <c r="G104" s="472">
        <v>1384.7</v>
      </c>
      <c r="H104" s="472">
        <v>1412.3</v>
      </c>
      <c r="I104" s="595">
        <v>3105.3</v>
      </c>
      <c r="J104" s="464"/>
      <c r="K104" s="464"/>
    </row>
    <row r="105" spans="1:11" x14ac:dyDescent="0.25">
      <c r="A105" s="524" t="s">
        <v>1362</v>
      </c>
      <c r="B105" s="464"/>
      <c r="C105" s="464"/>
      <c r="D105" s="464"/>
      <c r="E105" s="464"/>
      <c r="F105" s="472"/>
      <c r="G105" s="472"/>
      <c r="H105" s="472"/>
      <c r="I105" s="464"/>
      <c r="J105" s="464"/>
      <c r="K105" s="464"/>
    </row>
    <row r="106" spans="1:11" x14ac:dyDescent="0.25">
      <c r="B106" s="488"/>
      <c r="C106" s="488"/>
      <c r="D106" s="488"/>
      <c r="E106" s="488"/>
      <c r="F106" s="488"/>
      <c r="G106" s="488"/>
      <c r="H106" s="488"/>
    </row>
    <row r="107" spans="1:11" x14ac:dyDescent="0.25">
      <c r="B107" s="488"/>
      <c r="C107" s="488"/>
      <c r="D107" s="488"/>
      <c r="E107" s="488"/>
      <c r="F107" s="488"/>
      <c r="G107" s="488"/>
      <c r="H107" s="488"/>
    </row>
    <row r="108" spans="1:11" x14ac:dyDescent="0.25">
      <c r="B108" s="488"/>
      <c r="C108" s="488"/>
      <c r="D108" s="488"/>
      <c r="E108" s="488"/>
      <c r="F108" s="488"/>
      <c r="G108" s="488"/>
      <c r="H108" s="488"/>
    </row>
    <row r="109" spans="1:11" x14ac:dyDescent="0.25">
      <c r="B109" s="488"/>
      <c r="C109" s="488"/>
      <c r="D109" s="488"/>
      <c r="E109" s="488"/>
      <c r="F109" s="488"/>
      <c r="G109" s="488"/>
      <c r="H109" s="488"/>
    </row>
    <row r="110" spans="1:11" x14ac:dyDescent="0.25">
      <c r="B110" s="488"/>
      <c r="C110" s="488"/>
      <c r="D110" s="488"/>
      <c r="E110" s="488"/>
      <c r="F110" s="488"/>
      <c r="G110" s="488"/>
      <c r="H110" s="488"/>
    </row>
    <row r="111" spans="1:11" x14ac:dyDescent="0.25">
      <c r="B111" s="488"/>
      <c r="C111" s="488"/>
      <c r="D111" s="488"/>
      <c r="E111" s="488"/>
      <c r="F111" s="488"/>
      <c r="G111" s="488"/>
      <c r="H111" s="488"/>
    </row>
    <row r="112" spans="1:11" x14ac:dyDescent="0.25">
      <c r="B112" s="488"/>
      <c r="C112" s="488"/>
      <c r="D112" s="488"/>
      <c r="E112" s="488"/>
      <c r="F112" s="488"/>
      <c r="G112" s="488"/>
      <c r="H112" s="488"/>
    </row>
    <row r="113" spans="2:8" x14ac:dyDescent="0.25">
      <c r="B113" s="488"/>
      <c r="C113" s="488"/>
      <c r="D113" s="488"/>
      <c r="E113" s="488"/>
      <c r="F113" s="488"/>
      <c r="G113" s="488"/>
      <c r="H113" s="488"/>
    </row>
    <row r="114" spans="2:8" x14ac:dyDescent="0.25">
      <c r="B114" s="488"/>
      <c r="C114" s="488"/>
      <c r="D114" s="488"/>
      <c r="E114" s="488"/>
      <c r="F114" s="488"/>
      <c r="G114" s="488"/>
      <c r="H114" s="488"/>
    </row>
    <row r="115" spans="2:8" x14ac:dyDescent="0.25">
      <c r="B115" s="488"/>
      <c r="C115" s="488"/>
      <c r="D115" s="488"/>
      <c r="E115" s="488"/>
      <c r="F115" s="488"/>
      <c r="G115" s="488"/>
      <c r="H115" s="488"/>
    </row>
    <row r="116" spans="2:8" x14ac:dyDescent="0.25">
      <c r="B116" s="488"/>
      <c r="C116" s="488"/>
      <c r="D116" s="488"/>
      <c r="E116" s="488"/>
      <c r="F116" s="488"/>
      <c r="G116" s="488"/>
      <c r="H116" s="488"/>
    </row>
    <row r="117" spans="2:8" x14ac:dyDescent="0.25">
      <c r="B117" s="488"/>
      <c r="C117" s="488"/>
      <c r="D117" s="488"/>
      <c r="E117" s="488"/>
      <c r="F117" s="488"/>
      <c r="G117" s="488"/>
      <c r="H117" s="488"/>
    </row>
    <row r="118" spans="2:8" x14ac:dyDescent="0.25">
      <c r="B118" s="488"/>
      <c r="C118" s="488"/>
      <c r="D118" s="488"/>
      <c r="E118" s="488"/>
      <c r="F118" s="488"/>
      <c r="G118" s="488"/>
      <c r="H118" s="488"/>
    </row>
    <row r="119" spans="2:8" x14ac:dyDescent="0.25">
      <c r="B119" s="488"/>
      <c r="C119" s="488"/>
      <c r="D119" s="488"/>
      <c r="E119" s="488"/>
      <c r="F119" s="488"/>
      <c r="G119" s="488"/>
      <c r="H119" s="488"/>
    </row>
    <row r="120" spans="2:8" x14ac:dyDescent="0.25">
      <c r="B120" s="488"/>
      <c r="C120" s="488"/>
      <c r="D120" s="488"/>
      <c r="E120" s="488"/>
      <c r="F120" s="488"/>
      <c r="G120" s="488"/>
      <c r="H120" s="488"/>
    </row>
    <row r="121" spans="2:8" x14ac:dyDescent="0.25">
      <c r="B121" s="488"/>
      <c r="C121" s="488"/>
      <c r="D121" s="488"/>
      <c r="E121" s="488"/>
      <c r="F121" s="488"/>
      <c r="G121" s="488"/>
      <c r="H121" s="488"/>
    </row>
    <row r="122" spans="2:8" x14ac:dyDescent="0.25">
      <c r="B122" s="488"/>
      <c r="C122" s="488"/>
      <c r="D122" s="488"/>
      <c r="E122" s="488"/>
      <c r="F122" s="488"/>
      <c r="G122" s="488"/>
      <c r="H122" s="488"/>
    </row>
    <row r="123" spans="2:8" x14ac:dyDescent="0.25">
      <c r="B123" s="488"/>
      <c r="C123" s="488"/>
      <c r="D123" s="488"/>
      <c r="E123" s="488"/>
      <c r="F123" s="488"/>
      <c r="G123" s="488"/>
      <c r="H123" s="488"/>
    </row>
    <row r="124" spans="2:8" x14ac:dyDescent="0.25">
      <c r="B124" s="488"/>
      <c r="C124" s="488"/>
      <c r="D124" s="488"/>
      <c r="E124" s="488"/>
      <c r="F124" s="488"/>
      <c r="G124" s="488"/>
      <c r="H124" s="488"/>
    </row>
    <row r="125" spans="2:8" x14ac:dyDescent="0.25">
      <c r="B125" s="488"/>
      <c r="C125" s="488"/>
      <c r="D125" s="488"/>
      <c r="E125" s="488"/>
      <c r="F125" s="488"/>
      <c r="G125" s="488"/>
      <c r="H125" s="488"/>
    </row>
    <row r="126" spans="2:8" x14ac:dyDescent="0.25">
      <c r="B126" s="488"/>
      <c r="C126" s="488"/>
      <c r="D126" s="488"/>
      <c r="E126" s="488"/>
      <c r="F126" s="488"/>
      <c r="G126" s="488"/>
      <c r="H126" s="488"/>
    </row>
    <row r="127" spans="2:8" x14ac:dyDescent="0.25">
      <c r="B127" s="488"/>
      <c r="C127" s="488"/>
      <c r="D127" s="488"/>
      <c r="E127" s="488"/>
      <c r="F127" s="488"/>
      <c r="G127" s="488"/>
      <c r="H127" s="488"/>
    </row>
    <row r="128" spans="2:8" x14ac:dyDescent="0.25">
      <c r="B128" s="488"/>
      <c r="C128" s="488"/>
      <c r="D128" s="488"/>
      <c r="E128" s="488"/>
      <c r="F128" s="488"/>
      <c r="G128" s="488"/>
      <c r="H128" s="488"/>
    </row>
    <row r="129" spans="2:8" x14ac:dyDescent="0.25">
      <c r="B129" s="488"/>
      <c r="C129" s="488"/>
      <c r="D129" s="488"/>
      <c r="E129" s="488"/>
      <c r="F129" s="488"/>
      <c r="G129" s="488"/>
      <c r="H129" s="488"/>
    </row>
    <row r="130" spans="2:8" x14ac:dyDescent="0.25">
      <c r="B130" s="488"/>
      <c r="C130" s="488"/>
      <c r="D130" s="488"/>
      <c r="E130" s="488"/>
      <c r="F130" s="488"/>
      <c r="G130" s="488"/>
      <c r="H130" s="488"/>
    </row>
    <row r="131" spans="2:8" x14ac:dyDescent="0.25">
      <c r="B131" s="488"/>
      <c r="C131" s="488"/>
      <c r="D131" s="488"/>
      <c r="E131" s="488"/>
      <c r="F131" s="488"/>
      <c r="G131" s="488"/>
      <c r="H131" s="488"/>
    </row>
    <row r="132" spans="2:8" x14ac:dyDescent="0.25">
      <c r="B132" s="488"/>
      <c r="C132" s="488"/>
      <c r="D132" s="488"/>
      <c r="E132" s="488"/>
      <c r="F132" s="488"/>
      <c r="G132" s="488"/>
      <c r="H132" s="488"/>
    </row>
    <row r="133" spans="2:8" x14ac:dyDescent="0.25">
      <c r="B133" s="488"/>
      <c r="C133" s="488"/>
      <c r="D133" s="488"/>
      <c r="E133" s="488"/>
      <c r="F133" s="488"/>
      <c r="G133" s="488"/>
      <c r="H133" s="488"/>
    </row>
    <row r="134" spans="2:8" x14ac:dyDescent="0.25">
      <c r="B134" s="488"/>
      <c r="C134" s="488"/>
      <c r="D134" s="488"/>
      <c r="E134" s="488"/>
      <c r="F134" s="488"/>
      <c r="G134" s="488"/>
      <c r="H134" s="488"/>
    </row>
    <row r="135" spans="2:8" x14ac:dyDescent="0.25">
      <c r="B135" s="488"/>
      <c r="C135" s="488"/>
      <c r="D135" s="488"/>
      <c r="E135" s="488"/>
      <c r="F135" s="488"/>
      <c r="G135" s="488"/>
      <c r="H135" s="488"/>
    </row>
    <row r="136" spans="2:8" x14ac:dyDescent="0.25">
      <c r="B136" s="488"/>
      <c r="C136" s="488"/>
      <c r="D136" s="488"/>
      <c r="E136" s="488"/>
      <c r="F136" s="488"/>
      <c r="G136" s="488"/>
      <c r="H136" s="488"/>
    </row>
    <row r="137" spans="2:8" x14ac:dyDescent="0.25">
      <c r="B137" s="488"/>
      <c r="C137" s="488"/>
      <c r="D137" s="488"/>
      <c r="E137" s="488"/>
      <c r="F137" s="488"/>
      <c r="G137" s="488"/>
      <c r="H137" s="488"/>
    </row>
    <row r="138" spans="2:8" x14ac:dyDescent="0.25">
      <c r="B138" s="488"/>
      <c r="C138" s="488"/>
      <c r="D138" s="488"/>
      <c r="E138" s="488"/>
      <c r="F138" s="488"/>
      <c r="G138" s="488"/>
      <c r="H138" s="488"/>
    </row>
    <row r="139" spans="2:8" x14ac:dyDescent="0.25">
      <c r="B139" s="488"/>
      <c r="C139" s="488"/>
      <c r="D139" s="488"/>
      <c r="E139" s="488"/>
      <c r="F139" s="488"/>
      <c r="G139" s="488"/>
      <c r="H139" s="488"/>
    </row>
    <row r="140" spans="2:8" x14ac:dyDescent="0.25">
      <c r="B140" s="488"/>
      <c r="C140" s="488"/>
      <c r="D140" s="488"/>
      <c r="E140" s="488"/>
      <c r="F140" s="488"/>
      <c r="G140" s="488"/>
      <c r="H140" s="488"/>
    </row>
    <row r="141" spans="2:8" x14ac:dyDescent="0.25">
      <c r="B141" s="488"/>
      <c r="C141" s="488"/>
      <c r="D141" s="488"/>
      <c r="E141" s="488"/>
      <c r="F141" s="488"/>
      <c r="G141" s="488"/>
      <c r="H141" s="488"/>
    </row>
    <row r="142" spans="2:8" x14ac:dyDescent="0.25">
      <c r="B142" s="488"/>
      <c r="C142" s="488"/>
      <c r="D142" s="488"/>
      <c r="E142" s="488"/>
      <c r="F142" s="488"/>
      <c r="G142" s="488"/>
      <c r="H142" s="488"/>
    </row>
    <row r="143" spans="2:8" x14ac:dyDescent="0.25">
      <c r="B143" s="488"/>
      <c r="C143" s="488"/>
      <c r="D143" s="488"/>
      <c r="E143" s="488"/>
      <c r="F143" s="488"/>
      <c r="G143" s="488"/>
      <c r="H143" s="488"/>
    </row>
    <row r="144" spans="2:8" x14ac:dyDescent="0.25">
      <c r="B144" s="488"/>
      <c r="C144" s="488"/>
      <c r="D144" s="488"/>
      <c r="E144" s="488"/>
      <c r="F144" s="488"/>
      <c r="G144" s="488"/>
      <c r="H144" s="488"/>
    </row>
    <row r="145" spans="2:8" x14ac:dyDescent="0.25">
      <c r="B145" s="488"/>
      <c r="C145" s="488"/>
      <c r="D145" s="488"/>
      <c r="E145" s="488"/>
      <c r="F145" s="488"/>
      <c r="G145" s="488"/>
      <c r="H145" s="488"/>
    </row>
    <row r="146" spans="2:8" x14ac:dyDescent="0.25">
      <c r="B146" s="488"/>
      <c r="C146" s="488"/>
      <c r="D146" s="488"/>
      <c r="E146" s="488"/>
      <c r="F146" s="488"/>
      <c r="G146" s="488"/>
      <c r="H146" s="488"/>
    </row>
    <row r="147" spans="2:8" x14ac:dyDescent="0.25">
      <c r="B147" s="488"/>
      <c r="C147" s="488"/>
      <c r="D147" s="488"/>
      <c r="E147" s="488"/>
      <c r="F147" s="488"/>
      <c r="G147" s="488"/>
      <c r="H147" s="488"/>
    </row>
    <row r="148" spans="2:8" x14ac:dyDescent="0.25">
      <c r="B148" s="488"/>
      <c r="C148" s="488"/>
      <c r="D148" s="488"/>
      <c r="E148" s="488"/>
      <c r="F148" s="488"/>
      <c r="G148" s="488"/>
      <c r="H148" s="488"/>
    </row>
    <row r="149" spans="2:8" x14ac:dyDescent="0.25">
      <c r="B149" s="488"/>
      <c r="C149" s="488"/>
      <c r="D149" s="488"/>
      <c r="E149" s="488"/>
      <c r="F149" s="488"/>
      <c r="G149" s="488"/>
      <c r="H149" s="488"/>
    </row>
    <row r="150" spans="2:8" x14ac:dyDescent="0.25">
      <c r="B150" s="488"/>
      <c r="C150" s="488"/>
      <c r="D150" s="488"/>
      <c r="E150" s="488"/>
      <c r="F150" s="488"/>
      <c r="G150" s="488"/>
      <c r="H150" s="488"/>
    </row>
    <row r="151" spans="2:8" x14ac:dyDescent="0.25">
      <c r="B151" s="488"/>
      <c r="C151" s="488"/>
      <c r="D151" s="488"/>
      <c r="E151" s="488"/>
      <c r="F151" s="488"/>
      <c r="G151" s="488"/>
      <c r="H151" s="488"/>
    </row>
    <row r="152" spans="2:8" x14ac:dyDescent="0.25">
      <c r="B152" s="488"/>
      <c r="C152" s="488"/>
      <c r="D152" s="488"/>
      <c r="E152" s="488"/>
      <c r="F152" s="488"/>
      <c r="G152" s="488"/>
      <c r="H152" s="488"/>
    </row>
    <row r="153" spans="2:8" x14ac:dyDescent="0.25">
      <c r="B153" s="488"/>
      <c r="C153" s="488"/>
      <c r="D153" s="488"/>
      <c r="E153" s="488"/>
      <c r="F153" s="488"/>
      <c r="G153" s="488"/>
      <c r="H153" s="488"/>
    </row>
    <row r="154" spans="2:8" x14ac:dyDescent="0.25">
      <c r="B154" s="488"/>
      <c r="C154" s="488"/>
      <c r="D154" s="488"/>
      <c r="E154" s="488"/>
      <c r="F154" s="488"/>
      <c r="G154" s="488"/>
      <c r="H154" s="488"/>
    </row>
    <row r="155" spans="2:8" x14ac:dyDescent="0.25">
      <c r="B155" s="488"/>
      <c r="C155" s="488"/>
      <c r="D155" s="488"/>
      <c r="E155" s="488"/>
      <c r="F155" s="488"/>
      <c r="G155" s="488"/>
      <c r="H155" s="488"/>
    </row>
    <row r="156" spans="2:8" x14ac:dyDescent="0.25">
      <c r="B156" s="488"/>
      <c r="C156" s="488"/>
      <c r="D156" s="488"/>
      <c r="E156" s="488"/>
      <c r="F156" s="488"/>
      <c r="G156" s="488"/>
      <c r="H156" s="488"/>
    </row>
    <row r="157" spans="2:8" x14ac:dyDescent="0.25">
      <c r="B157" s="488"/>
      <c r="C157" s="488"/>
      <c r="D157" s="488"/>
      <c r="E157" s="488"/>
      <c r="F157" s="488"/>
      <c r="G157" s="488"/>
      <c r="H157" s="488"/>
    </row>
    <row r="158" spans="2:8" x14ac:dyDescent="0.25">
      <c r="B158" s="488"/>
      <c r="C158" s="488"/>
      <c r="D158" s="488"/>
      <c r="E158" s="488"/>
      <c r="F158" s="488"/>
      <c r="G158" s="488"/>
      <c r="H158" s="488"/>
    </row>
    <row r="159" spans="2:8" x14ac:dyDescent="0.25">
      <c r="B159" s="488"/>
      <c r="C159" s="488"/>
      <c r="D159" s="488"/>
      <c r="E159" s="488"/>
      <c r="F159" s="488"/>
      <c r="G159" s="488"/>
      <c r="H159" s="488"/>
    </row>
    <row r="160" spans="2:8" x14ac:dyDescent="0.25">
      <c r="B160" s="488"/>
      <c r="C160" s="488"/>
      <c r="D160" s="488"/>
      <c r="E160" s="488"/>
      <c r="F160" s="488"/>
      <c r="G160" s="488"/>
      <c r="H160" s="488"/>
    </row>
    <row r="161" spans="2:8" x14ac:dyDescent="0.25">
      <c r="B161" s="488"/>
      <c r="C161" s="488"/>
      <c r="D161" s="488"/>
      <c r="E161" s="488"/>
      <c r="F161" s="488"/>
      <c r="G161" s="488"/>
      <c r="H161" s="488"/>
    </row>
    <row r="162" spans="2:8" x14ac:dyDescent="0.25">
      <c r="B162" s="488"/>
      <c r="C162" s="488"/>
      <c r="D162" s="488"/>
      <c r="E162" s="488"/>
      <c r="F162" s="488"/>
      <c r="G162" s="488"/>
      <c r="H162" s="488"/>
    </row>
    <row r="163" spans="2:8" x14ac:dyDescent="0.25">
      <c r="B163" s="488"/>
      <c r="C163" s="488"/>
      <c r="D163" s="488"/>
      <c r="E163" s="488"/>
      <c r="F163" s="488"/>
      <c r="G163" s="488"/>
      <c r="H163" s="488"/>
    </row>
    <row r="164" spans="2:8" x14ac:dyDescent="0.25">
      <c r="B164" s="488"/>
      <c r="C164" s="488"/>
      <c r="D164" s="488"/>
      <c r="E164" s="488"/>
      <c r="F164" s="488"/>
      <c r="G164" s="488"/>
      <c r="H164" s="488"/>
    </row>
    <row r="165" spans="2:8" x14ac:dyDescent="0.25">
      <c r="B165" s="488"/>
      <c r="C165" s="488"/>
      <c r="D165" s="488"/>
      <c r="E165" s="488"/>
      <c r="F165" s="488"/>
      <c r="G165" s="488"/>
      <c r="H165" s="488"/>
    </row>
    <row r="166" spans="2:8" x14ac:dyDescent="0.25">
      <c r="B166" s="488"/>
      <c r="C166" s="488"/>
      <c r="D166" s="488"/>
      <c r="E166" s="488"/>
      <c r="F166" s="488"/>
      <c r="G166" s="488"/>
      <c r="H166" s="488"/>
    </row>
    <row r="167" spans="2:8" x14ac:dyDescent="0.25">
      <c r="B167" s="488"/>
      <c r="C167" s="488"/>
      <c r="D167" s="488"/>
      <c r="E167" s="488"/>
      <c r="F167" s="488"/>
      <c r="G167" s="488"/>
      <c r="H167" s="488"/>
    </row>
    <row r="168" spans="2:8" x14ac:dyDescent="0.25">
      <c r="B168" s="488"/>
      <c r="C168" s="488"/>
      <c r="D168" s="488"/>
      <c r="E168" s="488"/>
      <c r="F168" s="488"/>
      <c r="G168" s="488"/>
      <c r="H168" s="488"/>
    </row>
    <row r="169" spans="2:8" x14ac:dyDescent="0.25">
      <c r="B169" s="488"/>
      <c r="C169" s="488"/>
      <c r="D169" s="488"/>
      <c r="E169" s="488"/>
      <c r="F169" s="488"/>
      <c r="G169" s="488"/>
      <c r="H169" s="488"/>
    </row>
    <row r="170" spans="2:8" x14ac:dyDescent="0.25">
      <c r="B170" s="488"/>
      <c r="C170" s="488"/>
      <c r="D170" s="488"/>
      <c r="E170" s="488"/>
      <c r="F170" s="488"/>
      <c r="G170" s="488"/>
      <c r="H170" s="488"/>
    </row>
    <row r="171" spans="2:8" x14ac:dyDescent="0.25">
      <c r="B171" s="488"/>
      <c r="C171" s="488"/>
      <c r="D171" s="488"/>
      <c r="E171" s="488"/>
      <c r="F171" s="488"/>
      <c r="G171" s="488"/>
      <c r="H171" s="488"/>
    </row>
    <row r="172" spans="2:8" x14ac:dyDescent="0.25">
      <c r="B172" s="488"/>
      <c r="C172" s="488"/>
      <c r="D172" s="488"/>
      <c r="E172" s="488"/>
      <c r="F172" s="488"/>
      <c r="G172" s="488"/>
      <c r="H172" s="488"/>
    </row>
    <row r="173" spans="2:8" x14ac:dyDescent="0.25">
      <c r="B173" s="488"/>
      <c r="C173" s="488"/>
      <c r="D173" s="488"/>
      <c r="E173" s="488"/>
      <c r="F173" s="488"/>
      <c r="G173" s="488"/>
      <c r="H173" s="488"/>
    </row>
    <row r="174" spans="2:8" x14ac:dyDescent="0.25">
      <c r="B174" s="488"/>
      <c r="C174" s="488"/>
      <c r="D174" s="488"/>
      <c r="E174" s="488"/>
      <c r="F174" s="488"/>
      <c r="G174" s="488"/>
      <c r="H174" s="488"/>
    </row>
    <row r="175" spans="2:8" x14ac:dyDescent="0.25">
      <c r="B175" s="488"/>
      <c r="C175" s="488"/>
      <c r="D175" s="488"/>
      <c r="E175" s="488"/>
      <c r="F175" s="488"/>
      <c r="G175" s="488"/>
      <c r="H175" s="488"/>
    </row>
    <row r="176" spans="2:8" x14ac:dyDescent="0.25">
      <c r="B176" s="488"/>
      <c r="C176" s="488"/>
      <c r="D176" s="488"/>
      <c r="E176" s="488"/>
      <c r="F176" s="488"/>
      <c r="G176" s="488"/>
      <c r="H176" s="488"/>
    </row>
    <row r="177" spans="2:8" x14ac:dyDescent="0.25">
      <c r="B177" s="488"/>
      <c r="C177" s="488"/>
      <c r="D177" s="488"/>
      <c r="E177" s="488"/>
      <c r="F177" s="488"/>
      <c r="G177" s="488"/>
      <c r="H177" s="488"/>
    </row>
    <row r="178" spans="2:8" x14ac:dyDescent="0.25">
      <c r="B178" s="488"/>
      <c r="C178" s="488"/>
      <c r="D178" s="488"/>
      <c r="E178" s="488"/>
      <c r="F178" s="488"/>
      <c r="G178" s="488"/>
      <c r="H178" s="488"/>
    </row>
    <row r="179" spans="2:8" x14ac:dyDescent="0.25">
      <c r="B179" s="488"/>
      <c r="C179" s="488"/>
      <c r="D179" s="488"/>
      <c r="E179" s="488"/>
      <c r="F179" s="488"/>
      <c r="G179" s="488"/>
      <c r="H179" s="488"/>
    </row>
    <row r="180" spans="2:8" x14ac:dyDescent="0.25">
      <c r="B180" s="488"/>
      <c r="C180" s="488"/>
      <c r="D180" s="488"/>
      <c r="E180" s="488"/>
      <c r="F180" s="488"/>
      <c r="G180" s="488"/>
      <c r="H180" s="488"/>
    </row>
    <row r="181" spans="2:8" x14ac:dyDescent="0.25">
      <c r="B181" s="488"/>
      <c r="C181" s="488"/>
      <c r="D181" s="488"/>
      <c r="E181" s="488"/>
      <c r="F181" s="488"/>
      <c r="G181" s="488"/>
      <c r="H181" s="488"/>
    </row>
    <row r="182" spans="2:8" x14ac:dyDescent="0.25">
      <c r="B182" s="488"/>
      <c r="C182" s="488"/>
      <c r="D182" s="488"/>
      <c r="E182" s="488"/>
      <c r="F182" s="488"/>
      <c r="G182" s="488"/>
      <c r="H182" s="488"/>
    </row>
    <row r="183" spans="2:8" x14ac:dyDescent="0.25">
      <c r="B183" s="488"/>
      <c r="C183" s="488"/>
      <c r="D183" s="488"/>
      <c r="E183" s="488"/>
      <c r="F183" s="488"/>
      <c r="G183" s="488"/>
      <c r="H183" s="488"/>
    </row>
    <row r="184" spans="2:8" x14ac:dyDescent="0.25">
      <c r="B184" s="488"/>
      <c r="C184" s="488"/>
      <c r="D184" s="488"/>
      <c r="E184" s="488"/>
      <c r="F184" s="488"/>
      <c r="G184" s="488"/>
      <c r="H184" s="488"/>
    </row>
    <row r="185" spans="2:8" x14ac:dyDescent="0.25">
      <c r="B185" s="488"/>
      <c r="C185" s="488"/>
      <c r="D185" s="488"/>
      <c r="E185" s="488"/>
      <c r="F185" s="488"/>
      <c r="G185" s="488"/>
      <c r="H185" s="488"/>
    </row>
    <row r="186" spans="2:8" x14ac:dyDescent="0.25">
      <c r="B186" s="488"/>
      <c r="C186" s="488"/>
      <c r="D186" s="488"/>
      <c r="E186" s="488"/>
      <c r="F186" s="488"/>
      <c r="G186" s="488"/>
      <c r="H186" s="488"/>
    </row>
    <row r="187" spans="2:8" x14ac:dyDescent="0.25">
      <c r="B187" s="488"/>
      <c r="C187" s="488"/>
      <c r="D187" s="488"/>
      <c r="E187" s="488"/>
      <c r="F187" s="488"/>
      <c r="G187" s="488"/>
      <c r="H187" s="488"/>
    </row>
    <row r="188" spans="2:8" x14ac:dyDescent="0.25">
      <c r="B188" s="488"/>
      <c r="C188" s="488"/>
      <c r="D188" s="488"/>
      <c r="E188" s="488"/>
      <c r="F188" s="488"/>
      <c r="G188" s="488"/>
      <c r="H188" s="488"/>
    </row>
    <row r="189" spans="2:8" x14ac:dyDescent="0.25">
      <c r="B189" s="488"/>
      <c r="C189" s="488"/>
      <c r="D189" s="488"/>
      <c r="E189" s="488"/>
      <c r="F189" s="488"/>
      <c r="G189" s="488"/>
      <c r="H189" s="488"/>
    </row>
    <row r="190" spans="2:8" x14ac:dyDescent="0.25">
      <c r="B190" s="488"/>
      <c r="C190" s="488"/>
      <c r="D190" s="488"/>
      <c r="E190" s="488"/>
      <c r="F190" s="488"/>
      <c r="G190" s="488"/>
      <c r="H190" s="488"/>
    </row>
    <row r="191" spans="2:8" x14ac:dyDescent="0.25">
      <c r="B191" s="488"/>
      <c r="C191" s="488"/>
      <c r="D191" s="488"/>
      <c r="E191" s="488"/>
      <c r="F191" s="488"/>
      <c r="G191" s="488"/>
      <c r="H191" s="488"/>
    </row>
    <row r="192" spans="2:8" x14ac:dyDescent="0.25">
      <c r="B192" s="488"/>
      <c r="C192" s="488"/>
      <c r="D192" s="488"/>
      <c r="E192" s="488"/>
      <c r="F192" s="488"/>
      <c r="G192" s="488"/>
      <c r="H192" s="488"/>
    </row>
    <row r="193" spans="2:8" x14ac:dyDescent="0.25">
      <c r="B193" s="488"/>
      <c r="C193" s="488"/>
      <c r="D193" s="488"/>
      <c r="E193" s="488"/>
      <c r="F193" s="488"/>
      <c r="G193" s="488"/>
      <c r="H193" s="488"/>
    </row>
    <row r="194" spans="2:8" x14ac:dyDescent="0.25">
      <c r="B194" s="488"/>
      <c r="C194" s="488"/>
      <c r="D194" s="488"/>
      <c r="E194" s="488"/>
      <c r="F194" s="488"/>
      <c r="G194" s="488"/>
      <c r="H194" s="488"/>
    </row>
    <row r="195" spans="2:8" x14ac:dyDescent="0.25">
      <c r="B195" s="488"/>
      <c r="C195" s="488"/>
      <c r="D195" s="488"/>
      <c r="E195" s="488"/>
      <c r="F195" s="488"/>
      <c r="G195" s="488"/>
      <c r="H195" s="488"/>
    </row>
    <row r="196" spans="2:8" x14ac:dyDescent="0.25">
      <c r="B196" s="488"/>
      <c r="C196" s="488"/>
      <c r="D196" s="488"/>
      <c r="E196" s="488"/>
      <c r="F196" s="488"/>
      <c r="G196" s="488"/>
      <c r="H196" s="488"/>
    </row>
    <row r="197" spans="2:8" x14ac:dyDescent="0.25">
      <c r="B197" s="488"/>
      <c r="C197" s="488"/>
      <c r="D197" s="488"/>
      <c r="E197" s="488"/>
      <c r="F197" s="488"/>
      <c r="G197" s="488"/>
      <c r="H197" s="488"/>
    </row>
    <row r="198" spans="2:8" x14ac:dyDescent="0.25">
      <c r="B198" s="488"/>
      <c r="C198" s="488"/>
      <c r="D198" s="488"/>
      <c r="E198" s="488"/>
      <c r="F198" s="488"/>
      <c r="G198" s="488"/>
      <c r="H198" s="488"/>
    </row>
    <row r="199" spans="2:8" x14ac:dyDescent="0.25">
      <c r="B199" s="488"/>
      <c r="C199" s="488"/>
      <c r="D199" s="488"/>
      <c r="E199" s="488"/>
      <c r="F199" s="488"/>
      <c r="G199" s="488"/>
      <c r="H199" s="488"/>
    </row>
    <row r="200" spans="2:8" x14ac:dyDescent="0.25">
      <c r="B200" s="488"/>
      <c r="C200" s="488"/>
      <c r="D200" s="488"/>
      <c r="E200" s="488"/>
      <c r="F200" s="488"/>
      <c r="G200" s="488"/>
      <c r="H200" s="488"/>
    </row>
    <row r="201" spans="2:8" x14ac:dyDescent="0.25">
      <c r="B201" s="488"/>
      <c r="C201" s="488"/>
      <c r="D201" s="488"/>
      <c r="E201" s="488"/>
      <c r="F201" s="488"/>
      <c r="G201" s="488"/>
      <c r="H201" s="488"/>
    </row>
    <row r="202" spans="2:8" x14ac:dyDescent="0.25">
      <c r="B202" s="488"/>
      <c r="C202" s="488"/>
      <c r="D202" s="488"/>
      <c r="E202" s="488"/>
      <c r="F202" s="488"/>
      <c r="G202" s="488"/>
      <c r="H202" s="488"/>
    </row>
    <row r="203" spans="2:8" x14ac:dyDescent="0.25">
      <c r="B203" s="488"/>
      <c r="C203" s="488"/>
      <c r="D203" s="488"/>
      <c r="E203" s="488"/>
      <c r="F203" s="488"/>
      <c r="G203" s="488"/>
      <c r="H203" s="488"/>
    </row>
    <row r="204" spans="2:8" x14ac:dyDescent="0.25">
      <c r="B204" s="488"/>
      <c r="C204" s="488"/>
      <c r="D204" s="488"/>
      <c r="E204" s="488"/>
      <c r="F204" s="488"/>
      <c r="G204" s="488"/>
      <c r="H204" s="488"/>
    </row>
    <row r="205" spans="2:8" x14ac:dyDescent="0.25">
      <c r="B205" s="488"/>
      <c r="C205" s="488"/>
      <c r="D205" s="488"/>
      <c r="E205" s="488"/>
      <c r="F205" s="488"/>
      <c r="G205" s="488"/>
      <c r="H205" s="488"/>
    </row>
    <row r="206" spans="2:8" x14ac:dyDescent="0.25">
      <c r="B206" s="488"/>
      <c r="C206" s="488"/>
      <c r="D206" s="488"/>
      <c r="E206" s="488"/>
      <c r="F206" s="488"/>
      <c r="G206" s="488"/>
      <c r="H206" s="488"/>
    </row>
    <row r="207" spans="2:8" x14ac:dyDescent="0.25">
      <c r="B207" s="488"/>
      <c r="C207" s="488"/>
      <c r="D207" s="488"/>
      <c r="E207" s="488"/>
      <c r="F207" s="488"/>
      <c r="G207" s="488"/>
      <c r="H207" s="488"/>
    </row>
    <row r="208" spans="2:8" x14ac:dyDescent="0.25">
      <c r="B208" s="488"/>
      <c r="C208" s="488"/>
      <c r="D208" s="488"/>
      <c r="E208" s="488"/>
      <c r="F208" s="488"/>
      <c r="G208" s="488"/>
      <c r="H208" s="488"/>
    </row>
    <row r="209" spans="2:8" x14ac:dyDescent="0.25">
      <c r="B209" s="488"/>
      <c r="C209" s="488"/>
      <c r="D209" s="488"/>
      <c r="E209" s="488"/>
      <c r="F209" s="488"/>
      <c r="G209" s="488"/>
      <c r="H209" s="488"/>
    </row>
    <row r="210" spans="2:8" x14ac:dyDescent="0.25">
      <c r="B210" s="488"/>
      <c r="C210" s="488"/>
      <c r="D210" s="488"/>
      <c r="E210" s="488"/>
      <c r="F210" s="488"/>
      <c r="G210" s="488"/>
      <c r="H210" s="488"/>
    </row>
    <row r="211" spans="2:8" x14ac:dyDescent="0.25">
      <c r="B211" s="488"/>
      <c r="C211" s="488"/>
      <c r="D211" s="488"/>
      <c r="E211" s="488"/>
      <c r="F211" s="488"/>
      <c r="G211" s="488"/>
      <c r="H211" s="488"/>
    </row>
    <row r="212" spans="2:8" x14ac:dyDescent="0.25">
      <c r="B212" s="488"/>
      <c r="C212" s="488"/>
      <c r="D212" s="488"/>
      <c r="E212" s="488"/>
      <c r="F212" s="488"/>
      <c r="G212" s="488"/>
      <c r="H212" s="488"/>
    </row>
    <row r="213" spans="2:8" x14ac:dyDescent="0.25">
      <c r="B213" s="488"/>
      <c r="C213" s="488"/>
      <c r="D213" s="488"/>
      <c r="E213" s="488"/>
      <c r="F213" s="488"/>
      <c r="G213" s="488"/>
      <c r="H213" s="488"/>
    </row>
    <row r="214" spans="2:8" x14ac:dyDescent="0.25">
      <c r="B214" s="488"/>
      <c r="C214" s="488"/>
      <c r="D214" s="488"/>
      <c r="E214" s="488"/>
      <c r="F214" s="488"/>
      <c r="G214" s="488"/>
      <c r="H214" s="488"/>
    </row>
    <row r="215" spans="2:8" x14ac:dyDescent="0.25">
      <c r="B215" s="488"/>
      <c r="C215" s="488"/>
      <c r="D215" s="488"/>
      <c r="E215" s="488"/>
      <c r="F215" s="488"/>
      <c r="G215" s="488"/>
      <c r="H215" s="488"/>
    </row>
    <row r="216" spans="2:8" x14ac:dyDescent="0.25">
      <c r="B216" s="488"/>
      <c r="C216" s="488"/>
      <c r="D216" s="488"/>
      <c r="E216" s="488"/>
      <c r="F216" s="488"/>
      <c r="G216" s="488"/>
      <c r="H216" s="488"/>
    </row>
    <row r="217" spans="2:8" x14ac:dyDescent="0.25">
      <c r="B217" s="488"/>
      <c r="C217" s="488"/>
      <c r="D217" s="488"/>
      <c r="E217" s="488"/>
      <c r="F217" s="488"/>
      <c r="G217" s="488"/>
      <c r="H217" s="488"/>
    </row>
    <row r="218" spans="2:8" x14ac:dyDescent="0.25">
      <c r="B218" s="488"/>
      <c r="C218" s="488"/>
      <c r="D218" s="488"/>
      <c r="E218" s="488"/>
      <c r="F218" s="488"/>
      <c r="G218" s="488"/>
      <c r="H218" s="488"/>
    </row>
    <row r="219" spans="2:8" x14ac:dyDescent="0.25">
      <c r="B219" s="488"/>
      <c r="C219" s="488"/>
      <c r="D219" s="488"/>
      <c r="E219" s="488"/>
      <c r="F219" s="488"/>
      <c r="G219" s="488"/>
      <c r="H219" s="488"/>
    </row>
    <row r="220" spans="2:8" x14ac:dyDescent="0.25">
      <c r="B220" s="488"/>
      <c r="C220" s="488"/>
      <c r="D220" s="488"/>
      <c r="E220" s="488"/>
      <c r="F220" s="488"/>
      <c r="G220" s="488"/>
      <c r="H220" s="488"/>
    </row>
    <row r="221" spans="2:8" x14ac:dyDescent="0.25">
      <c r="B221" s="488"/>
      <c r="C221" s="488"/>
      <c r="D221" s="488"/>
      <c r="E221" s="488"/>
      <c r="F221" s="488"/>
      <c r="G221" s="488"/>
      <c r="H221" s="488"/>
    </row>
    <row r="222" spans="2:8" x14ac:dyDescent="0.25">
      <c r="B222" s="488"/>
      <c r="C222" s="488"/>
      <c r="D222" s="488"/>
      <c r="E222" s="488"/>
      <c r="F222" s="488"/>
      <c r="G222" s="488"/>
      <c r="H222" s="488"/>
    </row>
    <row r="223" spans="2:8" x14ac:dyDescent="0.25">
      <c r="B223" s="488"/>
      <c r="C223" s="488"/>
      <c r="D223" s="488"/>
      <c r="E223" s="488"/>
      <c r="F223" s="488"/>
      <c r="G223" s="488"/>
      <c r="H223" s="488"/>
    </row>
    <row r="224" spans="2:8" x14ac:dyDescent="0.25">
      <c r="B224" s="488"/>
      <c r="C224" s="488"/>
      <c r="D224" s="488"/>
      <c r="E224" s="488"/>
      <c r="F224" s="488"/>
      <c r="G224" s="488"/>
      <c r="H224" s="488"/>
    </row>
    <row r="225" spans="2:8" x14ac:dyDescent="0.25">
      <c r="B225" s="488"/>
      <c r="C225" s="488"/>
      <c r="D225" s="488"/>
      <c r="E225" s="488"/>
      <c r="F225" s="488"/>
      <c r="G225" s="488"/>
      <c r="H225" s="488"/>
    </row>
    <row r="226" spans="2:8" x14ac:dyDescent="0.25">
      <c r="B226" s="488"/>
      <c r="C226" s="488"/>
      <c r="D226" s="488"/>
      <c r="E226" s="488"/>
      <c r="F226" s="488"/>
      <c r="G226" s="488"/>
      <c r="H226" s="488"/>
    </row>
    <row r="227" spans="2:8" x14ac:dyDescent="0.25">
      <c r="B227" s="488"/>
      <c r="C227" s="488"/>
      <c r="D227" s="488"/>
      <c r="E227" s="488"/>
      <c r="F227" s="488"/>
      <c r="G227" s="488"/>
      <c r="H227" s="488"/>
    </row>
    <row r="228" spans="2:8" x14ac:dyDescent="0.25">
      <c r="B228" s="488"/>
      <c r="C228" s="488"/>
      <c r="D228" s="488"/>
      <c r="E228" s="488"/>
      <c r="F228" s="488"/>
      <c r="G228" s="488"/>
      <c r="H228" s="488"/>
    </row>
    <row r="229" spans="2:8" x14ac:dyDescent="0.25">
      <c r="B229" s="488"/>
      <c r="C229" s="488"/>
      <c r="D229" s="488"/>
      <c r="E229" s="488"/>
      <c r="F229" s="488"/>
      <c r="G229" s="488"/>
      <c r="H229" s="488"/>
    </row>
    <row r="230" spans="2:8" x14ac:dyDescent="0.25">
      <c r="B230" s="488"/>
      <c r="C230" s="488"/>
      <c r="D230" s="488"/>
      <c r="E230" s="488"/>
      <c r="F230" s="488"/>
      <c r="G230" s="488"/>
      <c r="H230" s="488"/>
    </row>
    <row r="231" spans="2:8" x14ac:dyDescent="0.25">
      <c r="B231" s="488"/>
      <c r="C231" s="488"/>
      <c r="D231" s="488"/>
      <c r="E231" s="488"/>
      <c r="F231" s="488"/>
      <c r="G231" s="488"/>
      <c r="H231" s="488"/>
    </row>
    <row r="232" spans="2:8" x14ac:dyDescent="0.25">
      <c r="B232" s="488"/>
      <c r="C232" s="488"/>
      <c r="D232" s="488"/>
      <c r="E232" s="488"/>
      <c r="F232" s="488"/>
      <c r="G232" s="488"/>
      <c r="H232" s="488"/>
    </row>
    <row r="233" spans="2:8" x14ac:dyDescent="0.25">
      <c r="B233" s="488"/>
      <c r="C233" s="488"/>
      <c r="D233" s="488"/>
      <c r="E233" s="488"/>
      <c r="F233" s="488"/>
      <c r="G233" s="488"/>
      <c r="H233" s="488"/>
    </row>
    <row r="234" spans="2:8" x14ac:dyDescent="0.25">
      <c r="B234" s="488"/>
      <c r="C234" s="488"/>
      <c r="D234" s="488"/>
      <c r="E234" s="488"/>
      <c r="F234" s="488"/>
      <c r="G234" s="488"/>
      <c r="H234" s="488"/>
    </row>
    <row r="235" spans="2:8" x14ac:dyDescent="0.25">
      <c r="B235" s="488"/>
      <c r="C235" s="488"/>
      <c r="D235" s="488"/>
      <c r="E235" s="488"/>
      <c r="F235" s="488"/>
      <c r="G235" s="488"/>
      <c r="H235" s="488"/>
    </row>
    <row r="236" spans="2:8" x14ac:dyDescent="0.25">
      <c r="B236" s="488"/>
      <c r="C236" s="488"/>
      <c r="D236" s="488"/>
      <c r="E236" s="488"/>
      <c r="F236" s="488"/>
      <c r="G236" s="488"/>
      <c r="H236" s="488"/>
    </row>
    <row r="237" spans="2:8" x14ac:dyDescent="0.25">
      <c r="B237" s="488"/>
      <c r="C237" s="488"/>
      <c r="D237" s="488"/>
      <c r="E237" s="488"/>
      <c r="F237" s="488"/>
      <c r="G237" s="488"/>
      <c r="H237" s="488"/>
    </row>
    <row r="238" spans="2:8" x14ac:dyDescent="0.25">
      <c r="B238" s="488"/>
      <c r="C238" s="488"/>
      <c r="D238" s="488"/>
      <c r="E238" s="488"/>
      <c r="F238" s="488"/>
      <c r="G238" s="488"/>
      <c r="H238" s="488"/>
    </row>
    <row r="239" spans="2:8" x14ac:dyDescent="0.25">
      <c r="B239" s="488"/>
      <c r="C239" s="488"/>
      <c r="D239" s="488"/>
      <c r="E239" s="488"/>
      <c r="F239" s="488"/>
      <c r="G239" s="488"/>
      <c r="H239" s="488"/>
    </row>
    <row r="240" spans="2:8" x14ac:dyDescent="0.25">
      <c r="B240" s="488"/>
      <c r="C240" s="488"/>
      <c r="D240" s="488"/>
      <c r="E240" s="488"/>
      <c r="F240" s="488"/>
      <c r="G240" s="488"/>
      <c r="H240" s="488"/>
    </row>
    <row r="241" spans="2:8" x14ac:dyDescent="0.25">
      <c r="B241" s="488"/>
      <c r="C241" s="488"/>
      <c r="D241" s="488"/>
      <c r="E241" s="488"/>
      <c r="F241" s="488"/>
      <c r="G241" s="488"/>
      <c r="H241" s="488"/>
    </row>
    <row r="242" spans="2:8" x14ac:dyDescent="0.25">
      <c r="B242" s="488"/>
      <c r="C242" s="488"/>
      <c r="D242" s="488"/>
      <c r="E242" s="488"/>
      <c r="F242" s="488"/>
      <c r="G242" s="488"/>
      <c r="H242" s="488"/>
    </row>
    <row r="243" spans="2:8" x14ac:dyDescent="0.25">
      <c r="B243" s="488"/>
      <c r="C243" s="488"/>
      <c r="D243" s="488"/>
      <c r="E243" s="488"/>
      <c r="F243" s="488"/>
      <c r="G243" s="488"/>
      <c r="H243" s="488"/>
    </row>
    <row r="244" spans="2:8" x14ac:dyDescent="0.25">
      <c r="B244" s="488"/>
      <c r="C244" s="488"/>
      <c r="D244" s="488"/>
      <c r="E244" s="488"/>
      <c r="F244" s="488"/>
      <c r="G244" s="488"/>
      <c r="H244" s="488"/>
    </row>
    <row r="245" spans="2:8" x14ac:dyDescent="0.25">
      <c r="B245" s="488"/>
      <c r="C245" s="488"/>
      <c r="D245" s="488"/>
      <c r="E245" s="488"/>
      <c r="F245" s="488"/>
      <c r="G245" s="488"/>
      <c r="H245" s="488"/>
    </row>
    <row r="246" spans="2:8" x14ac:dyDescent="0.25">
      <c r="B246" s="488"/>
      <c r="C246" s="488"/>
      <c r="D246" s="488"/>
      <c r="E246" s="488"/>
      <c r="F246" s="488"/>
      <c r="G246" s="488"/>
      <c r="H246" s="488"/>
    </row>
    <row r="247" spans="2:8" x14ac:dyDescent="0.25">
      <c r="B247" s="488"/>
      <c r="C247" s="488"/>
      <c r="D247" s="488"/>
      <c r="E247" s="488"/>
      <c r="F247" s="488"/>
      <c r="G247" s="488"/>
      <c r="H247" s="488"/>
    </row>
    <row r="248" spans="2:8" x14ac:dyDescent="0.25">
      <c r="B248" s="488"/>
      <c r="C248" s="488"/>
      <c r="D248" s="488"/>
      <c r="E248" s="488"/>
      <c r="F248" s="488"/>
      <c r="G248" s="488"/>
      <c r="H248" s="488"/>
    </row>
    <row r="249" spans="2:8" x14ac:dyDescent="0.25">
      <c r="B249" s="488"/>
      <c r="C249" s="488"/>
      <c r="D249" s="488"/>
      <c r="E249" s="488"/>
      <c r="F249" s="488"/>
      <c r="G249" s="488"/>
      <c r="H249" s="488"/>
    </row>
    <row r="250" spans="2:8" x14ac:dyDescent="0.25">
      <c r="B250" s="488"/>
      <c r="C250" s="488"/>
      <c r="D250" s="488"/>
      <c r="E250" s="488"/>
      <c r="F250" s="488"/>
      <c r="G250" s="488"/>
      <c r="H250" s="488"/>
    </row>
    <row r="251" spans="2:8" x14ac:dyDescent="0.25">
      <c r="B251" s="488"/>
      <c r="C251" s="488"/>
      <c r="D251" s="488"/>
      <c r="E251" s="488"/>
      <c r="F251" s="488"/>
      <c r="G251" s="488"/>
      <c r="H251" s="488"/>
    </row>
    <row r="252" spans="2:8" x14ac:dyDescent="0.25">
      <c r="B252" s="488"/>
      <c r="C252" s="488"/>
      <c r="D252" s="488"/>
      <c r="E252" s="488"/>
      <c r="F252" s="488"/>
      <c r="G252" s="488"/>
      <c r="H252" s="488"/>
    </row>
    <row r="253" spans="2:8" x14ac:dyDescent="0.25">
      <c r="B253" s="488"/>
      <c r="C253" s="488"/>
      <c r="D253" s="488"/>
      <c r="E253" s="488"/>
      <c r="F253" s="488"/>
      <c r="G253" s="488"/>
      <c r="H253" s="488"/>
    </row>
    <row r="254" spans="2:8" x14ac:dyDescent="0.25">
      <c r="B254" s="488"/>
      <c r="C254" s="488"/>
      <c r="D254" s="488"/>
      <c r="E254" s="488"/>
      <c r="F254" s="488"/>
      <c r="G254" s="488"/>
      <c r="H254" s="488"/>
    </row>
    <row r="255" spans="2:8" x14ac:dyDescent="0.25">
      <c r="B255" s="488"/>
      <c r="C255" s="488"/>
      <c r="D255" s="488"/>
      <c r="E255" s="488"/>
      <c r="F255" s="488"/>
      <c r="G255" s="488"/>
      <c r="H255" s="488"/>
    </row>
    <row r="256" spans="2:8" x14ac:dyDescent="0.25">
      <c r="B256" s="488"/>
      <c r="C256" s="488"/>
      <c r="D256" s="488"/>
      <c r="E256" s="488"/>
      <c r="F256" s="488"/>
      <c r="G256" s="488"/>
      <c r="H256" s="488"/>
    </row>
    <row r="257" spans="2:8" x14ac:dyDescent="0.25">
      <c r="B257" s="488"/>
      <c r="C257" s="488"/>
      <c r="D257" s="488"/>
      <c r="E257" s="488"/>
      <c r="F257" s="488"/>
      <c r="G257" s="488"/>
      <c r="H257" s="488"/>
    </row>
    <row r="258" spans="2:8" x14ac:dyDescent="0.25">
      <c r="B258" s="488"/>
      <c r="C258" s="488"/>
      <c r="D258" s="488"/>
      <c r="E258" s="488"/>
      <c r="F258" s="488"/>
      <c r="G258" s="488"/>
      <c r="H258" s="488"/>
    </row>
    <row r="259" spans="2:8" x14ac:dyDescent="0.25">
      <c r="B259" s="488"/>
      <c r="C259" s="488"/>
      <c r="D259" s="488"/>
      <c r="E259" s="488"/>
      <c r="F259" s="488"/>
      <c r="G259" s="488"/>
      <c r="H259" s="488"/>
    </row>
    <row r="260" spans="2:8" x14ac:dyDescent="0.25">
      <c r="B260" s="488"/>
      <c r="C260" s="488"/>
      <c r="D260" s="488"/>
      <c r="E260" s="488"/>
      <c r="F260" s="488"/>
      <c r="G260" s="488"/>
      <c r="H260" s="488"/>
    </row>
    <row r="261" spans="2:8" x14ac:dyDescent="0.25">
      <c r="B261" s="488"/>
      <c r="C261" s="488"/>
      <c r="D261" s="488"/>
      <c r="E261" s="488"/>
      <c r="F261" s="488"/>
      <c r="G261" s="488"/>
      <c r="H261" s="488"/>
    </row>
    <row r="262" spans="2:8" x14ac:dyDescent="0.25">
      <c r="B262" s="488"/>
      <c r="C262" s="488"/>
      <c r="D262" s="488"/>
      <c r="E262" s="488"/>
      <c r="F262" s="488"/>
      <c r="G262" s="488"/>
      <c r="H262" s="488"/>
    </row>
    <row r="263" spans="2:8" x14ac:dyDescent="0.25">
      <c r="B263" s="488"/>
      <c r="C263" s="488"/>
      <c r="D263" s="488"/>
      <c r="E263" s="488"/>
      <c r="F263" s="488"/>
      <c r="G263" s="488"/>
      <c r="H263" s="488"/>
    </row>
    <row r="264" spans="2:8" x14ac:dyDescent="0.25">
      <c r="B264" s="488"/>
      <c r="C264" s="488"/>
      <c r="D264" s="488"/>
      <c r="E264" s="488"/>
      <c r="F264" s="488"/>
      <c r="G264" s="488"/>
      <c r="H264" s="488"/>
    </row>
    <row r="265" spans="2:8" x14ac:dyDescent="0.25">
      <c r="B265" s="488"/>
      <c r="C265" s="488"/>
      <c r="D265" s="488"/>
      <c r="E265" s="488"/>
      <c r="F265" s="488"/>
      <c r="G265" s="488"/>
      <c r="H265" s="488"/>
    </row>
    <row r="266" spans="2:8" x14ac:dyDescent="0.25">
      <c r="B266" s="488"/>
      <c r="C266" s="488"/>
      <c r="D266" s="488"/>
      <c r="E266" s="488"/>
      <c r="F266" s="488"/>
      <c r="G266" s="488"/>
      <c r="H266" s="488"/>
    </row>
    <row r="267" spans="2:8" x14ac:dyDescent="0.25">
      <c r="B267" s="488"/>
      <c r="C267" s="488"/>
      <c r="D267" s="488"/>
      <c r="E267" s="488"/>
      <c r="F267" s="488"/>
      <c r="G267" s="488"/>
      <c r="H267" s="488"/>
    </row>
    <row r="268" spans="2:8" x14ac:dyDescent="0.25">
      <c r="B268" s="488"/>
      <c r="C268" s="488"/>
      <c r="D268" s="488"/>
      <c r="E268" s="488"/>
      <c r="F268" s="488"/>
      <c r="G268" s="488"/>
      <c r="H268" s="488"/>
    </row>
    <row r="269" spans="2:8" x14ac:dyDescent="0.25">
      <c r="B269" s="488"/>
      <c r="C269" s="488"/>
      <c r="D269" s="488"/>
      <c r="E269" s="488"/>
      <c r="F269" s="488"/>
      <c r="G269" s="488"/>
      <c r="H269" s="488"/>
    </row>
    <row r="270" spans="2:8" x14ac:dyDescent="0.25">
      <c r="B270" s="488"/>
      <c r="C270" s="488"/>
      <c r="D270" s="488"/>
      <c r="E270" s="488"/>
      <c r="F270" s="488"/>
      <c r="G270" s="488"/>
      <c r="H270" s="488"/>
    </row>
    <row r="271" spans="2:8" x14ac:dyDescent="0.25">
      <c r="B271" s="488"/>
      <c r="C271" s="488"/>
      <c r="D271" s="488"/>
      <c r="E271" s="488"/>
      <c r="F271" s="488"/>
      <c r="G271" s="488"/>
      <c r="H271" s="488"/>
    </row>
    <row r="272" spans="2:8" x14ac:dyDescent="0.25">
      <c r="B272" s="488"/>
      <c r="C272" s="488"/>
      <c r="D272" s="488"/>
      <c r="E272" s="488"/>
      <c r="F272" s="488"/>
      <c r="G272" s="488"/>
      <c r="H272" s="488"/>
    </row>
    <row r="273" spans="2:8" x14ac:dyDescent="0.25">
      <c r="B273" s="488"/>
      <c r="C273" s="488"/>
      <c r="D273" s="488"/>
      <c r="E273" s="488"/>
      <c r="F273" s="488"/>
      <c r="G273" s="488"/>
      <c r="H273" s="488"/>
    </row>
    <row r="274" spans="2:8" x14ac:dyDescent="0.25">
      <c r="B274" s="488"/>
      <c r="C274" s="488"/>
      <c r="D274" s="488"/>
      <c r="E274" s="488"/>
      <c r="F274" s="488"/>
      <c r="G274" s="488"/>
      <c r="H274" s="488"/>
    </row>
    <row r="275" spans="2:8" x14ac:dyDescent="0.25">
      <c r="B275" s="488"/>
      <c r="C275" s="488"/>
      <c r="D275" s="488"/>
      <c r="E275" s="488"/>
      <c r="F275" s="488"/>
      <c r="G275" s="488"/>
      <c r="H275" s="488"/>
    </row>
    <row r="276" spans="2:8" x14ac:dyDescent="0.25">
      <c r="B276" s="488"/>
      <c r="C276" s="488"/>
      <c r="D276" s="488"/>
      <c r="E276" s="488"/>
      <c r="F276" s="488"/>
      <c r="G276" s="488"/>
      <c r="H276" s="488"/>
    </row>
    <row r="277" spans="2:8" x14ac:dyDescent="0.25">
      <c r="B277" s="488"/>
      <c r="C277" s="488"/>
      <c r="D277" s="488"/>
      <c r="E277" s="488"/>
      <c r="F277" s="488"/>
      <c r="G277" s="488"/>
      <c r="H277" s="488"/>
    </row>
    <row r="278" spans="2:8" x14ac:dyDescent="0.25">
      <c r="B278" s="488"/>
      <c r="C278" s="488"/>
      <c r="D278" s="488"/>
      <c r="E278" s="488"/>
      <c r="F278" s="488"/>
      <c r="G278" s="488"/>
      <c r="H278" s="488"/>
    </row>
    <row r="279" spans="2:8" x14ac:dyDescent="0.25">
      <c r="B279" s="488"/>
      <c r="C279" s="488"/>
      <c r="D279" s="488"/>
      <c r="E279" s="488"/>
      <c r="F279" s="488"/>
      <c r="G279" s="488"/>
      <c r="H279" s="488"/>
    </row>
    <row r="280" spans="2:8" x14ac:dyDescent="0.25">
      <c r="B280" s="488"/>
      <c r="C280" s="488"/>
      <c r="D280" s="488"/>
      <c r="E280" s="488"/>
      <c r="F280" s="488"/>
      <c r="G280" s="488"/>
      <c r="H280" s="488"/>
    </row>
    <row r="281" spans="2:8" x14ac:dyDescent="0.25">
      <c r="B281" s="488"/>
      <c r="C281" s="488"/>
      <c r="D281" s="488"/>
      <c r="E281" s="488"/>
      <c r="F281" s="488"/>
      <c r="G281" s="488"/>
      <c r="H281" s="488"/>
    </row>
    <row r="282" spans="2:8" x14ac:dyDescent="0.25">
      <c r="B282" s="488"/>
      <c r="C282" s="488"/>
      <c r="D282" s="488"/>
      <c r="E282" s="488"/>
      <c r="F282" s="488"/>
      <c r="G282" s="488"/>
      <c r="H282" s="488"/>
    </row>
    <row r="283" spans="2:8" x14ac:dyDescent="0.25">
      <c r="B283" s="488"/>
      <c r="C283" s="488"/>
      <c r="D283" s="488"/>
      <c r="E283" s="488"/>
      <c r="F283" s="488"/>
      <c r="G283" s="488"/>
      <c r="H283" s="488"/>
    </row>
    <row r="284" spans="2:8" x14ac:dyDescent="0.25">
      <c r="B284" s="488"/>
      <c r="C284" s="488"/>
      <c r="D284" s="488"/>
      <c r="E284" s="488"/>
      <c r="F284" s="488"/>
      <c r="G284" s="488"/>
      <c r="H284" s="488"/>
    </row>
    <row r="285" spans="2:8" x14ac:dyDescent="0.25">
      <c r="B285" s="488"/>
      <c r="C285" s="488"/>
      <c r="D285" s="488"/>
      <c r="E285" s="488"/>
      <c r="F285" s="488"/>
      <c r="G285" s="488"/>
      <c r="H285" s="488"/>
    </row>
    <row r="286" spans="2:8" x14ac:dyDescent="0.25">
      <c r="B286" s="488"/>
      <c r="C286" s="488"/>
      <c r="D286" s="488"/>
      <c r="E286" s="488"/>
      <c r="F286" s="488"/>
      <c r="G286" s="488"/>
      <c r="H286" s="488"/>
    </row>
    <row r="287" spans="2:8" x14ac:dyDescent="0.25">
      <c r="B287" s="488"/>
      <c r="C287" s="488"/>
      <c r="D287" s="488"/>
      <c r="E287" s="488"/>
      <c r="F287" s="488"/>
      <c r="G287" s="488"/>
      <c r="H287" s="488"/>
    </row>
    <row r="288" spans="2:8" x14ac:dyDescent="0.25">
      <c r="B288" s="488"/>
      <c r="C288" s="488"/>
      <c r="D288" s="488"/>
      <c r="E288" s="488"/>
      <c r="F288" s="488"/>
      <c r="G288" s="488"/>
      <c r="H288" s="488"/>
    </row>
    <row r="289" spans="2:8" x14ac:dyDescent="0.25">
      <c r="B289" s="488"/>
      <c r="C289" s="488"/>
      <c r="D289" s="488"/>
      <c r="E289" s="488"/>
      <c r="F289" s="488"/>
      <c r="G289" s="488"/>
      <c r="H289" s="488"/>
    </row>
    <row r="290" spans="2:8" x14ac:dyDescent="0.25">
      <c r="B290" s="488"/>
      <c r="C290" s="488"/>
      <c r="D290" s="488"/>
      <c r="E290" s="488"/>
      <c r="F290" s="488"/>
      <c r="G290" s="488"/>
      <c r="H290" s="488"/>
    </row>
    <row r="291" spans="2:8" x14ac:dyDescent="0.25">
      <c r="B291" s="488"/>
      <c r="C291" s="488"/>
      <c r="D291" s="488"/>
      <c r="E291" s="488"/>
      <c r="F291" s="488"/>
      <c r="G291" s="488"/>
      <c r="H291" s="488"/>
    </row>
    <row r="292" spans="2:8" x14ac:dyDescent="0.25">
      <c r="B292" s="488"/>
      <c r="C292" s="488"/>
      <c r="D292" s="488"/>
      <c r="E292" s="488"/>
      <c r="F292" s="488"/>
      <c r="G292" s="488"/>
      <c r="H292" s="488"/>
    </row>
    <row r="293" spans="2:8" x14ac:dyDescent="0.25">
      <c r="B293" s="488"/>
      <c r="C293" s="488"/>
      <c r="D293" s="488"/>
      <c r="E293" s="488"/>
      <c r="F293" s="488"/>
      <c r="G293" s="488"/>
      <c r="H293" s="488"/>
    </row>
    <row r="294" spans="2:8" x14ac:dyDescent="0.25">
      <c r="B294" s="488"/>
      <c r="C294" s="488"/>
      <c r="D294" s="488"/>
      <c r="E294" s="488"/>
      <c r="F294" s="488"/>
      <c r="G294" s="488"/>
      <c r="H294" s="488"/>
    </row>
    <row r="295" spans="2:8" x14ac:dyDescent="0.25">
      <c r="B295" s="488"/>
      <c r="C295" s="488"/>
      <c r="D295" s="488"/>
      <c r="E295" s="488"/>
      <c r="F295" s="488"/>
      <c r="G295" s="488"/>
      <c r="H295" s="488"/>
    </row>
    <row r="296" spans="2:8" x14ac:dyDescent="0.25">
      <c r="B296" s="488"/>
      <c r="C296" s="488"/>
      <c r="D296" s="488"/>
      <c r="E296" s="488"/>
      <c r="F296" s="488"/>
      <c r="G296" s="488"/>
      <c r="H296" s="488"/>
    </row>
    <row r="297" spans="2:8" x14ac:dyDescent="0.25">
      <c r="B297" s="488"/>
      <c r="C297" s="488"/>
      <c r="D297" s="488"/>
      <c r="E297" s="488"/>
      <c r="F297" s="488"/>
      <c r="G297" s="488"/>
      <c r="H297" s="488"/>
    </row>
    <row r="298" spans="2:8" x14ac:dyDescent="0.25">
      <c r="B298" s="488"/>
      <c r="C298" s="488"/>
      <c r="D298" s="488"/>
      <c r="E298" s="488"/>
      <c r="F298" s="488"/>
      <c r="G298" s="488"/>
      <c r="H298" s="488"/>
    </row>
    <row r="299" spans="2:8" x14ac:dyDescent="0.25">
      <c r="B299" s="488"/>
      <c r="C299" s="488"/>
      <c r="D299" s="488"/>
      <c r="E299" s="488"/>
      <c r="F299" s="488"/>
      <c r="G299" s="488"/>
      <c r="H299" s="488"/>
    </row>
    <row r="300" spans="2:8" x14ac:dyDescent="0.25">
      <c r="B300" s="488"/>
      <c r="C300" s="488"/>
      <c r="D300" s="488"/>
      <c r="E300" s="488"/>
      <c r="F300" s="488"/>
      <c r="G300" s="488"/>
      <c r="H300" s="488"/>
    </row>
    <row r="301" spans="2:8" x14ac:dyDescent="0.25">
      <c r="B301" s="488"/>
      <c r="C301" s="488"/>
      <c r="D301" s="488"/>
      <c r="E301" s="488"/>
      <c r="F301" s="488"/>
      <c r="G301" s="488"/>
      <c r="H301" s="488"/>
    </row>
    <row r="302" spans="2:8" x14ac:dyDescent="0.25">
      <c r="B302" s="488"/>
      <c r="C302" s="488"/>
      <c r="D302" s="488"/>
      <c r="E302" s="488"/>
      <c r="F302" s="488"/>
      <c r="G302" s="488"/>
      <c r="H302" s="488"/>
    </row>
    <row r="303" spans="2:8" x14ac:dyDescent="0.25">
      <c r="B303" s="488"/>
      <c r="C303" s="488"/>
      <c r="D303" s="488"/>
      <c r="E303" s="488"/>
      <c r="F303" s="488"/>
      <c r="G303" s="488"/>
      <c r="H303" s="488"/>
    </row>
    <row r="304" spans="2:8" x14ac:dyDescent="0.25">
      <c r="B304" s="488"/>
      <c r="C304" s="488"/>
      <c r="D304" s="488"/>
      <c r="E304" s="488"/>
      <c r="F304" s="488"/>
      <c r="G304" s="488"/>
      <c r="H304" s="488"/>
    </row>
    <row r="305" spans="2:8" x14ac:dyDescent="0.25">
      <c r="B305" s="488"/>
      <c r="C305" s="488"/>
      <c r="D305" s="488"/>
      <c r="E305" s="488"/>
      <c r="F305" s="488"/>
      <c r="G305" s="488"/>
      <c r="H305" s="488"/>
    </row>
    <row r="306" spans="2:8" x14ac:dyDescent="0.25">
      <c r="B306" s="488"/>
      <c r="C306" s="488"/>
      <c r="D306" s="488"/>
      <c r="E306" s="488"/>
      <c r="F306" s="488"/>
      <c r="G306" s="488"/>
      <c r="H306" s="488"/>
    </row>
    <row r="307" spans="2:8" x14ac:dyDescent="0.25">
      <c r="B307" s="488"/>
      <c r="C307" s="488"/>
      <c r="D307" s="488"/>
      <c r="E307" s="488"/>
      <c r="F307" s="488"/>
      <c r="G307" s="488"/>
      <c r="H307" s="488"/>
    </row>
    <row r="308" spans="2:8" x14ac:dyDescent="0.25">
      <c r="B308" s="488"/>
      <c r="C308" s="488"/>
      <c r="D308" s="488"/>
      <c r="E308" s="488"/>
      <c r="F308" s="488"/>
      <c r="G308" s="488"/>
      <c r="H308" s="488"/>
    </row>
    <row r="309" spans="2:8" x14ac:dyDescent="0.25">
      <c r="B309" s="488"/>
      <c r="C309" s="488"/>
      <c r="D309" s="488"/>
      <c r="E309" s="488"/>
      <c r="F309" s="488"/>
      <c r="G309" s="488"/>
      <c r="H309" s="488"/>
    </row>
    <row r="310" spans="2:8" x14ac:dyDescent="0.25">
      <c r="B310" s="488"/>
      <c r="C310" s="488"/>
      <c r="D310" s="488"/>
      <c r="E310" s="488"/>
      <c r="F310" s="488"/>
      <c r="G310" s="488"/>
      <c r="H310" s="488"/>
    </row>
    <row r="311" spans="2:8" x14ac:dyDescent="0.25">
      <c r="B311" s="488"/>
      <c r="C311" s="488"/>
      <c r="D311" s="488"/>
      <c r="E311" s="488"/>
      <c r="F311" s="488"/>
      <c r="G311" s="488"/>
      <c r="H311" s="488"/>
    </row>
    <row r="312" spans="2:8" x14ac:dyDescent="0.25">
      <c r="B312" s="488"/>
      <c r="C312" s="488"/>
      <c r="D312" s="488"/>
      <c r="E312" s="488"/>
      <c r="F312" s="488"/>
      <c r="G312" s="488"/>
      <c r="H312" s="488"/>
    </row>
    <row r="313" spans="2:8" x14ac:dyDescent="0.25">
      <c r="B313" s="488"/>
      <c r="C313" s="488"/>
      <c r="D313" s="488"/>
      <c r="E313" s="488"/>
      <c r="F313" s="488"/>
      <c r="G313" s="488"/>
      <c r="H313" s="488"/>
    </row>
    <row r="314" spans="2:8" x14ac:dyDescent="0.25">
      <c r="B314" s="488"/>
      <c r="C314" s="488"/>
      <c r="D314" s="488"/>
      <c r="E314" s="488"/>
      <c r="F314" s="488"/>
      <c r="G314" s="488"/>
      <c r="H314" s="488"/>
    </row>
    <row r="315" spans="2:8" x14ac:dyDescent="0.25">
      <c r="B315" s="488"/>
      <c r="C315" s="488"/>
      <c r="D315" s="488"/>
      <c r="E315" s="488"/>
      <c r="F315" s="488"/>
      <c r="G315" s="488"/>
      <c r="H315" s="488"/>
    </row>
    <row r="316" spans="2:8" x14ac:dyDescent="0.25">
      <c r="B316" s="488"/>
      <c r="C316" s="488"/>
      <c r="D316" s="488"/>
      <c r="E316" s="488"/>
      <c r="F316" s="488"/>
      <c r="G316" s="488"/>
      <c r="H316" s="488"/>
    </row>
    <row r="317" spans="2:8" x14ac:dyDescent="0.25">
      <c r="B317" s="488"/>
      <c r="C317" s="488"/>
      <c r="D317" s="488"/>
      <c r="E317" s="488"/>
      <c r="F317" s="488"/>
      <c r="G317" s="488"/>
      <c r="H317" s="488"/>
    </row>
    <row r="318" spans="2:8" x14ac:dyDescent="0.25">
      <c r="B318" s="488"/>
      <c r="C318" s="488"/>
      <c r="D318" s="488"/>
      <c r="E318" s="488"/>
      <c r="F318" s="488"/>
      <c r="G318" s="488"/>
      <c r="H318" s="488"/>
    </row>
    <row r="319" spans="2:8" x14ac:dyDescent="0.25">
      <c r="B319" s="488"/>
      <c r="C319" s="488"/>
      <c r="D319" s="488"/>
      <c r="E319" s="488"/>
      <c r="F319" s="488"/>
      <c r="G319" s="488"/>
      <c r="H319" s="488"/>
    </row>
    <row r="320" spans="2:8" x14ac:dyDescent="0.25">
      <c r="B320" s="488"/>
      <c r="C320" s="488"/>
      <c r="D320" s="488"/>
      <c r="E320" s="488"/>
      <c r="F320" s="488"/>
      <c r="G320" s="488"/>
      <c r="H320" s="488"/>
    </row>
    <row r="321" spans="2:8" x14ac:dyDescent="0.25">
      <c r="B321" s="488"/>
      <c r="C321" s="488"/>
      <c r="D321" s="488"/>
      <c r="E321" s="488"/>
      <c r="F321" s="488"/>
      <c r="G321" s="488"/>
      <c r="H321" s="488"/>
    </row>
    <row r="322" spans="2:8" x14ac:dyDescent="0.25">
      <c r="B322" s="488"/>
      <c r="C322" s="488"/>
      <c r="D322" s="488"/>
      <c r="E322" s="488"/>
      <c r="F322" s="488"/>
      <c r="G322" s="488"/>
      <c r="H322" s="488"/>
    </row>
    <row r="323" spans="2:8" x14ac:dyDescent="0.25">
      <c r="B323" s="488"/>
      <c r="C323" s="488"/>
      <c r="D323" s="488"/>
      <c r="E323" s="488"/>
      <c r="F323" s="488"/>
      <c r="G323" s="488"/>
      <c r="H323" s="488"/>
    </row>
    <row r="324" spans="2:8" x14ac:dyDescent="0.25">
      <c r="B324" s="488"/>
      <c r="C324" s="488"/>
      <c r="D324" s="488"/>
      <c r="E324" s="488"/>
      <c r="F324" s="488"/>
      <c r="G324" s="488"/>
      <c r="H324" s="488"/>
    </row>
    <row r="325" spans="2:8" x14ac:dyDescent="0.25">
      <c r="B325" s="488"/>
      <c r="C325" s="488"/>
      <c r="D325" s="488"/>
      <c r="E325" s="488"/>
      <c r="F325" s="488"/>
      <c r="G325" s="488"/>
      <c r="H325" s="488"/>
    </row>
    <row r="326" spans="2:8" x14ac:dyDescent="0.25">
      <c r="B326" s="488"/>
      <c r="C326" s="488"/>
      <c r="D326" s="488"/>
      <c r="E326" s="488"/>
      <c r="F326" s="488"/>
      <c r="G326" s="488"/>
      <c r="H326" s="488"/>
    </row>
    <row r="327" spans="2:8" x14ac:dyDescent="0.25">
      <c r="B327" s="488"/>
      <c r="C327" s="488"/>
      <c r="D327" s="488"/>
      <c r="E327" s="488"/>
      <c r="F327" s="488"/>
      <c r="G327" s="488"/>
      <c r="H327" s="488"/>
    </row>
    <row r="328" spans="2:8" x14ac:dyDescent="0.25">
      <c r="B328" s="488"/>
      <c r="C328" s="488"/>
      <c r="D328" s="488"/>
      <c r="E328" s="488"/>
      <c r="F328" s="488"/>
      <c r="G328" s="488"/>
      <c r="H328" s="488"/>
    </row>
    <row r="329" spans="2:8" x14ac:dyDescent="0.25">
      <c r="B329" s="488"/>
      <c r="C329" s="488"/>
      <c r="D329" s="488"/>
      <c r="E329" s="488"/>
      <c r="F329" s="488"/>
      <c r="G329" s="488"/>
      <c r="H329" s="488"/>
    </row>
    <row r="330" spans="2:8" x14ac:dyDescent="0.25">
      <c r="B330" s="488"/>
      <c r="C330" s="488"/>
      <c r="D330" s="488"/>
      <c r="E330" s="488"/>
      <c r="F330" s="488"/>
      <c r="G330" s="488"/>
      <c r="H330" s="488"/>
    </row>
    <row r="331" spans="2:8" x14ac:dyDescent="0.25">
      <c r="B331" s="488"/>
      <c r="C331" s="488"/>
      <c r="D331" s="488"/>
      <c r="E331" s="488"/>
      <c r="F331" s="488"/>
      <c r="G331" s="488"/>
      <c r="H331" s="488"/>
    </row>
    <row r="332" spans="2:8" x14ac:dyDescent="0.25">
      <c r="B332" s="488"/>
      <c r="C332" s="488"/>
      <c r="D332" s="488"/>
      <c r="E332" s="488"/>
      <c r="F332" s="488"/>
      <c r="G332" s="488"/>
      <c r="H332" s="488"/>
    </row>
    <row r="333" spans="2:8" x14ac:dyDescent="0.25">
      <c r="B333" s="488"/>
      <c r="C333" s="488"/>
      <c r="D333" s="488"/>
      <c r="E333" s="488"/>
      <c r="F333" s="488"/>
      <c r="G333" s="488"/>
      <c r="H333" s="488"/>
    </row>
    <row r="334" spans="2:8" x14ac:dyDescent="0.25">
      <c r="B334" s="488"/>
      <c r="C334" s="488"/>
      <c r="D334" s="488"/>
      <c r="E334" s="488"/>
      <c r="F334" s="488"/>
      <c r="G334" s="488"/>
      <c r="H334" s="488"/>
    </row>
    <row r="335" spans="2:8" x14ac:dyDescent="0.25">
      <c r="B335" s="488"/>
      <c r="C335" s="488"/>
      <c r="D335" s="488"/>
      <c r="E335" s="488"/>
      <c r="F335" s="488"/>
      <c r="G335" s="488"/>
      <c r="H335" s="488"/>
    </row>
    <row r="336" spans="2:8" x14ac:dyDescent="0.25">
      <c r="B336" s="488"/>
      <c r="C336" s="488"/>
      <c r="D336" s="488"/>
      <c r="E336" s="488"/>
      <c r="F336" s="488"/>
      <c r="G336" s="488"/>
      <c r="H336" s="488"/>
    </row>
    <row r="337" spans="2:8" x14ac:dyDescent="0.25">
      <c r="B337" s="488"/>
      <c r="C337" s="488"/>
      <c r="D337" s="488"/>
      <c r="E337" s="488"/>
      <c r="F337" s="488"/>
      <c r="G337" s="488"/>
      <c r="H337" s="488"/>
    </row>
    <row r="338" spans="2:8" x14ac:dyDescent="0.25">
      <c r="B338" s="488"/>
      <c r="C338" s="488"/>
      <c r="D338" s="488"/>
      <c r="E338" s="488"/>
      <c r="F338" s="488"/>
      <c r="G338" s="488"/>
      <c r="H338" s="488"/>
    </row>
    <row r="339" spans="2:8" x14ac:dyDescent="0.25">
      <c r="B339" s="488"/>
      <c r="C339" s="488"/>
      <c r="D339" s="488"/>
      <c r="E339" s="488"/>
      <c r="F339" s="488"/>
      <c r="G339" s="488"/>
      <c r="H339" s="488"/>
    </row>
    <row r="340" spans="2:8" x14ac:dyDescent="0.25">
      <c r="B340" s="488"/>
      <c r="C340" s="488"/>
      <c r="D340" s="488"/>
      <c r="E340" s="488"/>
      <c r="F340" s="488"/>
      <c r="G340" s="488"/>
      <c r="H340" s="488"/>
    </row>
    <row r="341" spans="2:8" x14ac:dyDescent="0.25">
      <c r="B341" s="488"/>
      <c r="C341" s="488"/>
      <c r="D341" s="488"/>
      <c r="E341" s="488"/>
      <c r="F341" s="488"/>
      <c r="G341" s="488"/>
      <c r="H341" s="488"/>
    </row>
    <row r="342" spans="2:8" x14ac:dyDescent="0.25">
      <c r="B342" s="488"/>
      <c r="C342" s="488"/>
      <c r="D342" s="488"/>
      <c r="E342" s="488"/>
      <c r="F342" s="488"/>
      <c r="G342" s="488"/>
      <c r="H342" s="488"/>
    </row>
    <row r="343" spans="2:8" x14ac:dyDescent="0.25">
      <c r="B343" s="488"/>
      <c r="C343" s="488"/>
      <c r="D343" s="488"/>
      <c r="E343" s="488"/>
      <c r="F343" s="488"/>
      <c r="G343" s="488"/>
      <c r="H343" s="488"/>
    </row>
    <row r="344" spans="2:8" x14ac:dyDescent="0.25">
      <c r="B344" s="488"/>
      <c r="C344" s="488"/>
      <c r="D344" s="488"/>
      <c r="E344" s="488"/>
      <c r="F344" s="488"/>
      <c r="G344" s="488"/>
      <c r="H344" s="488"/>
    </row>
    <row r="345" spans="2:8" x14ac:dyDescent="0.25">
      <c r="B345" s="488"/>
      <c r="C345" s="488"/>
      <c r="D345" s="488"/>
      <c r="E345" s="488"/>
      <c r="F345" s="488"/>
      <c r="G345" s="488"/>
      <c r="H345" s="488"/>
    </row>
    <row r="346" spans="2:8" x14ac:dyDescent="0.25">
      <c r="B346" s="488"/>
      <c r="C346" s="488"/>
      <c r="D346" s="488"/>
      <c r="E346" s="488"/>
      <c r="F346" s="488"/>
      <c r="G346" s="488"/>
      <c r="H346" s="488"/>
    </row>
    <row r="347" spans="2:8" x14ac:dyDescent="0.25">
      <c r="B347" s="488"/>
      <c r="C347" s="488"/>
      <c r="D347" s="488"/>
      <c r="E347" s="488"/>
      <c r="F347" s="488"/>
      <c r="G347" s="488"/>
      <c r="H347" s="488"/>
    </row>
    <row r="348" spans="2:8" x14ac:dyDescent="0.25">
      <c r="B348" s="488"/>
      <c r="C348" s="488"/>
      <c r="D348" s="488"/>
      <c r="E348" s="488"/>
      <c r="F348" s="488"/>
      <c r="G348" s="488"/>
      <c r="H348" s="488"/>
    </row>
    <row r="349" spans="2:8" x14ac:dyDescent="0.25">
      <c r="B349" s="488"/>
      <c r="C349" s="488"/>
      <c r="D349" s="488"/>
      <c r="E349" s="488"/>
      <c r="F349" s="488"/>
      <c r="G349" s="488"/>
      <c r="H349" s="488"/>
    </row>
    <row r="350" spans="2:8" x14ac:dyDescent="0.25">
      <c r="B350" s="488"/>
      <c r="C350" s="488"/>
      <c r="D350" s="488"/>
      <c r="E350" s="488"/>
      <c r="F350" s="488"/>
      <c r="G350" s="488"/>
      <c r="H350" s="488"/>
    </row>
    <row r="351" spans="2:8" x14ac:dyDescent="0.25">
      <c r="B351" s="488"/>
      <c r="C351" s="488"/>
      <c r="D351" s="488"/>
      <c r="E351" s="488"/>
      <c r="F351" s="488"/>
      <c r="G351" s="488"/>
      <c r="H351" s="488"/>
    </row>
    <row r="352" spans="2:8" x14ac:dyDescent="0.25">
      <c r="B352" s="488"/>
      <c r="C352" s="488"/>
      <c r="D352" s="488"/>
      <c r="E352" s="488"/>
      <c r="F352" s="488"/>
      <c r="G352" s="488"/>
      <c r="H352" s="488"/>
    </row>
    <row r="353" spans="2:8" x14ac:dyDescent="0.25">
      <c r="B353" s="488"/>
      <c r="C353" s="488"/>
      <c r="D353" s="488"/>
      <c r="E353" s="488"/>
      <c r="F353" s="488"/>
      <c r="G353" s="488"/>
      <c r="H353" s="488"/>
    </row>
    <row r="354" spans="2:8" x14ac:dyDescent="0.25">
      <c r="B354" s="488"/>
      <c r="C354" s="488"/>
      <c r="D354" s="488"/>
      <c r="E354" s="488"/>
      <c r="F354" s="488"/>
      <c r="G354" s="488"/>
      <c r="H354" s="488"/>
    </row>
    <row r="355" spans="2:8" x14ac:dyDescent="0.25">
      <c r="B355" s="488"/>
      <c r="C355" s="488"/>
      <c r="D355" s="488"/>
      <c r="E355" s="488"/>
      <c r="F355" s="488"/>
      <c r="G355" s="488"/>
      <c r="H355" s="488"/>
    </row>
    <row r="356" spans="2:8" x14ac:dyDescent="0.25">
      <c r="B356" s="488"/>
      <c r="C356" s="488"/>
      <c r="D356" s="488"/>
      <c r="E356" s="488"/>
      <c r="F356" s="488"/>
      <c r="G356" s="488"/>
      <c r="H356" s="488"/>
    </row>
    <row r="357" spans="2:8" x14ac:dyDescent="0.25">
      <c r="B357" s="488"/>
      <c r="C357" s="488"/>
      <c r="D357" s="488"/>
      <c r="E357" s="488"/>
      <c r="F357" s="488"/>
      <c r="G357" s="488"/>
      <c r="H357" s="488"/>
    </row>
    <row r="358" spans="2:8" x14ac:dyDescent="0.25">
      <c r="B358" s="488"/>
      <c r="C358" s="488"/>
      <c r="D358" s="488"/>
      <c r="E358" s="488"/>
      <c r="F358" s="488"/>
      <c r="G358" s="488"/>
      <c r="H358" s="488"/>
    </row>
    <row r="359" spans="2:8" x14ac:dyDescent="0.25">
      <c r="B359" s="488"/>
      <c r="C359" s="488"/>
      <c r="D359" s="488"/>
      <c r="E359" s="488"/>
      <c r="F359" s="488"/>
      <c r="G359" s="488"/>
      <c r="H359" s="488"/>
    </row>
    <row r="360" spans="2:8" x14ac:dyDescent="0.25">
      <c r="B360" s="488"/>
      <c r="C360" s="488"/>
      <c r="D360" s="488"/>
      <c r="E360" s="488"/>
      <c r="F360" s="488"/>
      <c r="G360" s="488"/>
      <c r="H360" s="488"/>
    </row>
    <row r="361" spans="2:8" x14ac:dyDescent="0.25">
      <c r="B361" s="488"/>
      <c r="C361" s="488"/>
      <c r="D361" s="488"/>
      <c r="E361" s="488"/>
      <c r="F361" s="488"/>
      <c r="G361" s="488"/>
      <c r="H361" s="488"/>
    </row>
    <row r="362" spans="2:8" x14ac:dyDescent="0.25">
      <c r="B362" s="488"/>
      <c r="C362" s="488"/>
      <c r="D362" s="488"/>
      <c r="E362" s="488"/>
      <c r="F362" s="488"/>
      <c r="G362" s="488"/>
      <c r="H362" s="488"/>
    </row>
    <row r="363" spans="2:8" x14ac:dyDescent="0.25">
      <c r="B363" s="488"/>
      <c r="C363" s="488"/>
      <c r="D363" s="488"/>
      <c r="E363" s="488"/>
      <c r="F363" s="488"/>
      <c r="G363" s="488"/>
      <c r="H363" s="488"/>
    </row>
    <row r="364" spans="2:8" x14ac:dyDescent="0.25">
      <c r="B364" s="488"/>
      <c r="C364" s="488"/>
      <c r="D364" s="488"/>
      <c r="E364" s="488"/>
      <c r="F364" s="488"/>
      <c r="G364" s="488"/>
      <c r="H364" s="488"/>
    </row>
    <row r="365" spans="2:8" x14ac:dyDescent="0.25">
      <c r="B365" s="488"/>
      <c r="C365" s="488"/>
      <c r="D365" s="488"/>
      <c r="E365" s="488"/>
      <c r="F365" s="488"/>
      <c r="G365" s="488"/>
      <c r="H365" s="488"/>
    </row>
    <row r="366" spans="2:8" x14ac:dyDescent="0.25">
      <c r="B366" s="488"/>
      <c r="C366" s="488"/>
      <c r="D366" s="488"/>
      <c r="E366" s="488"/>
      <c r="F366" s="488"/>
      <c r="G366" s="488"/>
      <c r="H366" s="488"/>
    </row>
    <row r="367" spans="2:8" x14ac:dyDescent="0.25">
      <c r="B367" s="488"/>
      <c r="C367" s="488"/>
      <c r="D367" s="488"/>
      <c r="E367" s="488"/>
      <c r="F367" s="488"/>
      <c r="G367" s="488"/>
      <c r="H367" s="488"/>
    </row>
    <row r="368" spans="2:8" x14ac:dyDescent="0.25">
      <c r="B368" s="488"/>
      <c r="C368" s="488"/>
      <c r="D368" s="488"/>
      <c r="E368" s="488"/>
      <c r="F368" s="488"/>
      <c r="G368" s="488"/>
      <c r="H368" s="488"/>
    </row>
    <row r="369" spans="2:8" x14ac:dyDescent="0.25">
      <c r="B369" s="488"/>
      <c r="C369" s="488"/>
      <c r="D369" s="488"/>
      <c r="E369" s="488"/>
      <c r="F369" s="488"/>
      <c r="G369" s="488"/>
      <c r="H369" s="488"/>
    </row>
    <row r="370" spans="2:8" x14ac:dyDescent="0.25">
      <c r="B370" s="488"/>
      <c r="C370" s="488"/>
      <c r="D370" s="488"/>
      <c r="E370" s="488"/>
      <c r="F370" s="488"/>
      <c r="G370" s="488"/>
      <c r="H370" s="488"/>
    </row>
    <row r="371" spans="2:8" x14ac:dyDescent="0.25">
      <c r="B371" s="488"/>
      <c r="C371" s="488"/>
      <c r="D371" s="488"/>
      <c r="E371" s="488"/>
      <c r="F371" s="488"/>
      <c r="G371" s="488"/>
      <c r="H371" s="488"/>
    </row>
    <row r="372" spans="2:8" x14ac:dyDescent="0.25">
      <c r="B372" s="488"/>
      <c r="C372" s="488"/>
      <c r="D372" s="488"/>
      <c r="E372" s="488"/>
      <c r="F372" s="488"/>
      <c r="G372" s="488"/>
      <c r="H372" s="488"/>
    </row>
    <row r="373" spans="2:8" x14ac:dyDescent="0.25">
      <c r="B373" s="488"/>
      <c r="C373" s="488"/>
      <c r="D373" s="488"/>
      <c r="E373" s="488"/>
      <c r="F373" s="488"/>
      <c r="G373" s="488"/>
      <c r="H373" s="488"/>
    </row>
    <row r="374" spans="2:8" x14ac:dyDescent="0.25">
      <c r="B374" s="488"/>
      <c r="C374" s="488"/>
      <c r="D374" s="488"/>
      <c r="E374" s="488"/>
      <c r="F374" s="488"/>
      <c r="G374" s="488"/>
      <c r="H374" s="488"/>
    </row>
    <row r="375" spans="2:8" x14ac:dyDescent="0.25">
      <c r="B375" s="488"/>
      <c r="C375" s="488"/>
      <c r="D375" s="488"/>
      <c r="E375" s="488"/>
      <c r="F375" s="488"/>
      <c r="G375" s="488"/>
      <c r="H375" s="488"/>
    </row>
    <row r="376" spans="2:8" x14ac:dyDescent="0.25">
      <c r="B376" s="488"/>
      <c r="C376" s="488"/>
      <c r="D376" s="488"/>
      <c r="E376" s="488"/>
      <c r="F376" s="488"/>
      <c r="G376" s="488"/>
      <c r="H376" s="488"/>
    </row>
    <row r="377" spans="2:8" x14ac:dyDescent="0.25">
      <c r="B377" s="488"/>
      <c r="C377" s="488"/>
      <c r="D377" s="488"/>
      <c r="E377" s="488"/>
      <c r="F377" s="488"/>
      <c r="G377" s="488"/>
      <c r="H377" s="488"/>
    </row>
    <row r="378" spans="2:8" x14ac:dyDescent="0.25">
      <c r="B378" s="488"/>
      <c r="C378" s="488"/>
      <c r="D378" s="488"/>
      <c r="E378" s="488"/>
      <c r="F378" s="488"/>
      <c r="G378" s="488"/>
      <c r="H378" s="488"/>
    </row>
    <row r="379" spans="2:8" x14ac:dyDescent="0.25">
      <c r="B379" s="488"/>
      <c r="C379" s="488"/>
      <c r="D379" s="488"/>
      <c r="E379" s="488"/>
      <c r="F379" s="488"/>
      <c r="G379" s="488"/>
      <c r="H379" s="488"/>
    </row>
    <row r="380" spans="2:8" x14ac:dyDescent="0.25">
      <c r="B380" s="488"/>
      <c r="C380" s="488"/>
      <c r="D380" s="488"/>
      <c r="E380" s="488"/>
      <c r="F380" s="488"/>
      <c r="G380" s="488"/>
      <c r="H380" s="488"/>
    </row>
    <row r="381" spans="2:8" x14ac:dyDescent="0.25">
      <c r="B381" s="488"/>
      <c r="C381" s="488"/>
      <c r="D381" s="488"/>
      <c r="E381" s="488"/>
      <c r="F381" s="488"/>
      <c r="G381" s="488"/>
      <c r="H381" s="488"/>
    </row>
    <row r="382" spans="2:8" x14ac:dyDescent="0.25">
      <c r="B382" s="488"/>
      <c r="C382" s="488"/>
      <c r="D382" s="488"/>
      <c r="E382" s="488"/>
      <c r="F382" s="488"/>
      <c r="G382" s="488"/>
      <c r="H382" s="488"/>
    </row>
    <row r="383" spans="2:8" x14ac:dyDescent="0.25">
      <c r="B383" s="488"/>
      <c r="C383" s="488"/>
      <c r="D383" s="488"/>
      <c r="E383" s="488"/>
      <c r="F383" s="488"/>
      <c r="G383" s="488"/>
      <c r="H383" s="488"/>
    </row>
    <row r="384" spans="2:8" x14ac:dyDescent="0.25">
      <c r="B384" s="488"/>
      <c r="C384" s="488"/>
      <c r="D384" s="488"/>
      <c r="E384" s="488"/>
      <c r="F384" s="488"/>
      <c r="G384" s="488"/>
      <c r="H384" s="488"/>
    </row>
    <row r="385" spans="2:8" x14ac:dyDescent="0.25">
      <c r="B385" s="488"/>
      <c r="C385" s="488"/>
      <c r="D385" s="488"/>
      <c r="E385" s="488"/>
      <c r="F385" s="488"/>
      <c r="G385" s="488"/>
      <c r="H385" s="488"/>
    </row>
    <row r="386" spans="2:8" x14ac:dyDescent="0.25">
      <c r="B386" s="488"/>
      <c r="C386" s="488"/>
      <c r="D386" s="488"/>
      <c r="E386" s="488"/>
      <c r="F386" s="488"/>
      <c r="G386" s="488"/>
      <c r="H386" s="488"/>
    </row>
    <row r="387" spans="2:8" x14ac:dyDescent="0.25">
      <c r="B387" s="488"/>
      <c r="C387" s="488"/>
      <c r="D387" s="488"/>
      <c r="E387" s="488"/>
      <c r="F387" s="488"/>
      <c r="G387" s="488"/>
      <c r="H387" s="488"/>
    </row>
    <row r="388" spans="2:8" x14ac:dyDescent="0.25">
      <c r="B388" s="488"/>
      <c r="C388" s="488"/>
      <c r="D388" s="488"/>
      <c r="E388" s="488"/>
      <c r="F388" s="488"/>
      <c r="G388" s="488"/>
      <c r="H388" s="488"/>
    </row>
    <row r="389" spans="2:8" x14ac:dyDescent="0.25">
      <c r="B389" s="488"/>
      <c r="C389" s="488"/>
      <c r="D389" s="488"/>
      <c r="E389" s="488"/>
      <c r="F389" s="488"/>
      <c r="G389" s="488"/>
      <c r="H389" s="488"/>
    </row>
    <row r="390" spans="2:8" x14ac:dyDescent="0.25">
      <c r="B390" s="488"/>
      <c r="C390" s="488"/>
      <c r="D390" s="488"/>
      <c r="E390" s="488"/>
      <c r="F390" s="488"/>
      <c r="G390" s="488"/>
      <c r="H390" s="488"/>
    </row>
    <row r="391" spans="2:8" x14ac:dyDescent="0.25">
      <c r="B391" s="488"/>
      <c r="C391" s="488"/>
      <c r="D391" s="488"/>
      <c r="E391" s="488"/>
      <c r="F391" s="488"/>
      <c r="G391" s="488"/>
      <c r="H391" s="488"/>
    </row>
    <row r="392" spans="2:8" x14ac:dyDescent="0.25">
      <c r="B392" s="488"/>
      <c r="C392" s="488"/>
      <c r="D392" s="488"/>
      <c r="E392" s="488"/>
      <c r="F392" s="488"/>
      <c r="G392" s="488"/>
      <c r="H392" s="488"/>
    </row>
    <row r="393" spans="2:8" x14ac:dyDescent="0.25">
      <c r="B393" s="488"/>
      <c r="C393" s="488"/>
      <c r="D393" s="488"/>
      <c r="E393" s="488"/>
      <c r="F393" s="488"/>
      <c r="G393" s="488"/>
      <c r="H393" s="488"/>
    </row>
    <row r="394" spans="2:8" x14ac:dyDescent="0.25">
      <c r="B394" s="488"/>
      <c r="C394" s="488"/>
      <c r="D394" s="488"/>
      <c r="E394" s="488"/>
      <c r="F394" s="488"/>
      <c r="G394" s="488"/>
      <c r="H394" s="488"/>
    </row>
    <row r="395" spans="2:8" x14ac:dyDescent="0.25">
      <c r="B395" s="488"/>
      <c r="C395" s="488"/>
      <c r="D395" s="488"/>
      <c r="E395" s="488"/>
      <c r="F395" s="488"/>
      <c r="G395" s="488"/>
      <c r="H395" s="488"/>
    </row>
    <row r="396" spans="2:8" x14ac:dyDescent="0.25">
      <c r="B396" s="488"/>
      <c r="C396" s="488"/>
      <c r="D396" s="488"/>
      <c r="E396" s="488"/>
      <c r="F396" s="488"/>
      <c r="G396" s="488"/>
      <c r="H396" s="488"/>
    </row>
    <row r="397" spans="2:8" x14ac:dyDescent="0.25">
      <c r="B397" s="488"/>
      <c r="C397" s="488"/>
      <c r="D397" s="488"/>
      <c r="E397" s="488"/>
      <c r="F397" s="488"/>
      <c r="G397" s="488"/>
      <c r="H397" s="488"/>
    </row>
    <row r="398" spans="2:8" x14ac:dyDescent="0.25">
      <c r="B398" s="488"/>
      <c r="C398" s="488"/>
      <c r="D398" s="488"/>
      <c r="E398" s="488"/>
      <c r="F398" s="488"/>
      <c r="G398" s="488"/>
      <c r="H398" s="488"/>
    </row>
    <row r="399" spans="2:8" x14ac:dyDescent="0.25">
      <c r="B399" s="488"/>
      <c r="C399" s="488"/>
      <c r="D399" s="488"/>
      <c r="E399" s="488"/>
      <c r="F399" s="488"/>
      <c r="G399" s="488"/>
      <c r="H399" s="488"/>
    </row>
    <row r="400" spans="2:8" x14ac:dyDescent="0.25">
      <c r="B400" s="488"/>
      <c r="C400" s="488"/>
      <c r="D400" s="488"/>
      <c r="E400" s="488"/>
      <c r="F400" s="488"/>
      <c r="G400" s="488"/>
      <c r="H400" s="488"/>
    </row>
    <row r="401" spans="2:8" x14ac:dyDescent="0.25">
      <c r="B401" s="488"/>
      <c r="C401" s="488"/>
      <c r="D401" s="488"/>
      <c r="E401" s="488"/>
      <c r="F401" s="488"/>
      <c r="G401" s="488"/>
      <c r="H401" s="488"/>
    </row>
    <row r="402" spans="2:8" x14ac:dyDescent="0.25">
      <c r="B402" s="488"/>
      <c r="C402" s="488"/>
      <c r="D402" s="488"/>
      <c r="E402" s="488"/>
      <c r="F402" s="488"/>
      <c r="G402" s="488"/>
      <c r="H402" s="488"/>
    </row>
    <row r="403" spans="2:8" x14ac:dyDescent="0.25">
      <c r="B403" s="488"/>
      <c r="C403" s="488"/>
      <c r="D403" s="488"/>
      <c r="E403" s="488"/>
      <c r="F403" s="488"/>
      <c r="G403" s="488"/>
      <c r="H403" s="488"/>
    </row>
    <row r="404" spans="2:8" x14ac:dyDescent="0.25">
      <c r="B404" s="488"/>
      <c r="C404" s="488"/>
      <c r="D404" s="488"/>
      <c r="E404" s="488"/>
      <c r="F404" s="488"/>
      <c r="G404" s="488"/>
      <c r="H404" s="488"/>
    </row>
    <row r="405" spans="2:8" x14ac:dyDescent="0.25">
      <c r="B405" s="488"/>
      <c r="C405" s="488"/>
      <c r="D405" s="488"/>
      <c r="E405" s="488"/>
      <c r="F405" s="488"/>
      <c r="G405" s="488"/>
      <c r="H405" s="488"/>
    </row>
    <row r="406" spans="2:8" x14ac:dyDescent="0.25">
      <c r="B406" s="488"/>
      <c r="C406" s="488"/>
      <c r="D406" s="488"/>
      <c r="E406" s="488"/>
      <c r="F406" s="488"/>
      <c r="G406" s="488"/>
      <c r="H406" s="488"/>
    </row>
    <row r="407" spans="2:8" x14ac:dyDescent="0.25">
      <c r="B407" s="488"/>
      <c r="C407" s="488"/>
      <c r="D407" s="488"/>
      <c r="E407" s="488"/>
      <c r="F407" s="488"/>
      <c r="G407" s="488"/>
      <c r="H407" s="488"/>
    </row>
    <row r="408" spans="2:8" x14ac:dyDescent="0.25">
      <c r="B408" s="488"/>
      <c r="C408" s="488"/>
      <c r="D408" s="488"/>
      <c r="E408" s="488"/>
      <c r="F408" s="488"/>
      <c r="G408" s="488"/>
      <c r="H408" s="488"/>
    </row>
    <row r="409" spans="2:8" x14ac:dyDescent="0.25">
      <c r="B409" s="488"/>
      <c r="C409" s="488"/>
      <c r="D409" s="488"/>
      <c r="E409" s="488"/>
      <c r="F409" s="488"/>
      <c r="G409" s="488"/>
      <c r="H409" s="488"/>
    </row>
    <row r="410" spans="2:8" x14ac:dyDescent="0.25">
      <c r="B410" s="488"/>
      <c r="C410" s="488"/>
      <c r="D410" s="488"/>
      <c r="E410" s="488"/>
      <c r="F410" s="488"/>
      <c r="G410" s="488"/>
      <c r="H410" s="488"/>
    </row>
    <row r="411" spans="2:8" x14ac:dyDescent="0.25">
      <c r="B411" s="488"/>
      <c r="C411" s="488"/>
      <c r="D411" s="488"/>
      <c r="E411" s="488"/>
      <c r="F411" s="488"/>
      <c r="G411" s="488"/>
      <c r="H411" s="488"/>
    </row>
    <row r="412" spans="2:8" x14ac:dyDescent="0.25">
      <c r="B412" s="488"/>
      <c r="C412" s="488"/>
      <c r="D412" s="488"/>
      <c r="E412" s="488"/>
      <c r="F412" s="488"/>
      <c r="G412" s="488"/>
      <c r="H412" s="488"/>
    </row>
    <row r="413" spans="2:8" x14ac:dyDescent="0.25">
      <c r="B413" s="488"/>
      <c r="C413" s="488"/>
      <c r="D413" s="488"/>
      <c r="E413" s="488"/>
      <c r="F413" s="488"/>
      <c r="G413" s="488"/>
      <c r="H413" s="488"/>
    </row>
    <row r="414" spans="2:8" x14ac:dyDescent="0.25">
      <c r="B414" s="488"/>
      <c r="C414" s="488"/>
      <c r="D414" s="488"/>
      <c r="E414" s="488"/>
      <c r="F414" s="488"/>
      <c r="G414" s="488"/>
      <c r="H414" s="488"/>
    </row>
    <row r="415" spans="2:8" x14ac:dyDescent="0.25">
      <c r="B415" s="488"/>
      <c r="C415" s="488"/>
      <c r="D415" s="488"/>
      <c r="E415" s="488"/>
      <c r="F415" s="488"/>
      <c r="G415" s="488"/>
      <c r="H415" s="488"/>
    </row>
    <row r="416" spans="2:8" x14ac:dyDescent="0.25">
      <c r="B416" s="488"/>
      <c r="C416" s="488"/>
      <c r="D416" s="488"/>
      <c r="E416" s="488"/>
      <c r="F416" s="488"/>
      <c r="G416" s="488"/>
      <c r="H416" s="488"/>
    </row>
    <row r="417" spans="2:8" x14ac:dyDescent="0.25">
      <c r="B417" s="488"/>
      <c r="C417" s="488"/>
      <c r="D417" s="488"/>
      <c r="E417" s="488"/>
      <c r="F417" s="488"/>
      <c r="G417" s="488"/>
      <c r="H417" s="488"/>
    </row>
    <row r="418" spans="2:8" x14ac:dyDescent="0.25">
      <c r="B418" s="488"/>
      <c r="C418" s="488"/>
      <c r="D418" s="488"/>
      <c r="E418" s="488"/>
      <c r="F418" s="488"/>
      <c r="G418" s="488"/>
      <c r="H418" s="488"/>
    </row>
    <row r="419" spans="2:8" x14ac:dyDescent="0.25">
      <c r="B419" s="488"/>
      <c r="C419" s="488"/>
      <c r="D419" s="488"/>
      <c r="E419" s="488"/>
      <c r="F419" s="488"/>
      <c r="G419" s="488"/>
      <c r="H419" s="488"/>
    </row>
    <row r="420" spans="2:8" x14ac:dyDescent="0.25">
      <c r="B420" s="488"/>
      <c r="C420" s="488"/>
      <c r="D420" s="488"/>
      <c r="E420" s="488"/>
      <c r="F420" s="488"/>
      <c r="G420" s="488"/>
      <c r="H420" s="488"/>
    </row>
    <row r="421" spans="2:8" x14ac:dyDescent="0.25">
      <c r="B421" s="488"/>
      <c r="C421" s="488"/>
      <c r="D421" s="488"/>
      <c r="E421" s="488"/>
      <c r="F421" s="488"/>
      <c r="G421" s="488"/>
      <c r="H421" s="488"/>
    </row>
    <row r="422" spans="2:8" x14ac:dyDescent="0.25">
      <c r="B422" s="488"/>
      <c r="C422" s="488"/>
      <c r="D422" s="488"/>
      <c r="E422" s="488"/>
      <c r="F422" s="488"/>
      <c r="G422" s="488"/>
      <c r="H422" s="488"/>
    </row>
    <row r="423" spans="2:8" x14ac:dyDescent="0.25">
      <c r="B423" s="488"/>
      <c r="C423" s="488"/>
      <c r="D423" s="488"/>
      <c r="E423" s="488"/>
      <c r="F423" s="488"/>
      <c r="G423" s="488"/>
      <c r="H423" s="488"/>
    </row>
    <row r="424" spans="2:8" x14ac:dyDescent="0.25">
      <c r="B424" s="488"/>
      <c r="C424" s="488"/>
      <c r="D424" s="488"/>
      <c r="E424" s="488"/>
      <c r="F424" s="488"/>
      <c r="G424" s="488"/>
      <c r="H424" s="488"/>
    </row>
    <row r="425" spans="2:8" x14ac:dyDescent="0.25">
      <c r="B425" s="488"/>
      <c r="C425" s="488"/>
      <c r="D425" s="488"/>
      <c r="E425" s="488"/>
      <c r="F425" s="488"/>
      <c r="G425" s="488"/>
      <c r="H425" s="488"/>
    </row>
    <row r="426" spans="2:8" x14ac:dyDescent="0.25">
      <c r="B426" s="488"/>
      <c r="C426" s="488"/>
      <c r="D426" s="488"/>
      <c r="E426" s="488"/>
      <c r="F426" s="488"/>
      <c r="G426" s="488"/>
      <c r="H426" s="488"/>
    </row>
    <row r="427" spans="2:8" x14ac:dyDescent="0.25">
      <c r="B427" s="488"/>
      <c r="C427" s="488"/>
      <c r="D427" s="488"/>
      <c r="E427" s="488"/>
      <c r="F427" s="488"/>
      <c r="G427" s="488"/>
      <c r="H427" s="488"/>
    </row>
    <row r="428" spans="2:8" x14ac:dyDescent="0.25">
      <c r="B428" s="488"/>
      <c r="C428" s="488"/>
      <c r="D428" s="488"/>
      <c r="E428" s="488"/>
      <c r="F428" s="488"/>
      <c r="G428" s="488"/>
      <c r="H428" s="488"/>
    </row>
    <row r="429" spans="2:8" x14ac:dyDescent="0.25">
      <c r="B429" s="488"/>
      <c r="C429" s="488"/>
      <c r="D429" s="488"/>
      <c r="E429" s="488"/>
      <c r="F429" s="488"/>
      <c r="G429" s="488"/>
      <c r="H429" s="488"/>
    </row>
    <row r="430" spans="2:8" x14ac:dyDescent="0.25">
      <c r="B430" s="488"/>
      <c r="C430" s="488"/>
      <c r="D430" s="488"/>
      <c r="E430" s="488"/>
      <c r="F430" s="488"/>
      <c r="G430" s="488"/>
      <c r="H430" s="488"/>
    </row>
    <row r="431" spans="2:8" x14ac:dyDescent="0.25">
      <c r="B431" s="488"/>
      <c r="C431" s="488"/>
      <c r="D431" s="488"/>
      <c r="E431" s="488"/>
      <c r="F431" s="488"/>
      <c r="G431" s="488"/>
      <c r="H431" s="488"/>
    </row>
    <row r="432" spans="2:8" x14ac:dyDescent="0.25">
      <c r="B432" s="488"/>
      <c r="C432" s="488"/>
      <c r="D432" s="488"/>
      <c r="E432" s="488"/>
      <c r="F432" s="488"/>
      <c r="G432" s="488"/>
      <c r="H432" s="488"/>
    </row>
    <row r="433" spans="2:8" x14ac:dyDescent="0.25">
      <c r="B433" s="488"/>
      <c r="C433" s="488"/>
      <c r="D433" s="488"/>
      <c r="E433" s="488"/>
      <c r="F433" s="488"/>
      <c r="G433" s="488"/>
      <c r="H433" s="488"/>
    </row>
    <row r="434" spans="2:8" x14ac:dyDescent="0.25">
      <c r="B434" s="488"/>
      <c r="C434" s="488"/>
      <c r="D434" s="488"/>
      <c r="E434" s="488"/>
      <c r="F434" s="488"/>
      <c r="G434" s="488"/>
      <c r="H434" s="488"/>
    </row>
    <row r="435" spans="2:8" x14ac:dyDescent="0.25">
      <c r="B435" s="488"/>
      <c r="C435" s="488"/>
      <c r="D435" s="488"/>
      <c r="E435" s="488"/>
      <c r="F435" s="488"/>
      <c r="G435" s="488"/>
      <c r="H435" s="488"/>
    </row>
    <row r="436" spans="2:8" x14ac:dyDescent="0.25">
      <c r="B436" s="488"/>
      <c r="C436" s="488"/>
      <c r="D436" s="488"/>
      <c r="E436" s="488"/>
      <c r="F436" s="488"/>
      <c r="G436" s="488"/>
      <c r="H436" s="488"/>
    </row>
    <row r="437" spans="2:8" x14ac:dyDescent="0.25">
      <c r="B437" s="488"/>
      <c r="C437" s="488"/>
      <c r="D437" s="488"/>
      <c r="E437" s="488"/>
      <c r="F437" s="488"/>
      <c r="G437" s="488"/>
      <c r="H437" s="488"/>
    </row>
    <row r="438" spans="2:8" x14ac:dyDescent="0.25">
      <c r="B438" s="488"/>
      <c r="C438" s="488"/>
      <c r="D438" s="488"/>
      <c r="E438" s="488"/>
      <c r="F438" s="488"/>
      <c r="G438" s="488"/>
      <c r="H438" s="488"/>
    </row>
    <row r="439" spans="2:8" x14ac:dyDescent="0.25">
      <c r="B439" s="488"/>
      <c r="C439" s="488"/>
      <c r="D439" s="488"/>
      <c r="E439" s="488"/>
      <c r="F439" s="488"/>
      <c r="G439" s="488"/>
      <c r="H439" s="488"/>
    </row>
    <row r="440" spans="2:8" x14ac:dyDescent="0.25">
      <c r="B440" s="488"/>
      <c r="C440" s="488"/>
      <c r="D440" s="488"/>
      <c r="E440" s="488"/>
      <c r="F440" s="488"/>
      <c r="G440" s="488"/>
      <c r="H440" s="488"/>
    </row>
    <row r="441" spans="2:8" x14ac:dyDescent="0.25">
      <c r="B441" s="488"/>
      <c r="C441" s="488"/>
      <c r="D441" s="488"/>
      <c r="E441" s="488"/>
      <c r="F441" s="488"/>
      <c r="G441" s="488"/>
      <c r="H441" s="488"/>
    </row>
    <row r="442" spans="2:8" x14ac:dyDescent="0.25">
      <c r="B442" s="488"/>
      <c r="C442" s="488"/>
      <c r="D442" s="488"/>
      <c r="E442" s="488"/>
      <c r="F442" s="488"/>
      <c r="G442" s="488"/>
      <c r="H442" s="488"/>
    </row>
    <row r="443" spans="2:8" x14ac:dyDescent="0.25">
      <c r="B443" s="488"/>
      <c r="C443" s="488"/>
      <c r="D443" s="488"/>
      <c r="E443" s="488"/>
      <c r="F443" s="488"/>
      <c r="G443" s="488"/>
      <c r="H443" s="488"/>
    </row>
    <row r="444" spans="2:8" x14ac:dyDescent="0.25">
      <c r="B444" s="488"/>
      <c r="C444" s="488"/>
      <c r="D444" s="488"/>
      <c r="E444" s="488"/>
      <c r="F444" s="488"/>
      <c r="G444" s="488"/>
      <c r="H444" s="488"/>
    </row>
    <row r="445" spans="2:8" x14ac:dyDescent="0.25">
      <c r="B445" s="488"/>
      <c r="C445" s="488"/>
      <c r="D445" s="488"/>
      <c r="E445" s="488"/>
      <c r="F445" s="488"/>
      <c r="G445" s="488"/>
      <c r="H445" s="488"/>
    </row>
    <row r="446" spans="2:8" x14ac:dyDescent="0.25">
      <c r="B446" s="488"/>
      <c r="C446" s="488"/>
      <c r="D446" s="488"/>
      <c r="E446" s="488"/>
      <c r="F446" s="488"/>
      <c r="G446" s="488"/>
      <c r="H446" s="488"/>
    </row>
    <row r="447" spans="2:8" x14ac:dyDescent="0.25">
      <c r="B447" s="488"/>
      <c r="C447" s="488"/>
      <c r="D447" s="488"/>
      <c r="E447" s="488"/>
      <c r="F447" s="488"/>
      <c r="G447" s="488"/>
      <c r="H447" s="488"/>
    </row>
    <row r="448" spans="2:8" x14ac:dyDescent="0.25">
      <c r="B448" s="488"/>
      <c r="C448" s="488"/>
      <c r="D448" s="488"/>
      <c r="E448" s="488"/>
      <c r="F448" s="488"/>
      <c r="G448" s="488"/>
      <c r="H448" s="488"/>
    </row>
    <row r="449" spans="2:8" x14ac:dyDescent="0.25">
      <c r="B449" s="488"/>
      <c r="C449" s="488"/>
      <c r="D449" s="488"/>
      <c r="E449" s="488"/>
      <c r="F449" s="488"/>
      <c r="G449" s="488"/>
      <c r="H449" s="488"/>
    </row>
    <row r="450" spans="2:8" x14ac:dyDescent="0.25">
      <c r="B450" s="488"/>
      <c r="C450" s="488"/>
      <c r="D450" s="488"/>
      <c r="E450" s="488"/>
      <c r="F450" s="488"/>
      <c r="G450" s="488"/>
      <c r="H450" s="488"/>
    </row>
    <row r="451" spans="2:8" x14ac:dyDescent="0.25">
      <c r="B451" s="488"/>
      <c r="C451" s="488"/>
      <c r="D451" s="488"/>
      <c r="E451" s="488"/>
      <c r="F451" s="488"/>
      <c r="G451" s="488"/>
      <c r="H451" s="488"/>
    </row>
    <row r="452" spans="2:8" x14ac:dyDescent="0.25">
      <c r="B452" s="488"/>
      <c r="C452" s="488"/>
      <c r="D452" s="488"/>
      <c r="E452" s="488"/>
      <c r="F452" s="488"/>
      <c r="G452" s="488"/>
      <c r="H452" s="488"/>
    </row>
    <row r="453" spans="2:8" x14ac:dyDescent="0.25">
      <c r="B453" s="488"/>
      <c r="C453" s="488"/>
      <c r="D453" s="488"/>
      <c r="E453" s="488"/>
      <c r="F453" s="488"/>
      <c r="G453" s="488"/>
      <c r="H453" s="488"/>
    </row>
    <row r="454" spans="2:8" x14ac:dyDescent="0.25">
      <c r="B454" s="488"/>
      <c r="C454" s="488"/>
      <c r="D454" s="488"/>
      <c r="E454" s="488"/>
      <c r="F454" s="488"/>
      <c r="G454" s="488"/>
      <c r="H454" s="488"/>
    </row>
    <row r="455" spans="2:8" x14ac:dyDescent="0.25">
      <c r="B455" s="488"/>
      <c r="C455" s="488"/>
      <c r="D455" s="488"/>
      <c r="E455" s="488"/>
      <c r="F455" s="488"/>
      <c r="G455" s="488"/>
      <c r="H455" s="488"/>
    </row>
    <row r="456" spans="2:8" x14ac:dyDescent="0.25">
      <c r="B456" s="488"/>
      <c r="C456" s="488"/>
      <c r="D456" s="488"/>
      <c r="E456" s="488"/>
      <c r="F456" s="488"/>
      <c r="G456" s="488"/>
      <c r="H456" s="488"/>
    </row>
    <row r="457" spans="2:8" x14ac:dyDescent="0.25">
      <c r="B457" s="488"/>
      <c r="C457" s="488"/>
      <c r="D457" s="488"/>
      <c r="E457" s="488"/>
      <c r="F457" s="488"/>
      <c r="G457" s="488"/>
      <c r="H457" s="488"/>
    </row>
    <row r="458" spans="2:8" x14ac:dyDescent="0.25">
      <c r="B458" s="488"/>
      <c r="C458" s="488"/>
      <c r="D458" s="488"/>
      <c r="E458" s="488"/>
      <c r="F458" s="488"/>
      <c r="G458" s="488"/>
      <c r="H458" s="488"/>
    </row>
    <row r="459" spans="2:8" x14ac:dyDescent="0.25">
      <c r="B459" s="488"/>
      <c r="C459" s="488"/>
      <c r="D459" s="488"/>
      <c r="E459" s="488"/>
      <c r="F459" s="488"/>
      <c r="G459" s="488"/>
      <c r="H459" s="488"/>
    </row>
    <row r="460" spans="2:8" x14ac:dyDescent="0.25">
      <c r="B460" s="488"/>
      <c r="C460" s="488"/>
      <c r="D460" s="488"/>
      <c r="E460" s="488"/>
      <c r="F460" s="488"/>
      <c r="G460" s="488"/>
      <c r="H460" s="488"/>
    </row>
    <row r="461" spans="2:8" x14ac:dyDescent="0.25">
      <c r="B461" s="488"/>
      <c r="C461" s="488"/>
      <c r="D461" s="488"/>
      <c r="E461" s="488"/>
      <c r="F461" s="488"/>
      <c r="G461" s="488"/>
      <c r="H461" s="488"/>
    </row>
    <row r="462" spans="2:8" x14ac:dyDescent="0.25">
      <c r="B462" s="488"/>
      <c r="C462" s="488"/>
      <c r="D462" s="488"/>
      <c r="E462" s="488"/>
      <c r="F462" s="488"/>
      <c r="G462" s="488"/>
      <c r="H462" s="488"/>
    </row>
    <row r="463" spans="2:8" x14ac:dyDescent="0.25">
      <c r="B463" s="488"/>
      <c r="C463" s="488"/>
      <c r="D463" s="488"/>
      <c r="E463" s="488"/>
      <c r="F463" s="488"/>
      <c r="G463" s="488"/>
      <c r="H463" s="488"/>
    </row>
    <row r="464" spans="2:8" x14ac:dyDescent="0.25">
      <c r="B464" s="488"/>
      <c r="C464" s="488"/>
      <c r="D464" s="488"/>
      <c r="E464" s="488"/>
      <c r="F464" s="488"/>
      <c r="G464" s="488"/>
      <c r="H464" s="488"/>
    </row>
    <row r="465" spans="2:8" x14ac:dyDescent="0.25">
      <c r="B465" s="488"/>
      <c r="C465" s="488"/>
      <c r="D465" s="488"/>
      <c r="E465" s="488"/>
      <c r="F465" s="488"/>
      <c r="G465" s="488"/>
      <c r="H465" s="488"/>
    </row>
    <row r="466" spans="2:8" x14ac:dyDescent="0.25">
      <c r="B466" s="488"/>
      <c r="C466" s="488"/>
      <c r="D466" s="488"/>
      <c r="E466" s="488"/>
      <c r="F466" s="488"/>
      <c r="G466" s="488"/>
      <c r="H466" s="488"/>
    </row>
    <row r="467" spans="2:8" x14ac:dyDescent="0.25">
      <c r="B467" s="488"/>
      <c r="C467" s="488"/>
      <c r="D467" s="488"/>
      <c r="E467" s="488"/>
      <c r="F467" s="488"/>
      <c r="G467" s="488"/>
      <c r="H467" s="488"/>
    </row>
    <row r="468" spans="2:8" x14ac:dyDescent="0.25">
      <c r="B468" s="488"/>
      <c r="C468" s="488"/>
      <c r="D468" s="488"/>
      <c r="E468" s="488"/>
      <c r="F468" s="488"/>
      <c r="G468" s="488"/>
      <c r="H468" s="488"/>
    </row>
    <row r="469" spans="2:8" x14ac:dyDescent="0.25">
      <c r="B469" s="488"/>
      <c r="C469" s="488"/>
      <c r="D469" s="488"/>
      <c r="E469" s="488"/>
      <c r="F469" s="488"/>
      <c r="G469" s="488"/>
      <c r="H469" s="488"/>
    </row>
    <row r="470" spans="2:8" x14ac:dyDescent="0.25">
      <c r="B470" s="488"/>
      <c r="C470" s="488"/>
      <c r="D470" s="488"/>
      <c r="E470" s="488"/>
      <c r="F470" s="488"/>
      <c r="G470" s="488"/>
      <c r="H470" s="488"/>
    </row>
    <row r="471" spans="2:8" x14ac:dyDescent="0.25">
      <c r="B471" s="488"/>
      <c r="C471" s="488"/>
      <c r="D471" s="488"/>
      <c r="E471" s="488"/>
      <c r="F471" s="488"/>
      <c r="G471" s="488"/>
      <c r="H471" s="488"/>
    </row>
    <row r="472" spans="2:8" x14ac:dyDescent="0.25">
      <c r="B472" s="488"/>
      <c r="C472" s="488"/>
      <c r="D472" s="488"/>
      <c r="E472" s="488"/>
      <c r="F472" s="488"/>
      <c r="G472" s="488"/>
      <c r="H472" s="488"/>
    </row>
    <row r="473" spans="2:8" x14ac:dyDescent="0.25">
      <c r="B473" s="488"/>
      <c r="C473" s="488"/>
      <c r="D473" s="488"/>
      <c r="E473" s="488"/>
      <c r="F473" s="488"/>
      <c r="G473" s="488"/>
      <c r="H473" s="488"/>
    </row>
    <row r="474" spans="2:8" x14ac:dyDescent="0.25">
      <c r="B474" s="488"/>
      <c r="C474" s="488"/>
      <c r="D474" s="488"/>
      <c r="E474" s="488"/>
      <c r="F474" s="488"/>
      <c r="G474" s="488"/>
      <c r="H474" s="488"/>
    </row>
    <row r="475" spans="2:8" x14ac:dyDescent="0.25">
      <c r="B475" s="488"/>
      <c r="C475" s="488"/>
      <c r="D475" s="488"/>
      <c r="E475" s="488"/>
      <c r="F475" s="488"/>
      <c r="G475" s="488"/>
      <c r="H475" s="488"/>
    </row>
    <row r="476" spans="2:8" x14ac:dyDescent="0.25">
      <c r="B476" s="488"/>
      <c r="C476" s="488"/>
      <c r="D476" s="488"/>
      <c r="E476" s="488"/>
      <c r="F476" s="488"/>
      <c r="G476" s="488"/>
      <c r="H476" s="488"/>
    </row>
    <row r="477" spans="2:8" x14ac:dyDescent="0.25">
      <c r="B477" s="488"/>
      <c r="C477" s="488"/>
      <c r="D477" s="488"/>
      <c r="E477" s="488"/>
      <c r="F477" s="488"/>
      <c r="G477" s="488"/>
      <c r="H477" s="488"/>
    </row>
    <row r="478" spans="2:8" x14ac:dyDescent="0.25">
      <c r="B478" s="488"/>
      <c r="C478" s="488"/>
      <c r="D478" s="488"/>
      <c r="E478" s="488"/>
      <c r="F478" s="488"/>
      <c r="G478" s="488"/>
      <c r="H478" s="488"/>
    </row>
    <row r="479" spans="2:8" x14ac:dyDescent="0.25">
      <c r="B479" s="488"/>
      <c r="C479" s="488"/>
      <c r="D479" s="488"/>
      <c r="E479" s="488"/>
      <c r="F479" s="488"/>
      <c r="G479" s="488"/>
      <c r="H479" s="488"/>
    </row>
    <row r="480" spans="2:8" x14ac:dyDescent="0.25">
      <c r="B480" s="488"/>
      <c r="C480" s="488"/>
      <c r="D480" s="488"/>
      <c r="E480" s="488"/>
      <c r="F480" s="488"/>
      <c r="G480" s="488"/>
      <c r="H480" s="488"/>
    </row>
    <row r="481" spans="2:8" x14ac:dyDescent="0.25">
      <c r="B481" s="488"/>
      <c r="C481" s="488"/>
      <c r="D481" s="488"/>
      <c r="E481" s="488"/>
      <c r="F481" s="488"/>
      <c r="G481" s="488"/>
      <c r="H481" s="488"/>
    </row>
    <row r="482" spans="2:8" x14ac:dyDescent="0.25">
      <c r="B482" s="488"/>
      <c r="C482" s="488"/>
      <c r="D482" s="488"/>
      <c r="E482" s="488"/>
      <c r="F482" s="488"/>
      <c r="G482" s="488"/>
      <c r="H482" s="488"/>
    </row>
    <row r="483" spans="2:8" x14ac:dyDescent="0.25">
      <c r="B483" s="488"/>
      <c r="C483" s="488"/>
      <c r="D483" s="488"/>
      <c r="E483" s="488"/>
      <c r="F483" s="488"/>
      <c r="G483" s="488"/>
      <c r="H483" s="488"/>
    </row>
    <row r="484" spans="2:8" x14ac:dyDescent="0.25">
      <c r="B484" s="488"/>
      <c r="C484" s="488"/>
      <c r="D484" s="488"/>
      <c r="E484" s="488"/>
      <c r="F484" s="488"/>
      <c r="G484" s="488"/>
      <c r="H484" s="488"/>
    </row>
    <row r="485" spans="2:8" x14ac:dyDescent="0.25">
      <c r="B485" s="488"/>
      <c r="C485" s="488"/>
      <c r="D485" s="488"/>
      <c r="E485" s="488"/>
      <c r="F485" s="488"/>
      <c r="G485" s="488"/>
      <c r="H485" s="488"/>
    </row>
    <row r="486" spans="2:8" x14ac:dyDescent="0.25">
      <c r="B486" s="488"/>
      <c r="C486" s="488"/>
      <c r="D486" s="488"/>
      <c r="E486" s="488"/>
      <c r="F486" s="488"/>
      <c r="G486" s="488"/>
      <c r="H486" s="488"/>
    </row>
    <row r="487" spans="2:8" x14ac:dyDescent="0.25">
      <c r="B487" s="488"/>
      <c r="C487" s="488"/>
      <c r="D487" s="488"/>
      <c r="E487" s="488"/>
      <c r="F487" s="488"/>
      <c r="G487" s="488"/>
      <c r="H487" s="488"/>
    </row>
    <row r="488" spans="2:8" x14ac:dyDescent="0.25">
      <c r="B488" s="488"/>
      <c r="C488" s="488"/>
      <c r="D488" s="488"/>
      <c r="E488" s="488"/>
      <c r="F488" s="488"/>
      <c r="G488" s="488"/>
      <c r="H488" s="488"/>
    </row>
    <row r="489" spans="2:8" x14ac:dyDescent="0.25">
      <c r="B489" s="488"/>
      <c r="C489" s="488"/>
      <c r="D489" s="488"/>
      <c r="E489" s="488"/>
      <c r="F489" s="488"/>
      <c r="G489" s="488"/>
      <c r="H489" s="488"/>
    </row>
    <row r="490" spans="2:8" x14ac:dyDescent="0.25">
      <c r="B490" s="488"/>
      <c r="C490" s="488"/>
      <c r="D490" s="488"/>
      <c r="E490" s="488"/>
      <c r="F490" s="488"/>
      <c r="G490" s="488"/>
      <c r="H490" s="488"/>
    </row>
    <row r="491" spans="2:8" x14ac:dyDescent="0.25">
      <c r="B491" s="488"/>
      <c r="C491" s="488"/>
      <c r="D491" s="488"/>
      <c r="E491" s="488"/>
      <c r="F491" s="488"/>
      <c r="G491" s="488"/>
      <c r="H491" s="488"/>
    </row>
    <row r="492" spans="2:8" x14ac:dyDescent="0.25">
      <c r="B492" s="488"/>
      <c r="C492" s="488"/>
      <c r="D492" s="488"/>
      <c r="E492" s="488"/>
      <c r="F492" s="488"/>
      <c r="G492" s="488"/>
      <c r="H492" s="488"/>
    </row>
    <row r="493" spans="2:8" x14ac:dyDescent="0.25">
      <c r="B493" s="488"/>
      <c r="C493" s="488"/>
      <c r="D493" s="488"/>
      <c r="E493" s="488"/>
      <c r="F493" s="488"/>
      <c r="G493" s="488"/>
      <c r="H493" s="488"/>
    </row>
    <row r="494" spans="2:8" x14ac:dyDescent="0.25">
      <c r="B494" s="488"/>
      <c r="C494" s="488"/>
      <c r="D494" s="488"/>
      <c r="E494" s="488"/>
      <c r="F494" s="488"/>
      <c r="G494" s="488"/>
      <c r="H494" s="488"/>
    </row>
    <row r="495" spans="2:8" x14ac:dyDescent="0.25">
      <c r="B495" s="488"/>
      <c r="C495" s="488"/>
      <c r="D495" s="488"/>
      <c r="E495" s="488"/>
      <c r="F495" s="488"/>
      <c r="G495" s="488"/>
      <c r="H495" s="488"/>
    </row>
    <row r="496" spans="2:8" x14ac:dyDescent="0.25">
      <c r="B496" s="488"/>
      <c r="C496" s="488"/>
      <c r="D496" s="488"/>
      <c r="E496" s="488"/>
      <c r="F496" s="488"/>
      <c r="G496" s="488"/>
      <c r="H496" s="488"/>
    </row>
    <row r="497" spans="2:8" x14ac:dyDescent="0.25">
      <c r="B497" s="488"/>
      <c r="C497" s="488"/>
      <c r="D497" s="488"/>
      <c r="E497" s="488"/>
      <c r="F497" s="488"/>
      <c r="G497" s="488"/>
      <c r="H497" s="488"/>
    </row>
    <row r="498" spans="2:8" x14ac:dyDescent="0.25">
      <c r="B498" s="488"/>
      <c r="C498" s="488"/>
      <c r="D498" s="488"/>
      <c r="E498" s="488"/>
      <c r="F498" s="488"/>
      <c r="G498" s="488"/>
      <c r="H498" s="488"/>
    </row>
    <row r="499" spans="2:8" x14ac:dyDescent="0.25">
      <c r="B499" s="488"/>
      <c r="C499" s="488"/>
      <c r="D499" s="488"/>
      <c r="E499" s="488"/>
      <c r="F499" s="488"/>
      <c r="G499" s="488"/>
      <c r="H499" s="488"/>
    </row>
    <row r="500" spans="2:8" x14ac:dyDescent="0.25">
      <c r="B500" s="488"/>
      <c r="C500" s="488"/>
      <c r="D500" s="488"/>
      <c r="E500" s="488"/>
      <c r="F500" s="488"/>
      <c r="G500" s="488"/>
      <c r="H500" s="488"/>
    </row>
    <row r="501" spans="2:8" x14ac:dyDescent="0.25">
      <c r="B501" s="488"/>
      <c r="C501" s="488"/>
      <c r="D501" s="488"/>
      <c r="E501" s="488"/>
      <c r="F501" s="488"/>
      <c r="G501" s="488"/>
      <c r="H501" s="488"/>
    </row>
    <row r="502" spans="2:8" x14ac:dyDescent="0.25">
      <c r="B502" s="488"/>
      <c r="C502" s="488"/>
      <c r="D502" s="488"/>
      <c r="E502" s="488"/>
      <c r="F502" s="488"/>
      <c r="G502" s="488"/>
      <c r="H502" s="488"/>
    </row>
    <row r="503" spans="2:8" x14ac:dyDescent="0.25">
      <c r="B503" s="488"/>
      <c r="C503" s="488"/>
      <c r="D503" s="488"/>
      <c r="E503" s="488"/>
      <c r="F503" s="488"/>
      <c r="G503" s="488"/>
      <c r="H503" s="488"/>
    </row>
    <row r="504" spans="2:8" x14ac:dyDescent="0.25">
      <c r="B504" s="488"/>
      <c r="C504" s="488"/>
      <c r="D504" s="488"/>
      <c r="E504" s="488"/>
      <c r="F504" s="488"/>
      <c r="G504" s="488"/>
      <c r="H504" s="488"/>
    </row>
    <row r="505" spans="2:8" x14ac:dyDescent="0.25">
      <c r="B505" s="488"/>
      <c r="C505" s="488"/>
      <c r="D505" s="488"/>
      <c r="E505" s="488"/>
      <c r="F505" s="488"/>
      <c r="G505" s="488"/>
      <c r="H505" s="488"/>
    </row>
    <row r="506" spans="2:8" x14ac:dyDescent="0.25">
      <c r="B506" s="488"/>
      <c r="C506" s="488"/>
      <c r="D506" s="488"/>
      <c r="E506" s="488"/>
      <c r="F506" s="488"/>
      <c r="G506" s="488"/>
      <c r="H506" s="488"/>
    </row>
    <row r="507" spans="2:8" x14ac:dyDescent="0.25">
      <c r="B507" s="488"/>
      <c r="C507" s="488"/>
      <c r="D507" s="488"/>
      <c r="E507" s="488"/>
      <c r="F507" s="488"/>
      <c r="G507" s="488"/>
      <c r="H507" s="488"/>
    </row>
    <row r="508" spans="2:8" x14ac:dyDescent="0.25">
      <c r="B508" s="488"/>
      <c r="C508" s="488"/>
      <c r="D508" s="488"/>
      <c r="E508" s="488"/>
      <c r="F508" s="488"/>
      <c r="G508" s="488"/>
      <c r="H508" s="488"/>
    </row>
    <row r="509" spans="2:8" x14ac:dyDescent="0.25">
      <c r="B509" s="488"/>
      <c r="C509" s="488"/>
      <c r="D509" s="488"/>
      <c r="E509" s="488"/>
      <c r="F509" s="488"/>
      <c r="G509" s="488"/>
      <c r="H509" s="488"/>
    </row>
    <row r="510" spans="2:8" x14ac:dyDescent="0.25">
      <c r="B510" s="488"/>
      <c r="C510" s="488"/>
      <c r="D510" s="488"/>
      <c r="E510" s="488"/>
      <c r="F510" s="488"/>
      <c r="G510" s="488"/>
      <c r="H510" s="488"/>
    </row>
    <row r="511" spans="2:8" x14ac:dyDescent="0.25">
      <c r="B511" s="488"/>
      <c r="C511" s="488"/>
      <c r="D511" s="488"/>
      <c r="E511" s="488"/>
      <c r="F511" s="488"/>
      <c r="G511" s="488"/>
      <c r="H511" s="488"/>
    </row>
    <row r="512" spans="2:8" x14ac:dyDescent="0.25">
      <c r="B512" s="488"/>
      <c r="C512" s="488"/>
      <c r="D512" s="488"/>
      <c r="E512" s="488"/>
      <c r="F512" s="488"/>
      <c r="G512" s="488"/>
      <c r="H512" s="488"/>
    </row>
    <row r="513" spans="2:8" x14ac:dyDescent="0.25">
      <c r="B513" s="488"/>
      <c r="C513" s="488"/>
      <c r="D513" s="488"/>
      <c r="E513" s="488"/>
      <c r="F513" s="488"/>
      <c r="G513" s="488"/>
      <c r="H513" s="488"/>
    </row>
    <row r="514" spans="2:8" x14ac:dyDescent="0.25">
      <c r="B514" s="488"/>
      <c r="C514" s="488"/>
      <c r="D514" s="488"/>
      <c r="E514" s="488"/>
      <c r="F514" s="488"/>
      <c r="G514" s="488"/>
      <c r="H514" s="488"/>
    </row>
    <row r="515" spans="2:8" x14ac:dyDescent="0.25">
      <c r="B515" s="488"/>
      <c r="C515" s="488"/>
      <c r="D515" s="488"/>
      <c r="E515" s="488"/>
      <c r="F515" s="488"/>
      <c r="G515" s="488"/>
      <c r="H515" s="488"/>
    </row>
    <row r="516" spans="2:8" x14ac:dyDescent="0.25">
      <c r="B516" s="488"/>
      <c r="C516" s="488"/>
      <c r="D516" s="488"/>
      <c r="E516" s="488"/>
      <c r="F516" s="488"/>
      <c r="G516" s="488"/>
      <c r="H516" s="488"/>
    </row>
    <row r="517" spans="2:8" x14ac:dyDescent="0.25">
      <c r="B517" s="488"/>
      <c r="C517" s="488"/>
      <c r="D517" s="488"/>
      <c r="E517" s="488"/>
      <c r="F517" s="488"/>
      <c r="G517" s="488"/>
      <c r="H517" s="488"/>
    </row>
    <row r="518" spans="2:8" x14ac:dyDescent="0.25">
      <c r="B518" s="488"/>
      <c r="C518" s="488"/>
      <c r="D518" s="488"/>
      <c r="E518" s="488"/>
      <c r="F518" s="488"/>
      <c r="G518" s="488"/>
      <c r="H518" s="488"/>
    </row>
    <row r="519" spans="2:8" x14ac:dyDescent="0.25">
      <c r="B519" s="488"/>
      <c r="C519" s="488"/>
      <c r="D519" s="488"/>
      <c r="E519" s="488"/>
      <c r="F519" s="488"/>
      <c r="G519" s="488"/>
      <c r="H519" s="488"/>
    </row>
    <row r="520" spans="2:8" x14ac:dyDescent="0.25">
      <c r="B520" s="488"/>
      <c r="C520" s="488"/>
      <c r="D520" s="488"/>
      <c r="E520" s="488"/>
      <c r="F520" s="488"/>
      <c r="G520" s="488"/>
      <c r="H520" s="488"/>
    </row>
    <row r="521" spans="2:8" x14ac:dyDescent="0.25">
      <c r="B521" s="488"/>
      <c r="C521" s="488"/>
      <c r="D521" s="488"/>
      <c r="E521" s="488"/>
      <c r="F521" s="488"/>
      <c r="G521" s="488"/>
      <c r="H521" s="488"/>
    </row>
    <row r="522" spans="2:8" x14ac:dyDescent="0.25">
      <c r="B522" s="488"/>
      <c r="C522" s="488"/>
      <c r="D522" s="488"/>
      <c r="E522" s="488"/>
      <c r="F522" s="488"/>
      <c r="G522" s="488"/>
      <c r="H522" s="488"/>
    </row>
    <row r="523" spans="2:8" x14ac:dyDescent="0.25">
      <c r="B523" s="488"/>
      <c r="C523" s="488"/>
      <c r="D523" s="488"/>
      <c r="E523" s="488"/>
      <c r="F523" s="488"/>
      <c r="G523" s="488"/>
      <c r="H523" s="488"/>
    </row>
    <row r="524" spans="2:8" x14ac:dyDescent="0.25">
      <c r="B524" s="488"/>
      <c r="C524" s="488"/>
      <c r="D524" s="488"/>
      <c r="E524" s="488"/>
      <c r="F524" s="488"/>
      <c r="G524" s="488"/>
      <c r="H524" s="488"/>
    </row>
    <row r="525" spans="2:8" x14ac:dyDescent="0.25">
      <c r="B525" s="488"/>
      <c r="C525" s="488"/>
      <c r="D525" s="488"/>
      <c r="E525" s="488"/>
      <c r="F525" s="488"/>
      <c r="G525" s="488"/>
      <c r="H525" s="488"/>
    </row>
    <row r="526" spans="2:8" x14ac:dyDescent="0.25">
      <c r="B526" s="488"/>
      <c r="C526" s="488"/>
      <c r="D526" s="488"/>
      <c r="E526" s="488"/>
      <c r="F526" s="488"/>
      <c r="G526" s="488"/>
      <c r="H526" s="488"/>
    </row>
    <row r="527" spans="2:8" x14ac:dyDescent="0.25">
      <c r="B527" s="488"/>
      <c r="C527" s="488"/>
      <c r="D527" s="488"/>
      <c r="E527" s="488"/>
      <c r="F527" s="488"/>
      <c r="G527" s="488"/>
      <c r="H527" s="488"/>
    </row>
    <row r="528" spans="2:8" x14ac:dyDescent="0.25">
      <c r="B528" s="488"/>
      <c r="C528" s="488"/>
      <c r="D528" s="488"/>
      <c r="E528" s="488"/>
      <c r="F528" s="488"/>
      <c r="G528" s="488"/>
      <c r="H528" s="488"/>
    </row>
    <row r="529" spans="2:8" x14ac:dyDescent="0.25">
      <c r="B529" s="488"/>
      <c r="C529" s="488"/>
      <c r="D529" s="488"/>
      <c r="E529" s="488"/>
      <c r="F529" s="488"/>
      <c r="G529" s="488"/>
      <c r="H529" s="488"/>
    </row>
    <row r="530" spans="2:8" x14ac:dyDescent="0.25">
      <c r="B530" s="488"/>
      <c r="C530" s="488"/>
      <c r="D530" s="488"/>
      <c r="E530" s="488"/>
      <c r="F530" s="488"/>
      <c r="G530" s="488"/>
      <c r="H530" s="488"/>
    </row>
    <row r="531" spans="2:8" x14ac:dyDescent="0.25">
      <c r="B531" s="488"/>
      <c r="C531" s="488"/>
      <c r="D531" s="488"/>
      <c r="E531" s="488"/>
      <c r="F531" s="488"/>
      <c r="G531" s="488"/>
      <c r="H531" s="488"/>
    </row>
    <row r="532" spans="2:8" x14ac:dyDescent="0.25">
      <c r="B532" s="488"/>
      <c r="C532" s="488"/>
      <c r="D532" s="488"/>
      <c r="E532" s="488"/>
      <c r="F532" s="488"/>
      <c r="G532" s="488"/>
      <c r="H532" s="488"/>
    </row>
    <row r="533" spans="2:8" x14ac:dyDescent="0.25">
      <c r="B533" s="488"/>
      <c r="C533" s="488"/>
      <c r="D533" s="488"/>
      <c r="E533" s="488"/>
      <c r="F533" s="488"/>
      <c r="G533" s="488"/>
      <c r="H533" s="488"/>
    </row>
    <row r="534" spans="2:8" x14ac:dyDescent="0.25">
      <c r="B534" s="488"/>
      <c r="C534" s="488"/>
      <c r="D534" s="488"/>
      <c r="E534" s="488"/>
      <c r="F534" s="488"/>
      <c r="G534" s="488"/>
      <c r="H534" s="488"/>
    </row>
    <row r="535" spans="2:8" x14ac:dyDescent="0.25">
      <c r="B535" s="488"/>
      <c r="C535" s="488"/>
      <c r="D535" s="488"/>
      <c r="E535" s="488"/>
      <c r="F535" s="488"/>
      <c r="G535" s="488"/>
      <c r="H535" s="488"/>
    </row>
    <row r="536" spans="2:8" x14ac:dyDescent="0.25">
      <c r="B536" s="488"/>
      <c r="C536" s="488"/>
      <c r="D536" s="488"/>
      <c r="E536" s="488"/>
      <c r="F536" s="488"/>
      <c r="G536" s="488"/>
      <c r="H536" s="488"/>
    </row>
    <row r="537" spans="2:8" x14ac:dyDescent="0.25">
      <c r="B537" s="488"/>
      <c r="C537" s="488"/>
      <c r="D537" s="488"/>
      <c r="E537" s="488"/>
      <c r="F537" s="488"/>
      <c r="G537" s="488"/>
      <c r="H537" s="488"/>
    </row>
    <row r="538" spans="2:8" x14ac:dyDescent="0.25">
      <c r="B538" s="488"/>
      <c r="C538" s="488"/>
      <c r="D538" s="488"/>
      <c r="E538" s="488"/>
      <c r="F538" s="488"/>
      <c r="G538" s="488"/>
      <c r="H538" s="488"/>
    </row>
    <row r="539" spans="2:8" x14ac:dyDescent="0.25">
      <c r="B539" s="488"/>
      <c r="C539" s="488"/>
      <c r="D539" s="488"/>
      <c r="E539" s="488"/>
      <c r="F539" s="488"/>
      <c r="G539" s="488"/>
      <c r="H539" s="488"/>
    </row>
    <row r="540" spans="2:8" x14ac:dyDescent="0.25">
      <c r="B540" s="488"/>
      <c r="C540" s="488"/>
      <c r="D540" s="488"/>
      <c r="E540" s="488"/>
      <c r="F540" s="488"/>
      <c r="G540" s="488"/>
      <c r="H540" s="488"/>
    </row>
    <row r="541" spans="2:8" x14ac:dyDescent="0.25">
      <c r="B541" s="488"/>
      <c r="C541" s="488"/>
      <c r="D541" s="488"/>
      <c r="E541" s="488"/>
      <c r="F541" s="488"/>
      <c r="G541" s="488"/>
      <c r="H541" s="488"/>
    </row>
    <row r="542" spans="2:8" x14ac:dyDescent="0.25">
      <c r="B542" s="488"/>
      <c r="C542" s="488"/>
      <c r="D542" s="488"/>
      <c r="E542" s="488"/>
      <c r="F542" s="488"/>
      <c r="G542" s="488"/>
      <c r="H542" s="488"/>
    </row>
    <row r="543" spans="2:8" x14ac:dyDescent="0.25">
      <c r="B543" s="488"/>
      <c r="C543" s="488"/>
      <c r="D543" s="488"/>
      <c r="E543" s="488"/>
      <c r="F543" s="488"/>
      <c r="G543" s="488"/>
      <c r="H543" s="488"/>
    </row>
    <row r="544" spans="2:8" x14ac:dyDescent="0.25">
      <c r="B544" s="488"/>
      <c r="C544" s="488"/>
      <c r="D544" s="488"/>
      <c r="E544" s="488"/>
      <c r="F544" s="488"/>
      <c r="G544" s="488"/>
      <c r="H544" s="488"/>
    </row>
    <row r="545" spans="2:8" x14ac:dyDescent="0.25">
      <c r="B545" s="488"/>
      <c r="C545" s="488"/>
      <c r="D545" s="488"/>
      <c r="E545" s="488"/>
      <c r="F545" s="488"/>
      <c r="G545" s="488"/>
      <c r="H545" s="488"/>
    </row>
    <row r="546" spans="2:8" x14ac:dyDescent="0.25">
      <c r="B546" s="488"/>
      <c r="C546" s="488"/>
      <c r="D546" s="488"/>
      <c r="E546" s="488"/>
      <c r="F546" s="488"/>
      <c r="G546" s="488"/>
      <c r="H546" s="488"/>
    </row>
    <row r="547" spans="2:8" x14ac:dyDescent="0.25">
      <c r="B547" s="488"/>
      <c r="C547" s="488"/>
      <c r="D547" s="488"/>
      <c r="E547" s="488"/>
      <c r="F547" s="488"/>
      <c r="G547" s="488"/>
      <c r="H547" s="488"/>
    </row>
    <row r="548" spans="2:8" x14ac:dyDescent="0.25">
      <c r="B548" s="488"/>
      <c r="C548" s="488"/>
      <c r="D548" s="488"/>
      <c r="E548" s="488"/>
      <c r="F548" s="488"/>
      <c r="G548" s="488"/>
      <c r="H548" s="488"/>
    </row>
    <row r="549" spans="2:8" x14ac:dyDescent="0.25">
      <c r="B549" s="488"/>
      <c r="C549" s="488"/>
      <c r="D549" s="488"/>
      <c r="E549" s="488"/>
      <c r="F549" s="488"/>
      <c r="G549" s="488"/>
      <c r="H549" s="488"/>
    </row>
    <row r="550" spans="2:8" x14ac:dyDescent="0.25">
      <c r="B550" s="488"/>
      <c r="C550" s="488"/>
      <c r="D550" s="488"/>
      <c r="E550" s="488"/>
      <c r="F550" s="488"/>
      <c r="G550" s="488"/>
      <c r="H550" s="488"/>
    </row>
    <row r="551" spans="2:8" x14ac:dyDescent="0.25">
      <c r="B551" s="488"/>
      <c r="C551" s="488"/>
      <c r="D551" s="488"/>
      <c r="E551" s="488"/>
      <c r="F551" s="488"/>
      <c r="G551" s="488"/>
      <c r="H551" s="488"/>
    </row>
    <row r="552" spans="2:8" x14ac:dyDescent="0.25">
      <c r="B552" s="488"/>
      <c r="C552" s="488"/>
      <c r="D552" s="488"/>
      <c r="E552" s="488"/>
      <c r="F552" s="488"/>
      <c r="G552" s="488"/>
      <c r="H552" s="488"/>
    </row>
    <row r="553" spans="2:8" x14ac:dyDescent="0.25">
      <c r="B553" s="488"/>
      <c r="C553" s="488"/>
      <c r="D553" s="488"/>
      <c r="E553" s="488"/>
      <c r="F553" s="488"/>
      <c r="G553" s="488"/>
      <c r="H553" s="488"/>
    </row>
    <row r="554" spans="2:8" x14ac:dyDescent="0.25">
      <c r="B554" s="488"/>
      <c r="C554" s="488"/>
      <c r="D554" s="488"/>
      <c r="E554" s="488"/>
      <c r="F554" s="488"/>
      <c r="G554" s="488"/>
      <c r="H554" s="488"/>
    </row>
    <row r="555" spans="2:8" x14ac:dyDescent="0.25">
      <c r="B555" s="488"/>
      <c r="C555" s="488"/>
      <c r="D555" s="488"/>
      <c r="E555" s="488"/>
      <c r="F555" s="488"/>
      <c r="G555" s="488"/>
      <c r="H555" s="488"/>
    </row>
    <row r="556" spans="2:8" x14ac:dyDescent="0.25">
      <c r="B556" s="488"/>
      <c r="C556" s="488"/>
      <c r="D556" s="488"/>
      <c r="E556" s="488"/>
      <c r="F556" s="488"/>
      <c r="G556" s="488"/>
      <c r="H556" s="488"/>
    </row>
    <row r="557" spans="2:8" x14ac:dyDescent="0.25">
      <c r="B557" s="488"/>
      <c r="C557" s="488"/>
      <c r="D557" s="488"/>
      <c r="E557" s="488"/>
      <c r="F557" s="488"/>
      <c r="G557" s="488"/>
      <c r="H557" s="488"/>
    </row>
    <row r="558" spans="2:8" x14ac:dyDescent="0.25">
      <c r="B558" s="488"/>
      <c r="C558" s="488"/>
      <c r="D558" s="488"/>
      <c r="E558" s="488"/>
      <c r="F558" s="488"/>
      <c r="G558" s="488"/>
      <c r="H558" s="488"/>
    </row>
    <row r="559" spans="2:8" x14ac:dyDescent="0.25">
      <c r="B559" s="488"/>
      <c r="C559" s="488"/>
      <c r="D559" s="488"/>
      <c r="E559" s="488"/>
      <c r="F559" s="488"/>
      <c r="G559" s="488"/>
      <c r="H559" s="488"/>
    </row>
    <row r="560" spans="2:8" x14ac:dyDescent="0.25">
      <c r="B560" s="488"/>
      <c r="C560" s="488"/>
      <c r="D560" s="488"/>
      <c r="E560" s="488"/>
      <c r="F560" s="488"/>
      <c r="G560" s="488"/>
      <c r="H560" s="488"/>
    </row>
    <row r="561" spans="2:8" x14ac:dyDescent="0.25">
      <c r="B561" s="488"/>
      <c r="C561" s="488"/>
      <c r="D561" s="488"/>
      <c r="E561" s="488"/>
      <c r="F561" s="488"/>
      <c r="G561" s="488"/>
      <c r="H561" s="488"/>
    </row>
    <row r="562" spans="2:8" x14ac:dyDescent="0.25">
      <c r="B562" s="488"/>
      <c r="C562" s="488"/>
      <c r="D562" s="488"/>
      <c r="E562" s="488"/>
      <c r="F562" s="488"/>
      <c r="G562" s="488"/>
      <c r="H562" s="488"/>
    </row>
    <row r="563" spans="2:8" x14ac:dyDescent="0.25">
      <c r="B563" s="488"/>
      <c r="C563" s="488"/>
      <c r="D563" s="488"/>
      <c r="E563" s="488"/>
      <c r="F563" s="488"/>
      <c r="G563" s="488"/>
      <c r="H563" s="488"/>
    </row>
    <row r="564" spans="2:8" x14ac:dyDescent="0.25">
      <c r="B564" s="488"/>
      <c r="C564" s="488"/>
      <c r="D564" s="488"/>
      <c r="E564" s="488"/>
      <c r="F564" s="488"/>
      <c r="G564" s="488"/>
      <c r="H564" s="488"/>
    </row>
    <row r="565" spans="2:8" x14ac:dyDescent="0.25">
      <c r="B565" s="488"/>
      <c r="C565" s="488"/>
      <c r="D565" s="488"/>
      <c r="E565" s="488"/>
      <c r="F565" s="488"/>
      <c r="G565" s="488"/>
      <c r="H565" s="488"/>
    </row>
    <row r="566" spans="2:8" x14ac:dyDescent="0.25">
      <c r="B566" s="488"/>
      <c r="C566" s="488"/>
      <c r="D566" s="488"/>
      <c r="E566" s="488"/>
      <c r="F566" s="488"/>
      <c r="G566" s="488"/>
      <c r="H566" s="488"/>
    </row>
    <row r="567" spans="2:8" x14ac:dyDescent="0.25">
      <c r="B567" s="488"/>
      <c r="C567" s="488"/>
      <c r="D567" s="488"/>
      <c r="E567" s="488"/>
      <c r="F567" s="488"/>
      <c r="G567" s="488"/>
      <c r="H567" s="488"/>
    </row>
    <row r="568" spans="2:8" x14ac:dyDescent="0.25">
      <c r="B568" s="488"/>
      <c r="C568" s="488"/>
      <c r="D568" s="488"/>
      <c r="E568" s="488"/>
      <c r="F568" s="488"/>
      <c r="G568" s="488"/>
      <c r="H568" s="488"/>
    </row>
    <row r="569" spans="2:8" x14ac:dyDescent="0.25">
      <c r="B569" s="488"/>
      <c r="C569" s="488"/>
      <c r="D569" s="488"/>
      <c r="E569" s="488"/>
      <c r="F569" s="488"/>
      <c r="G569" s="488"/>
      <c r="H569" s="488"/>
    </row>
    <row r="570" spans="2:8" x14ac:dyDescent="0.25">
      <c r="B570" s="488"/>
      <c r="C570" s="488"/>
      <c r="D570" s="488"/>
      <c r="E570" s="488"/>
      <c r="F570" s="488"/>
      <c r="G570" s="488"/>
      <c r="H570" s="488"/>
    </row>
    <row r="571" spans="2:8" x14ac:dyDescent="0.25">
      <c r="B571" s="488"/>
      <c r="C571" s="488"/>
      <c r="D571" s="488"/>
      <c r="E571" s="488"/>
      <c r="F571" s="488"/>
      <c r="G571" s="488"/>
      <c r="H571" s="488"/>
    </row>
    <row r="572" spans="2:8" x14ac:dyDescent="0.25">
      <c r="B572" s="488"/>
      <c r="C572" s="488"/>
      <c r="D572" s="488"/>
      <c r="E572" s="488"/>
      <c r="F572" s="488"/>
      <c r="G572" s="488"/>
      <c r="H572" s="488"/>
    </row>
    <row r="573" spans="2:8" x14ac:dyDescent="0.25">
      <c r="B573" s="488"/>
      <c r="C573" s="488"/>
      <c r="D573" s="488"/>
      <c r="E573" s="488"/>
      <c r="F573" s="488"/>
      <c r="G573" s="488"/>
      <c r="H573" s="488"/>
    </row>
    <row r="574" spans="2:8" x14ac:dyDescent="0.25">
      <c r="B574" s="488"/>
      <c r="C574" s="488"/>
      <c r="D574" s="488"/>
      <c r="E574" s="488"/>
      <c r="F574" s="488"/>
      <c r="G574" s="488"/>
      <c r="H574" s="488"/>
    </row>
    <row r="575" spans="2:8" x14ac:dyDescent="0.25">
      <c r="B575" s="488"/>
      <c r="C575" s="488"/>
      <c r="D575" s="488"/>
      <c r="E575" s="488"/>
      <c r="F575" s="488"/>
      <c r="G575" s="488"/>
      <c r="H575" s="488"/>
    </row>
    <row r="576" spans="2:8" x14ac:dyDescent="0.25">
      <c r="B576" s="488"/>
      <c r="C576" s="488"/>
      <c r="D576" s="488"/>
      <c r="E576" s="488"/>
      <c r="F576" s="488"/>
      <c r="G576" s="488"/>
      <c r="H576" s="488"/>
    </row>
    <row r="577" spans="2:8" x14ac:dyDescent="0.25">
      <c r="B577" s="488"/>
      <c r="C577" s="488"/>
      <c r="D577" s="488"/>
      <c r="E577" s="488"/>
      <c r="F577" s="488"/>
      <c r="G577" s="488"/>
      <c r="H577" s="488"/>
    </row>
    <row r="578" spans="2:8" x14ac:dyDescent="0.25">
      <c r="B578" s="488"/>
      <c r="C578" s="488"/>
      <c r="D578" s="488"/>
      <c r="E578" s="488"/>
      <c r="F578" s="488"/>
      <c r="G578" s="488"/>
      <c r="H578" s="488"/>
    </row>
    <row r="579" spans="2:8" x14ac:dyDescent="0.25">
      <c r="B579" s="488"/>
      <c r="C579" s="488"/>
      <c r="D579" s="488"/>
      <c r="E579" s="488"/>
      <c r="F579" s="488"/>
      <c r="G579" s="488"/>
      <c r="H579" s="488"/>
    </row>
    <row r="580" spans="2:8" x14ac:dyDescent="0.25">
      <c r="B580" s="488"/>
      <c r="C580" s="488"/>
      <c r="D580" s="488"/>
      <c r="E580" s="488"/>
      <c r="F580" s="488"/>
      <c r="G580" s="488"/>
      <c r="H580" s="488"/>
    </row>
    <row r="581" spans="2:8" x14ac:dyDescent="0.25">
      <c r="B581" s="488"/>
      <c r="C581" s="488"/>
      <c r="D581" s="488"/>
      <c r="E581" s="488"/>
      <c r="F581" s="488"/>
      <c r="G581" s="488"/>
      <c r="H581" s="488"/>
    </row>
    <row r="582" spans="2:8" x14ac:dyDescent="0.25">
      <c r="B582" s="488"/>
      <c r="C582" s="488"/>
      <c r="D582" s="488"/>
      <c r="E582" s="488"/>
      <c r="F582" s="488"/>
      <c r="G582" s="488"/>
      <c r="H582" s="488"/>
    </row>
    <row r="583" spans="2:8" x14ac:dyDescent="0.25">
      <c r="B583" s="488"/>
      <c r="C583" s="488"/>
      <c r="D583" s="488"/>
      <c r="E583" s="488"/>
      <c r="F583" s="488"/>
      <c r="G583" s="488"/>
      <c r="H583" s="488"/>
    </row>
    <row r="584" spans="2:8" x14ac:dyDescent="0.25">
      <c r="B584" s="488"/>
      <c r="C584" s="488"/>
      <c r="D584" s="488"/>
      <c r="E584" s="488"/>
      <c r="F584" s="488"/>
      <c r="G584" s="488"/>
      <c r="H584" s="488"/>
    </row>
    <row r="585" spans="2:8" x14ac:dyDescent="0.25">
      <c r="B585" s="488"/>
      <c r="C585" s="488"/>
      <c r="D585" s="488"/>
      <c r="E585" s="488"/>
      <c r="F585" s="488"/>
      <c r="G585" s="488"/>
      <c r="H585" s="488"/>
    </row>
    <row r="586" spans="2:8" x14ac:dyDescent="0.25">
      <c r="B586" s="488"/>
      <c r="C586" s="488"/>
      <c r="D586" s="488"/>
      <c r="E586" s="488"/>
      <c r="F586" s="488"/>
      <c r="G586" s="488"/>
      <c r="H586" s="488"/>
    </row>
    <row r="587" spans="2:8" x14ac:dyDescent="0.25">
      <c r="B587" s="488"/>
      <c r="C587" s="488"/>
      <c r="D587" s="488"/>
      <c r="E587" s="488"/>
      <c r="F587" s="488"/>
      <c r="G587" s="488"/>
      <c r="H587" s="488"/>
    </row>
    <row r="588" spans="2:8" x14ac:dyDescent="0.25">
      <c r="B588" s="488"/>
      <c r="C588" s="488"/>
      <c r="D588" s="488"/>
      <c r="E588" s="488"/>
      <c r="F588" s="488"/>
      <c r="G588" s="488"/>
      <c r="H588" s="488"/>
    </row>
    <row r="589" spans="2:8" x14ac:dyDescent="0.25">
      <c r="B589" s="488"/>
      <c r="C589" s="488"/>
      <c r="D589" s="488"/>
      <c r="E589" s="488"/>
      <c r="F589" s="488"/>
      <c r="G589" s="488"/>
      <c r="H589" s="488"/>
    </row>
    <row r="590" spans="2:8" x14ac:dyDescent="0.25">
      <c r="B590" s="488"/>
      <c r="C590" s="488"/>
      <c r="D590" s="488"/>
      <c r="E590" s="488"/>
      <c r="F590" s="488"/>
      <c r="G590" s="488"/>
      <c r="H590" s="488"/>
    </row>
    <row r="591" spans="2:8" x14ac:dyDescent="0.25">
      <c r="B591" s="488"/>
      <c r="C591" s="488"/>
      <c r="D591" s="488"/>
      <c r="E591" s="488"/>
      <c r="F591" s="488"/>
      <c r="G591" s="488"/>
      <c r="H591" s="488"/>
    </row>
    <row r="592" spans="2:8" x14ac:dyDescent="0.25">
      <c r="B592" s="488"/>
      <c r="C592" s="488"/>
      <c r="D592" s="488"/>
      <c r="E592" s="488"/>
      <c r="F592" s="488"/>
      <c r="G592" s="488"/>
      <c r="H592" s="488"/>
    </row>
    <row r="593" spans="2:8" x14ac:dyDescent="0.25">
      <c r="B593" s="488"/>
      <c r="C593" s="488"/>
      <c r="D593" s="488"/>
      <c r="E593" s="488"/>
      <c r="F593" s="488"/>
      <c r="G593" s="488"/>
      <c r="H593" s="488"/>
    </row>
    <row r="594" spans="2:8" x14ac:dyDescent="0.25">
      <c r="B594" s="488"/>
      <c r="C594" s="488"/>
      <c r="D594" s="488"/>
      <c r="E594" s="488"/>
      <c r="F594" s="488"/>
      <c r="G594" s="488"/>
      <c r="H594" s="488"/>
    </row>
    <row r="595" spans="2:8" x14ac:dyDescent="0.25">
      <c r="B595" s="488"/>
      <c r="C595" s="488"/>
      <c r="D595" s="488"/>
      <c r="E595" s="488"/>
      <c r="F595" s="488"/>
      <c r="G595" s="488"/>
      <c r="H595" s="488"/>
    </row>
    <row r="596" spans="2:8" x14ac:dyDescent="0.25">
      <c r="B596" s="488"/>
      <c r="C596" s="488"/>
      <c r="D596" s="488"/>
      <c r="E596" s="488"/>
      <c r="F596" s="488"/>
      <c r="G596" s="488"/>
      <c r="H596" s="488"/>
    </row>
    <row r="597" spans="2:8" x14ac:dyDescent="0.25">
      <c r="B597" s="488"/>
      <c r="C597" s="488"/>
      <c r="D597" s="488"/>
      <c r="E597" s="488"/>
      <c r="F597" s="488"/>
      <c r="G597" s="488"/>
      <c r="H597" s="488"/>
    </row>
    <row r="598" spans="2:8" x14ac:dyDescent="0.25">
      <c r="B598" s="488"/>
      <c r="C598" s="488"/>
      <c r="D598" s="488"/>
      <c r="E598" s="488"/>
      <c r="F598" s="488"/>
      <c r="G598" s="488"/>
      <c r="H598" s="488"/>
    </row>
    <row r="599" spans="2:8" x14ac:dyDescent="0.25">
      <c r="B599" s="488"/>
      <c r="C599" s="488"/>
      <c r="D599" s="488"/>
      <c r="E599" s="488"/>
      <c r="F599" s="488"/>
      <c r="G599" s="488"/>
      <c r="H599" s="488"/>
    </row>
    <row r="600" spans="2:8" x14ac:dyDescent="0.25">
      <c r="B600" s="488"/>
      <c r="C600" s="488"/>
      <c r="D600" s="488"/>
      <c r="E600" s="488"/>
      <c r="F600" s="488"/>
      <c r="G600" s="488"/>
      <c r="H600" s="488"/>
    </row>
    <row r="601" spans="2:8" x14ac:dyDescent="0.25">
      <c r="B601" s="488"/>
      <c r="C601" s="488"/>
      <c r="D601" s="488"/>
      <c r="E601" s="488"/>
      <c r="F601" s="488"/>
      <c r="G601" s="488"/>
      <c r="H601" s="488"/>
    </row>
    <row r="602" spans="2:8" x14ac:dyDescent="0.25">
      <c r="B602" s="488"/>
      <c r="C602" s="488"/>
      <c r="D602" s="488"/>
      <c r="E602" s="488"/>
      <c r="F602" s="488"/>
      <c r="G602" s="488"/>
      <c r="H602" s="488"/>
    </row>
    <row r="603" spans="2:8" x14ac:dyDescent="0.25">
      <c r="B603" s="488"/>
      <c r="C603" s="488"/>
      <c r="D603" s="488"/>
      <c r="E603" s="488"/>
      <c r="F603" s="488"/>
      <c r="G603" s="488"/>
      <c r="H603" s="488"/>
    </row>
    <row r="604" spans="2:8" x14ac:dyDescent="0.25">
      <c r="B604" s="488"/>
      <c r="C604" s="488"/>
      <c r="D604" s="488"/>
      <c r="E604" s="488"/>
      <c r="F604" s="488"/>
      <c r="G604" s="488"/>
      <c r="H604" s="488"/>
    </row>
    <row r="605" spans="2:8" x14ac:dyDescent="0.25">
      <c r="B605" s="488"/>
      <c r="C605" s="488"/>
      <c r="D605" s="488"/>
      <c r="E605" s="488"/>
      <c r="F605" s="488"/>
      <c r="G605" s="488"/>
      <c r="H605" s="488"/>
    </row>
    <row r="606" spans="2:8" x14ac:dyDescent="0.25">
      <c r="B606" s="488"/>
      <c r="C606" s="488"/>
      <c r="D606" s="488"/>
      <c r="E606" s="488"/>
      <c r="F606" s="488"/>
      <c r="G606" s="488"/>
      <c r="H606" s="488"/>
    </row>
    <row r="607" spans="2:8" x14ac:dyDescent="0.25">
      <c r="B607" s="488"/>
      <c r="C607" s="488"/>
      <c r="D607" s="488"/>
      <c r="E607" s="488"/>
      <c r="F607" s="488"/>
      <c r="G607" s="488"/>
      <c r="H607" s="488"/>
    </row>
    <row r="608" spans="2:8" x14ac:dyDescent="0.25">
      <c r="B608" s="488"/>
      <c r="C608" s="488"/>
      <c r="D608" s="488"/>
      <c r="E608" s="488"/>
      <c r="F608" s="488"/>
      <c r="G608" s="488"/>
      <c r="H608" s="488"/>
    </row>
    <row r="609" spans="2:8" x14ac:dyDescent="0.25">
      <c r="B609" s="488"/>
      <c r="C609" s="488"/>
      <c r="D609" s="488"/>
      <c r="E609" s="488"/>
      <c r="F609" s="488"/>
      <c r="G609" s="488"/>
      <c r="H609" s="488"/>
    </row>
    <row r="610" spans="2:8" x14ac:dyDescent="0.25">
      <c r="B610" s="488"/>
      <c r="C610" s="488"/>
      <c r="D610" s="488"/>
      <c r="E610" s="488"/>
      <c r="F610" s="488"/>
      <c r="G610" s="488"/>
      <c r="H610" s="488"/>
    </row>
    <row r="611" spans="2:8" x14ac:dyDescent="0.25">
      <c r="B611" s="488"/>
      <c r="C611" s="488"/>
      <c r="D611" s="488"/>
      <c r="E611" s="488"/>
      <c r="F611" s="488"/>
      <c r="G611" s="488"/>
      <c r="H611" s="488"/>
    </row>
    <row r="612" spans="2:8" x14ac:dyDescent="0.25">
      <c r="B612" s="488"/>
      <c r="C612" s="488"/>
      <c r="D612" s="488"/>
      <c r="E612" s="488"/>
      <c r="F612" s="488"/>
      <c r="G612" s="488"/>
      <c r="H612" s="488"/>
    </row>
    <row r="613" spans="2:8" x14ac:dyDescent="0.25">
      <c r="B613" s="488"/>
      <c r="C613" s="488"/>
      <c r="D613" s="488"/>
      <c r="E613" s="488"/>
      <c r="F613" s="488"/>
      <c r="G613" s="488"/>
      <c r="H613" s="488"/>
    </row>
    <row r="614" spans="2:8" x14ac:dyDescent="0.25">
      <c r="B614" s="488"/>
      <c r="C614" s="488"/>
      <c r="D614" s="488"/>
      <c r="E614" s="488"/>
      <c r="F614" s="488"/>
      <c r="G614" s="488"/>
      <c r="H614" s="488"/>
    </row>
    <row r="615" spans="2:8" x14ac:dyDescent="0.25">
      <c r="B615" s="488"/>
      <c r="C615" s="488"/>
      <c r="D615" s="488"/>
      <c r="E615" s="488"/>
      <c r="F615" s="488"/>
      <c r="G615" s="488"/>
      <c r="H615" s="488"/>
    </row>
    <row r="616" spans="2:8" x14ac:dyDescent="0.25">
      <c r="B616" s="488"/>
      <c r="C616" s="488"/>
      <c r="D616" s="488"/>
      <c r="E616" s="488"/>
      <c r="F616" s="488"/>
      <c r="G616" s="488"/>
      <c r="H616" s="488"/>
    </row>
    <row r="617" spans="2:8" x14ac:dyDescent="0.25">
      <c r="B617" s="488"/>
      <c r="C617" s="488"/>
      <c r="D617" s="488"/>
      <c r="E617" s="488"/>
      <c r="F617" s="488"/>
      <c r="G617" s="488"/>
      <c r="H617" s="488"/>
    </row>
    <row r="618" spans="2:8" x14ac:dyDescent="0.25">
      <c r="B618" s="488"/>
      <c r="C618" s="488"/>
      <c r="D618" s="488"/>
      <c r="E618" s="488"/>
      <c r="F618" s="488"/>
      <c r="G618" s="488"/>
      <c r="H618" s="488"/>
    </row>
    <row r="619" spans="2:8" x14ac:dyDescent="0.25">
      <c r="B619" s="488"/>
      <c r="C619" s="488"/>
      <c r="D619" s="488"/>
      <c r="E619" s="488"/>
      <c r="F619" s="488"/>
      <c r="G619" s="488"/>
      <c r="H619" s="488"/>
    </row>
    <row r="620" spans="2:8" x14ac:dyDescent="0.25">
      <c r="B620" s="488"/>
      <c r="C620" s="488"/>
      <c r="D620" s="488"/>
      <c r="E620" s="488"/>
      <c r="F620" s="488"/>
      <c r="G620" s="488"/>
      <c r="H620" s="488"/>
    </row>
    <row r="621" spans="2:8" x14ac:dyDescent="0.25">
      <c r="B621" s="488"/>
      <c r="C621" s="488"/>
      <c r="D621" s="488"/>
      <c r="E621" s="488"/>
      <c r="F621" s="488"/>
      <c r="G621" s="488"/>
      <c r="H621" s="488"/>
    </row>
    <row r="622" spans="2:8" x14ac:dyDescent="0.25">
      <c r="B622" s="488"/>
      <c r="C622" s="488"/>
      <c r="D622" s="488"/>
      <c r="E622" s="488"/>
      <c r="F622" s="488"/>
      <c r="G622" s="488"/>
      <c r="H622" s="488"/>
    </row>
    <row r="623" spans="2:8" x14ac:dyDescent="0.25">
      <c r="B623" s="488"/>
      <c r="C623" s="488"/>
      <c r="D623" s="488"/>
      <c r="E623" s="488"/>
      <c r="F623" s="488"/>
      <c r="G623" s="488"/>
      <c r="H623" s="488"/>
    </row>
    <row r="624" spans="2:8" x14ac:dyDescent="0.25">
      <c r="B624" s="488"/>
      <c r="C624" s="488"/>
      <c r="D624" s="488"/>
      <c r="E624" s="488"/>
      <c r="F624" s="488"/>
      <c r="G624" s="488"/>
      <c r="H624" s="488"/>
    </row>
    <row r="625" spans="2:8" x14ac:dyDescent="0.25">
      <c r="B625" s="488"/>
      <c r="C625" s="488"/>
      <c r="D625" s="488"/>
      <c r="E625" s="488"/>
      <c r="F625" s="488"/>
      <c r="G625" s="488"/>
      <c r="H625" s="488"/>
    </row>
    <row r="626" spans="2:8" x14ac:dyDescent="0.25">
      <c r="B626" s="488"/>
      <c r="C626" s="488"/>
      <c r="D626" s="488"/>
      <c r="E626" s="488"/>
      <c r="F626" s="488"/>
      <c r="G626" s="488"/>
      <c r="H626" s="488"/>
    </row>
    <row r="627" spans="2:8" x14ac:dyDescent="0.25">
      <c r="B627" s="488"/>
      <c r="C627" s="488"/>
      <c r="D627" s="488"/>
      <c r="E627" s="488"/>
      <c r="F627" s="488"/>
      <c r="G627" s="488"/>
      <c r="H627" s="488"/>
    </row>
    <row r="628" spans="2:8" x14ac:dyDescent="0.25">
      <c r="B628" s="488"/>
      <c r="C628" s="488"/>
      <c r="D628" s="488"/>
      <c r="E628" s="488"/>
      <c r="F628" s="488"/>
      <c r="G628" s="488"/>
      <c r="H628" s="488"/>
    </row>
    <row r="629" spans="2:8" x14ac:dyDescent="0.25">
      <c r="B629" s="488"/>
      <c r="C629" s="488"/>
      <c r="D629" s="488"/>
      <c r="E629" s="488"/>
      <c r="F629" s="488"/>
      <c r="G629" s="488"/>
      <c r="H629" s="488"/>
    </row>
    <row r="630" spans="2:8" x14ac:dyDescent="0.25">
      <c r="B630" s="488"/>
      <c r="C630" s="488"/>
      <c r="D630" s="488"/>
      <c r="E630" s="488"/>
      <c r="F630" s="488"/>
      <c r="G630" s="488"/>
      <c r="H630" s="488"/>
    </row>
    <row r="631" spans="2:8" x14ac:dyDescent="0.25">
      <c r="B631" s="488"/>
      <c r="C631" s="488"/>
      <c r="D631" s="488"/>
      <c r="E631" s="488"/>
      <c r="F631" s="488"/>
      <c r="G631" s="488"/>
      <c r="H631" s="488"/>
    </row>
    <row r="632" spans="2:8" x14ac:dyDescent="0.25">
      <c r="B632" s="488"/>
      <c r="C632" s="488"/>
      <c r="D632" s="488"/>
      <c r="E632" s="488"/>
      <c r="F632" s="488"/>
      <c r="G632" s="488"/>
      <c r="H632" s="488"/>
    </row>
    <row r="633" spans="2:8" x14ac:dyDescent="0.25">
      <c r="B633" s="488"/>
      <c r="C633" s="488"/>
      <c r="D633" s="488"/>
      <c r="E633" s="488"/>
      <c r="F633" s="488"/>
      <c r="G633" s="488"/>
      <c r="H633" s="488"/>
    </row>
    <row r="634" spans="2:8" x14ac:dyDescent="0.25">
      <c r="B634" s="488"/>
      <c r="C634" s="488"/>
      <c r="D634" s="488"/>
      <c r="E634" s="488"/>
      <c r="F634" s="488"/>
      <c r="G634" s="488"/>
      <c r="H634" s="488"/>
    </row>
    <row r="635" spans="2:8" x14ac:dyDescent="0.25">
      <c r="B635" s="488"/>
      <c r="C635" s="488"/>
      <c r="D635" s="488"/>
      <c r="E635" s="488"/>
      <c r="F635" s="488"/>
      <c r="G635" s="488"/>
      <c r="H635" s="488"/>
    </row>
    <row r="636" spans="2:8" x14ac:dyDescent="0.25">
      <c r="B636" s="488"/>
      <c r="C636" s="488"/>
      <c r="D636" s="488"/>
      <c r="E636" s="488"/>
      <c r="F636" s="488"/>
      <c r="G636" s="488"/>
      <c r="H636" s="488"/>
    </row>
    <row r="637" spans="2:8" x14ac:dyDescent="0.25">
      <c r="B637" s="488"/>
      <c r="C637" s="488"/>
      <c r="D637" s="488"/>
      <c r="E637" s="488"/>
      <c r="F637" s="488"/>
      <c r="G637" s="488"/>
      <c r="H637" s="488"/>
    </row>
    <row r="638" spans="2:8" x14ac:dyDescent="0.25">
      <c r="B638" s="488"/>
      <c r="C638" s="488"/>
      <c r="D638" s="488"/>
      <c r="E638" s="488"/>
      <c r="F638" s="488"/>
      <c r="G638" s="488"/>
      <c r="H638" s="488"/>
    </row>
    <row r="639" spans="2:8" x14ac:dyDescent="0.25">
      <c r="B639" s="488"/>
      <c r="C639" s="488"/>
      <c r="D639" s="488"/>
      <c r="E639" s="488"/>
      <c r="F639" s="488"/>
      <c r="G639" s="488"/>
      <c r="H639" s="488"/>
    </row>
    <row r="640" spans="2:8" x14ac:dyDescent="0.25">
      <c r="B640" s="488"/>
      <c r="C640" s="488"/>
      <c r="D640" s="488"/>
      <c r="E640" s="488"/>
      <c r="F640" s="488"/>
      <c r="G640" s="488"/>
      <c r="H640" s="488"/>
    </row>
    <row r="641" spans="2:8" x14ac:dyDescent="0.25">
      <c r="B641" s="488"/>
      <c r="C641" s="488"/>
      <c r="D641" s="488"/>
      <c r="E641" s="488"/>
      <c r="F641" s="488"/>
      <c r="G641" s="488"/>
      <c r="H641" s="488"/>
    </row>
    <row r="642" spans="2:8" x14ac:dyDescent="0.25">
      <c r="B642" s="488"/>
      <c r="C642" s="488"/>
      <c r="D642" s="488"/>
      <c r="E642" s="488"/>
      <c r="F642" s="488"/>
      <c r="G642" s="488"/>
      <c r="H642" s="488"/>
    </row>
    <row r="643" spans="2:8" x14ac:dyDescent="0.25">
      <c r="B643" s="488"/>
      <c r="C643" s="488"/>
      <c r="D643" s="488"/>
      <c r="E643" s="488"/>
      <c r="F643" s="488"/>
      <c r="G643" s="488"/>
      <c r="H643" s="488"/>
    </row>
    <row r="644" spans="2:8" x14ac:dyDescent="0.25">
      <c r="B644" s="488"/>
      <c r="C644" s="488"/>
      <c r="D644" s="488"/>
      <c r="E644" s="488"/>
      <c r="F644" s="488"/>
      <c r="G644" s="488"/>
      <c r="H644" s="488"/>
    </row>
    <row r="645" spans="2:8" x14ac:dyDescent="0.25">
      <c r="B645" s="488"/>
      <c r="C645" s="488"/>
      <c r="D645" s="488"/>
      <c r="E645" s="488"/>
      <c r="F645" s="488"/>
      <c r="G645" s="488"/>
      <c r="H645" s="488"/>
    </row>
    <row r="646" spans="2:8" x14ac:dyDescent="0.25">
      <c r="B646" s="488"/>
      <c r="C646" s="488"/>
      <c r="D646" s="488"/>
      <c r="E646" s="488"/>
      <c r="F646" s="488"/>
      <c r="G646" s="488"/>
      <c r="H646" s="488"/>
    </row>
    <row r="647" spans="2:8" x14ac:dyDescent="0.25">
      <c r="B647" s="488"/>
      <c r="C647" s="488"/>
      <c r="D647" s="488"/>
      <c r="E647" s="488"/>
      <c r="F647" s="488"/>
      <c r="G647" s="488"/>
      <c r="H647" s="488"/>
    </row>
    <row r="648" spans="2:8" x14ac:dyDescent="0.25">
      <c r="B648" s="488"/>
      <c r="C648" s="488"/>
      <c r="D648" s="488"/>
      <c r="E648" s="488"/>
      <c r="F648" s="488"/>
      <c r="G648" s="488"/>
      <c r="H648" s="488"/>
    </row>
    <row r="649" spans="2:8" x14ac:dyDescent="0.25">
      <c r="B649" s="488"/>
      <c r="C649" s="488"/>
      <c r="D649" s="488"/>
      <c r="E649" s="488"/>
      <c r="F649" s="488"/>
      <c r="G649" s="488"/>
      <c r="H649" s="488"/>
    </row>
    <row r="650" spans="2:8" x14ac:dyDescent="0.25">
      <c r="B650" s="488"/>
      <c r="C650" s="488"/>
      <c r="D650" s="488"/>
      <c r="E650" s="488"/>
      <c r="F650" s="488"/>
      <c r="G650" s="488"/>
      <c r="H650" s="488"/>
    </row>
    <row r="651" spans="2:8" x14ac:dyDescent="0.25">
      <c r="B651" s="488"/>
      <c r="C651" s="488"/>
      <c r="D651" s="488"/>
      <c r="E651" s="488"/>
      <c r="F651" s="488"/>
      <c r="G651" s="488"/>
      <c r="H651" s="488"/>
    </row>
    <row r="652" spans="2:8" x14ac:dyDescent="0.25">
      <c r="B652" s="488"/>
      <c r="C652" s="488"/>
      <c r="D652" s="488"/>
      <c r="E652" s="488"/>
      <c r="F652" s="488"/>
      <c r="G652" s="488"/>
      <c r="H652" s="488"/>
    </row>
    <row r="653" spans="2:8" x14ac:dyDescent="0.25">
      <c r="B653" s="488"/>
      <c r="C653" s="488"/>
      <c r="D653" s="488"/>
      <c r="E653" s="488"/>
      <c r="F653" s="488"/>
      <c r="G653" s="488"/>
      <c r="H653" s="488"/>
    </row>
    <row r="654" spans="2:8" x14ac:dyDescent="0.25">
      <c r="B654" s="488"/>
      <c r="C654" s="488"/>
      <c r="D654" s="488"/>
      <c r="E654" s="488"/>
      <c r="F654" s="488"/>
      <c r="G654" s="488"/>
      <c r="H654" s="488"/>
    </row>
    <row r="655" spans="2:8" x14ac:dyDescent="0.25">
      <c r="B655" s="488"/>
      <c r="C655" s="488"/>
      <c r="D655" s="488"/>
      <c r="E655" s="488"/>
      <c r="F655" s="488"/>
      <c r="G655" s="488"/>
      <c r="H655" s="488"/>
    </row>
    <row r="656" spans="2:8" x14ac:dyDescent="0.25">
      <c r="B656" s="488"/>
      <c r="C656" s="488"/>
      <c r="D656" s="488"/>
      <c r="E656" s="488"/>
      <c r="F656" s="488"/>
      <c r="G656" s="488"/>
      <c r="H656" s="488"/>
    </row>
    <row r="657" spans="2:8" x14ac:dyDescent="0.25">
      <c r="B657" s="488"/>
      <c r="C657" s="488"/>
      <c r="D657" s="488"/>
      <c r="E657" s="488"/>
      <c r="F657" s="488"/>
      <c r="G657" s="488"/>
      <c r="H657" s="488"/>
    </row>
    <row r="658" spans="2:8" x14ac:dyDescent="0.25">
      <c r="B658" s="488"/>
      <c r="C658" s="488"/>
      <c r="D658" s="488"/>
      <c r="E658" s="488"/>
      <c r="F658" s="488"/>
      <c r="G658" s="488"/>
      <c r="H658" s="488"/>
    </row>
    <row r="659" spans="2:8" x14ac:dyDescent="0.25">
      <c r="B659" s="488"/>
      <c r="C659" s="488"/>
      <c r="D659" s="488"/>
      <c r="E659" s="488"/>
      <c r="F659" s="488"/>
      <c r="G659" s="488"/>
      <c r="H659" s="488"/>
    </row>
    <row r="660" spans="2:8" x14ac:dyDescent="0.25">
      <c r="B660" s="488"/>
      <c r="C660" s="488"/>
      <c r="D660" s="488"/>
      <c r="E660" s="488"/>
      <c r="F660" s="488"/>
      <c r="G660" s="488"/>
      <c r="H660" s="488"/>
    </row>
    <row r="661" spans="2:8" x14ac:dyDescent="0.25">
      <c r="B661" s="488"/>
      <c r="C661" s="488"/>
      <c r="D661" s="488"/>
      <c r="E661" s="488"/>
      <c r="F661" s="488"/>
      <c r="G661" s="488"/>
      <c r="H661" s="488"/>
    </row>
    <row r="662" spans="2:8" x14ac:dyDescent="0.25">
      <c r="B662" s="488"/>
      <c r="C662" s="488"/>
      <c r="D662" s="488"/>
      <c r="E662" s="488"/>
      <c r="F662" s="488"/>
      <c r="G662" s="488"/>
      <c r="H662" s="488"/>
    </row>
    <row r="663" spans="2:8" x14ac:dyDescent="0.25">
      <c r="B663" s="488"/>
      <c r="C663" s="488"/>
      <c r="D663" s="488"/>
      <c r="E663" s="488"/>
      <c r="F663" s="488"/>
      <c r="G663" s="488"/>
      <c r="H663" s="488"/>
    </row>
    <row r="664" spans="2:8" x14ac:dyDescent="0.25">
      <c r="B664" s="488"/>
      <c r="C664" s="488"/>
      <c r="D664" s="488"/>
      <c r="E664" s="488"/>
      <c r="F664" s="488"/>
      <c r="G664" s="488"/>
      <c r="H664" s="488"/>
    </row>
    <row r="665" spans="2:8" x14ac:dyDescent="0.25">
      <c r="B665" s="488"/>
      <c r="C665" s="488"/>
      <c r="D665" s="488"/>
      <c r="E665" s="488"/>
      <c r="F665" s="488"/>
      <c r="G665" s="488"/>
      <c r="H665" s="488"/>
    </row>
    <row r="666" spans="2:8" x14ac:dyDescent="0.25">
      <c r="B666" s="488"/>
      <c r="C666" s="488"/>
      <c r="D666" s="488"/>
      <c r="E666" s="488"/>
      <c r="F666" s="488"/>
      <c r="G666" s="488"/>
      <c r="H666" s="488"/>
    </row>
    <row r="667" spans="2:8" x14ac:dyDescent="0.25">
      <c r="B667" s="488"/>
      <c r="C667" s="488"/>
      <c r="D667" s="488"/>
      <c r="E667" s="488"/>
      <c r="F667" s="488"/>
      <c r="G667" s="488"/>
      <c r="H667" s="488"/>
    </row>
    <row r="668" spans="2:8" x14ac:dyDescent="0.25">
      <c r="B668" s="488"/>
      <c r="C668" s="488"/>
      <c r="D668" s="488"/>
      <c r="E668" s="488"/>
      <c r="F668" s="488"/>
      <c r="G668" s="488"/>
      <c r="H668" s="488"/>
    </row>
    <row r="669" spans="2:8" x14ac:dyDescent="0.25">
      <c r="B669" s="488"/>
      <c r="C669" s="488"/>
      <c r="D669" s="488"/>
      <c r="E669" s="488"/>
      <c r="F669" s="488"/>
      <c r="G669" s="488"/>
      <c r="H669" s="488"/>
    </row>
    <row r="670" spans="2:8" x14ac:dyDescent="0.25">
      <c r="B670" s="488"/>
      <c r="C670" s="488"/>
      <c r="D670" s="488"/>
      <c r="E670" s="488"/>
      <c r="F670" s="488"/>
      <c r="G670" s="488"/>
      <c r="H670" s="488"/>
    </row>
    <row r="671" spans="2:8" x14ac:dyDescent="0.25">
      <c r="B671" s="488"/>
      <c r="C671" s="488"/>
      <c r="D671" s="488"/>
      <c r="E671" s="488"/>
      <c r="F671" s="488"/>
      <c r="G671" s="488"/>
      <c r="H671" s="488"/>
    </row>
    <row r="672" spans="2:8" x14ac:dyDescent="0.25">
      <c r="B672" s="488"/>
      <c r="C672" s="488"/>
      <c r="D672" s="488"/>
      <c r="E672" s="488"/>
      <c r="F672" s="488"/>
      <c r="G672" s="488"/>
      <c r="H672" s="488"/>
    </row>
    <row r="673" spans="2:8" x14ac:dyDescent="0.25">
      <c r="B673" s="488"/>
      <c r="C673" s="488"/>
      <c r="D673" s="488"/>
      <c r="E673" s="488"/>
      <c r="F673" s="488"/>
      <c r="G673" s="488"/>
      <c r="H673" s="488"/>
    </row>
    <row r="674" spans="2:8" x14ac:dyDescent="0.25">
      <c r="B674" s="488"/>
      <c r="C674" s="488"/>
      <c r="D674" s="488"/>
      <c r="E674" s="488"/>
      <c r="F674" s="488"/>
      <c r="G674" s="488"/>
      <c r="H674" s="488"/>
    </row>
    <row r="675" spans="2:8" x14ac:dyDescent="0.25">
      <c r="B675" s="488"/>
      <c r="C675" s="488"/>
      <c r="D675" s="488"/>
      <c r="E675" s="488"/>
      <c r="F675" s="488"/>
      <c r="G675" s="488"/>
      <c r="H675" s="488"/>
    </row>
    <row r="676" spans="2:8" x14ac:dyDescent="0.25">
      <c r="B676" s="488"/>
      <c r="C676" s="488"/>
      <c r="D676" s="488"/>
      <c r="E676" s="488"/>
      <c r="F676" s="488"/>
      <c r="G676" s="488"/>
      <c r="H676" s="488"/>
    </row>
    <row r="677" spans="2:8" x14ac:dyDescent="0.25">
      <c r="B677" s="488"/>
      <c r="C677" s="488"/>
      <c r="D677" s="488"/>
      <c r="E677" s="488"/>
      <c r="F677" s="488"/>
      <c r="G677" s="488"/>
      <c r="H677" s="488"/>
    </row>
    <row r="678" spans="2:8" x14ac:dyDescent="0.25">
      <c r="B678" s="488"/>
      <c r="C678" s="488"/>
      <c r="D678" s="488"/>
      <c r="E678" s="488"/>
      <c r="F678" s="488"/>
      <c r="G678" s="488"/>
      <c r="H678" s="488"/>
    </row>
    <row r="679" spans="2:8" x14ac:dyDescent="0.25">
      <c r="B679" s="488"/>
      <c r="C679" s="488"/>
      <c r="D679" s="488"/>
      <c r="E679" s="488"/>
      <c r="F679" s="488"/>
      <c r="G679" s="488"/>
      <c r="H679" s="488"/>
    </row>
    <row r="680" spans="2:8" x14ac:dyDescent="0.25">
      <c r="B680" s="488"/>
      <c r="C680" s="488"/>
      <c r="D680" s="488"/>
      <c r="E680" s="488"/>
      <c r="F680" s="488"/>
      <c r="G680" s="488"/>
      <c r="H680" s="488"/>
    </row>
    <row r="681" spans="2:8" x14ac:dyDescent="0.25">
      <c r="B681" s="488"/>
      <c r="C681" s="488"/>
      <c r="D681" s="488"/>
      <c r="E681" s="488"/>
      <c r="F681" s="488"/>
      <c r="G681" s="488"/>
      <c r="H681" s="488"/>
    </row>
    <row r="682" spans="2:8" x14ac:dyDescent="0.25">
      <c r="B682" s="488"/>
      <c r="C682" s="488"/>
      <c r="D682" s="488"/>
      <c r="E682" s="488"/>
      <c r="F682" s="488"/>
      <c r="G682" s="488"/>
      <c r="H682" s="488"/>
    </row>
    <row r="683" spans="2:8" x14ac:dyDescent="0.25">
      <c r="B683" s="488"/>
      <c r="C683" s="488"/>
      <c r="D683" s="488"/>
      <c r="E683" s="488"/>
      <c r="F683" s="488"/>
      <c r="G683" s="488"/>
      <c r="H683" s="488"/>
    </row>
    <row r="684" spans="2:8" x14ac:dyDescent="0.25">
      <c r="B684" s="488"/>
      <c r="C684" s="488"/>
      <c r="D684" s="488"/>
      <c r="E684" s="488"/>
      <c r="F684" s="488"/>
      <c r="G684" s="488"/>
      <c r="H684" s="488"/>
    </row>
    <row r="685" spans="2:8" x14ac:dyDescent="0.25">
      <c r="B685" s="488"/>
      <c r="C685" s="488"/>
      <c r="D685" s="488"/>
      <c r="E685" s="488"/>
      <c r="F685" s="488"/>
      <c r="G685" s="488"/>
      <c r="H685" s="488"/>
    </row>
    <row r="686" spans="2:8" x14ac:dyDescent="0.25">
      <c r="B686" s="488"/>
      <c r="C686" s="488"/>
      <c r="D686" s="488"/>
      <c r="E686" s="488"/>
      <c r="F686" s="488"/>
      <c r="G686" s="488"/>
      <c r="H686" s="488"/>
    </row>
    <row r="687" spans="2:8" x14ac:dyDescent="0.25">
      <c r="B687" s="488"/>
      <c r="C687" s="488"/>
      <c r="D687" s="488"/>
      <c r="E687" s="488"/>
      <c r="F687" s="488"/>
      <c r="G687" s="488"/>
      <c r="H687" s="488"/>
    </row>
    <row r="688" spans="2:8" x14ac:dyDescent="0.25">
      <c r="B688" s="488"/>
      <c r="C688" s="488"/>
      <c r="D688" s="488"/>
      <c r="E688" s="488"/>
      <c r="F688" s="488"/>
      <c r="G688" s="488"/>
      <c r="H688" s="488"/>
    </row>
    <row r="689" spans="2:8" x14ac:dyDescent="0.25">
      <c r="B689" s="488"/>
      <c r="C689" s="488"/>
      <c r="D689" s="488"/>
      <c r="E689" s="488"/>
      <c r="F689" s="488"/>
      <c r="G689" s="488"/>
      <c r="H689" s="488"/>
    </row>
    <row r="690" spans="2:8" x14ac:dyDescent="0.25">
      <c r="B690" s="488"/>
      <c r="C690" s="488"/>
      <c r="D690" s="488"/>
      <c r="E690" s="488"/>
      <c r="F690" s="488"/>
      <c r="G690" s="488"/>
      <c r="H690" s="488"/>
    </row>
    <row r="691" spans="2:8" x14ac:dyDescent="0.25">
      <c r="B691" s="488"/>
      <c r="C691" s="488"/>
      <c r="D691" s="488"/>
      <c r="E691" s="488"/>
      <c r="F691" s="488"/>
      <c r="G691" s="488"/>
      <c r="H691" s="488"/>
    </row>
    <row r="692" spans="2:8" x14ac:dyDescent="0.25">
      <c r="B692" s="488"/>
      <c r="C692" s="488"/>
      <c r="D692" s="488"/>
      <c r="E692" s="488"/>
      <c r="F692" s="488"/>
      <c r="G692" s="488"/>
      <c r="H692" s="488"/>
    </row>
    <row r="693" spans="2:8" x14ac:dyDescent="0.25">
      <c r="B693" s="488"/>
      <c r="C693" s="488"/>
      <c r="D693" s="488"/>
      <c r="E693" s="488"/>
      <c r="F693" s="488"/>
      <c r="G693" s="488"/>
      <c r="H693" s="488"/>
    </row>
    <row r="694" spans="2:8" x14ac:dyDescent="0.25">
      <c r="B694" s="488"/>
      <c r="C694" s="488"/>
      <c r="D694" s="488"/>
      <c r="E694" s="488"/>
      <c r="F694" s="488"/>
      <c r="G694" s="488"/>
      <c r="H694" s="488"/>
    </row>
    <row r="695" spans="2:8" x14ac:dyDescent="0.25">
      <c r="B695" s="488"/>
      <c r="C695" s="488"/>
      <c r="D695" s="488"/>
      <c r="E695" s="488"/>
      <c r="F695" s="488"/>
      <c r="G695" s="488"/>
      <c r="H695" s="488"/>
    </row>
    <row r="696" spans="2:8" x14ac:dyDescent="0.25">
      <c r="B696" s="488"/>
      <c r="C696" s="488"/>
      <c r="D696" s="488"/>
      <c r="E696" s="488"/>
      <c r="F696" s="488"/>
      <c r="G696" s="488"/>
      <c r="H696" s="488"/>
    </row>
    <row r="697" spans="2:8" x14ac:dyDescent="0.25">
      <c r="B697" s="488"/>
      <c r="C697" s="488"/>
      <c r="D697" s="488"/>
      <c r="E697" s="488"/>
      <c r="F697" s="488"/>
      <c r="G697" s="488"/>
      <c r="H697" s="488"/>
    </row>
    <row r="698" spans="2:8" x14ac:dyDescent="0.25">
      <c r="B698" s="488"/>
      <c r="C698" s="488"/>
      <c r="D698" s="488"/>
      <c r="E698" s="488"/>
      <c r="F698" s="488"/>
      <c r="G698" s="488"/>
      <c r="H698" s="488"/>
    </row>
    <row r="699" spans="2:8" x14ac:dyDescent="0.25">
      <c r="B699" s="488"/>
      <c r="C699" s="488"/>
      <c r="D699" s="488"/>
      <c r="E699" s="488"/>
      <c r="F699" s="488"/>
      <c r="G699" s="488"/>
      <c r="H699" s="488"/>
    </row>
    <row r="700" spans="2:8" x14ac:dyDescent="0.25">
      <c r="B700" s="488"/>
      <c r="C700" s="488"/>
      <c r="D700" s="488"/>
      <c r="E700" s="488"/>
      <c r="F700" s="488"/>
      <c r="G700" s="488"/>
      <c r="H700" s="488"/>
    </row>
    <row r="701" spans="2:8" x14ac:dyDescent="0.25">
      <c r="B701" s="488"/>
      <c r="C701" s="488"/>
      <c r="D701" s="488"/>
      <c r="E701" s="488"/>
      <c r="F701" s="488"/>
      <c r="G701" s="488"/>
      <c r="H701" s="488"/>
    </row>
    <row r="702" spans="2:8" x14ac:dyDescent="0.25">
      <c r="B702" s="488"/>
      <c r="C702" s="488"/>
      <c r="D702" s="488"/>
      <c r="E702" s="488"/>
      <c r="F702" s="488"/>
      <c r="G702" s="488"/>
      <c r="H702" s="488"/>
    </row>
    <row r="703" spans="2:8" x14ac:dyDescent="0.25">
      <c r="B703" s="488"/>
      <c r="C703" s="488"/>
      <c r="D703" s="488"/>
      <c r="E703" s="488"/>
      <c r="F703" s="488"/>
      <c r="G703" s="488"/>
      <c r="H703" s="488"/>
    </row>
    <row r="704" spans="2:8" x14ac:dyDescent="0.25">
      <c r="B704" s="488"/>
      <c r="C704" s="488"/>
      <c r="D704" s="488"/>
      <c r="E704" s="488"/>
      <c r="F704" s="488"/>
      <c r="G704" s="488"/>
      <c r="H704" s="488"/>
    </row>
    <row r="705" spans="2:8" x14ac:dyDescent="0.25">
      <c r="B705" s="488"/>
      <c r="C705" s="488"/>
      <c r="D705" s="488"/>
      <c r="E705" s="488"/>
      <c r="F705" s="488"/>
      <c r="G705" s="488"/>
      <c r="H705" s="488"/>
    </row>
    <row r="706" spans="2:8" x14ac:dyDescent="0.25">
      <c r="B706" s="488"/>
      <c r="C706" s="488"/>
      <c r="D706" s="488"/>
      <c r="E706" s="488"/>
      <c r="F706" s="488"/>
      <c r="G706" s="488"/>
      <c r="H706" s="488"/>
    </row>
    <row r="707" spans="2:8" x14ac:dyDescent="0.25">
      <c r="B707" s="488"/>
      <c r="C707" s="488"/>
      <c r="D707" s="488"/>
      <c r="E707" s="488"/>
      <c r="F707" s="488"/>
      <c r="G707" s="488"/>
      <c r="H707" s="488"/>
    </row>
    <row r="708" spans="2:8" x14ac:dyDescent="0.25">
      <c r="B708" s="488"/>
      <c r="C708" s="488"/>
      <c r="D708" s="488"/>
      <c r="E708" s="488"/>
      <c r="F708" s="488"/>
      <c r="G708" s="488"/>
      <c r="H708" s="488"/>
    </row>
    <row r="709" spans="2:8" x14ac:dyDescent="0.25">
      <c r="B709" s="488"/>
      <c r="C709" s="488"/>
      <c r="D709" s="488"/>
      <c r="E709" s="488"/>
      <c r="F709" s="488"/>
      <c r="G709" s="488"/>
      <c r="H709" s="488"/>
    </row>
    <row r="710" spans="2:8" x14ac:dyDescent="0.25">
      <c r="B710" s="488"/>
      <c r="C710" s="488"/>
      <c r="D710" s="488"/>
      <c r="E710" s="488"/>
      <c r="F710" s="488"/>
      <c r="G710" s="488"/>
      <c r="H710" s="488"/>
    </row>
    <row r="711" spans="2:8" x14ac:dyDescent="0.25">
      <c r="B711" s="488"/>
      <c r="C711" s="488"/>
      <c r="D711" s="488"/>
      <c r="E711" s="488"/>
      <c r="F711" s="488"/>
      <c r="G711" s="488"/>
      <c r="H711" s="488"/>
    </row>
    <row r="712" spans="2:8" x14ac:dyDescent="0.25">
      <c r="B712" s="488"/>
      <c r="C712" s="488"/>
      <c r="D712" s="488"/>
      <c r="E712" s="488"/>
      <c r="F712" s="488"/>
      <c r="G712" s="488"/>
      <c r="H712" s="488"/>
    </row>
    <row r="713" spans="2:8" x14ac:dyDescent="0.25">
      <c r="B713" s="488"/>
      <c r="C713" s="488"/>
      <c r="D713" s="488"/>
      <c r="E713" s="488"/>
      <c r="F713" s="488"/>
      <c r="G713" s="488"/>
      <c r="H713" s="488"/>
    </row>
    <row r="714" spans="2:8" x14ac:dyDescent="0.25">
      <c r="B714" s="488"/>
      <c r="C714" s="488"/>
      <c r="D714" s="488"/>
      <c r="E714" s="488"/>
      <c r="F714" s="488"/>
      <c r="G714" s="488"/>
      <c r="H714" s="488"/>
    </row>
    <row r="715" spans="2:8" x14ac:dyDescent="0.25">
      <c r="B715" s="488"/>
      <c r="C715" s="488"/>
      <c r="D715" s="488"/>
      <c r="E715" s="488"/>
      <c r="F715" s="488"/>
      <c r="G715" s="488"/>
      <c r="H715" s="488"/>
    </row>
    <row r="716" spans="2:8" x14ac:dyDescent="0.25">
      <c r="B716" s="488"/>
      <c r="C716" s="488"/>
      <c r="D716" s="488"/>
      <c r="E716" s="488"/>
      <c r="F716" s="488"/>
      <c r="G716" s="488"/>
      <c r="H716" s="488"/>
    </row>
    <row r="717" spans="2:8" x14ac:dyDescent="0.25">
      <c r="B717" s="488"/>
      <c r="C717" s="488"/>
      <c r="D717" s="488"/>
      <c r="E717" s="488"/>
      <c r="F717" s="488"/>
      <c r="G717" s="488"/>
      <c r="H717" s="488"/>
    </row>
    <row r="718" spans="2:8" x14ac:dyDescent="0.25">
      <c r="B718" s="488"/>
      <c r="C718" s="488"/>
      <c r="D718" s="488"/>
      <c r="E718" s="488"/>
      <c r="F718" s="488"/>
      <c r="G718" s="488"/>
      <c r="H718" s="488"/>
    </row>
    <row r="719" spans="2:8" x14ac:dyDescent="0.25">
      <c r="B719" s="488"/>
      <c r="C719" s="488"/>
      <c r="D719" s="488"/>
      <c r="E719" s="488"/>
      <c r="F719" s="488"/>
      <c r="G719" s="488"/>
      <c r="H719" s="488"/>
    </row>
  </sheetData>
  <mergeCells count="3">
    <mergeCell ref="A1:L1"/>
    <mergeCell ref="B12:I12"/>
    <mergeCell ref="B16:I16"/>
  </mergeCells>
  <printOptions horizontalCentered="1"/>
  <pageMargins left="0.25" right="0.25" top="0.53" bottom="0.51" header="0.5" footer="0.5"/>
  <pageSetup scale="85" fitToHeight="0" orientation="portrait" verticalDpi="300" r:id="rId1"/>
  <headerFooter alignWithMargins="0">
    <oddHeader>&amp;CMulti MBG</oddHeader>
    <oddFooter>&amp;CMulti MBG</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19"/>
  <sheetViews>
    <sheetView showGridLines="0" zoomScale="90" workbookViewId="0">
      <selection sqref="A1:L1"/>
    </sheetView>
  </sheetViews>
  <sheetFormatPr defaultColWidth="9.109375" defaultRowHeight="13.2" x14ac:dyDescent="0.25"/>
  <cols>
    <col min="1" max="1" width="20.88671875" style="436" customWidth="1"/>
    <col min="2" max="16384" width="9.109375" style="436"/>
  </cols>
  <sheetData>
    <row r="1" spans="1:12" ht="13.8" thickBot="1" x14ac:dyDescent="0.3">
      <c r="A1" s="674" t="s">
        <v>1363</v>
      </c>
      <c r="B1" s="674"/>
      <c r="C1" s="674"/>
      <c r="D1" s="674"/>
      <c r="E1" s="674"/>
      <c r="F1" s="674"/>
      <c r="G1" s="674"/>
      <c r="H1" s="674"/>
      <c r="I1" s="674"/>
      <c r="J1" s="674"/>
      <c r="K1" s="674"/>
      <c r="L1" s="674"/>
    </row>
    <row r="2" spans="1:12" x14ac:dyDescent="0.25">
      <c r="A2" s="453" t="s">
        <v>852</v>
      </c>
      <c r="B2" s="518" t="s">
        <v>853</v>
      </c>
      <c r="C2" s="453"/>
      <c r="D2" s="454"/>
      <c r="E2" s="454"/>
      <c r="F2" s="454"/>
      <c r="G2" s="454"/>
      <c r="H2" s="454"/>
      <c r="I2" s="454"/>
      <c r="J2" s="455"/>
      <c r="K2" s="455"/>
      <c r="L2" s="455"/>
    </row>
    <row r="3" spans="1:12" x14ac:dyDescent="0.25">
      <c r="A3" s="456" t="s">
        <v>854</v>
      </c>
      <c r="B3" s="459" t="s">
        <v>1364</v>
      </c>
      <c r="C3" s="456"/>
      <c r="D3" s="458"/>
      <c r="E3" s="458"/>
      <c r="F3" s="458"/>
      <c r="G3" s="458"/>
      <c r="H3" s="458"/>
      <c r="I3" s="458"/>
      <c r="J3" s="455"/>
      <c r="K3" s="455"/>
      <c r="L3" s="455"/>
    </row>
    <row r="4" spans="1:12" x14ac:dyDescent="0.25">
      <c r="A4" s="456" t="s">
        <v>856</v>
      </c>
      <c r="B4" s="459" t="s">
        <v>1857</v>
      </c>
      <c r="C4" s="456"/>
      <c r="D4" s="458"/>
      <c r="E4" s="458"/>
      <c r="F4" s="458"/>
      <c r="G4" s="458"/>
      <c r="H4" s="458"/>
      <c r="I4" s="458"/>
      <c r="J4" s="455"/>
      <c r="K4" s="455"/>
      <c r="L4" s="455"/>
    </row>
    <row r="5" spans="1:12" x14ac:dyDescent="0.25">
      <c r="A5" s="456" t="s">
        <v>857</v>
      </c>
      <c r="B5" s="518" t="s">
        <v>858</v>
      </c>
      <c r="C5" s="456"/>
      <c r="D5" s="458"/>
      <c r="E5" s="458"/>
      <c r="F5" s="458"/>
      <c r="G5" s="458"/>
      <c r="H5" s="458"/>
      <c r="I5" s="458"/>
      <c r="J5" s="455"/>
      <c r="K5" s="455"/>
      <c r="L5" s="455"/>
    </row>
    <row r="6" spans="1:12" x14ac:dyDescent="0.25">
      <c r="A6" s="456" t="s">
        <v>859</v>
      </c>
      <c r="B6" s="518" t="s">
        <v>858</v>
      </c>
      <c r="C6" s="456"/>
      <c r="D6" s="458"/>
      <c r="E6" s="458"/>
      <c r="F6" s="458"/>
      <c r="G6" s="458"/>
      <c r="H6" s="458"/>
      <c r="I6" s="458"/>
      <c r="J6" s="455"/>
      <c r="K6" s="455"/>
      <c r="L6" s="455"/>
    </row>
    <row r="7" spans="1:12" x14ac:dyDescent="0.25">
      <c r="A7" s="456" t="s">
        <v>860</v>
      </c>
      <c r="B7" s="519">
        <v>1</v>
      </c>
      <c r="C7" s="456"/>
      <c r="D7" s="458"/>
      <c r="E7" s="458"/>
      <c r="F7" s="458"/>
      <c r="G7" s="458"/>
      <c r="H7" s="458"/>
      <c r="I7" s="458"/>
      <c r="J7" s="455"/>
      <c r="K7" s="455"/>
      <c r="L7" s="455"/>
    </row>
    <row r="8" spans="1:12" x14ac:dyDescent="0.25">
      <c r="A8" s="456" t="s">
        <v>862</v>
      </c>
      <c r="B8" s="518" t="s">
        <v>863</v>
      </c>
      <c r="C8" s="456"/>
      <c r="D8" s="458"/>
      <c r="E8" s="458"/>
      <c r="F8" s="458"/>
      <c r="G8" s="458"/>
      <c r="H8" s="458"/>
      <c r="I8" s="458"/>
      <c r="J8" s="455"/>
      <c r="K8" s="455"/>
      <c r="L8" s="455"/>
    </row>
    <row r="9" spans="1:12" x14ac:dyDescent="0.25">
      <c r="A9" s="460" t="s">
        <v>864</v>
      </c>
      <c r="B9" s="456"/>
      <c r="C9" s="456"/>
      <c r="D9" s="458"/>
      <c r="E9" s="458"/>
      <c r="F9" s="458"/>
      <c r="G9" s="458"/>
      <c r="H9" s="458"/>
      <c r="I9" s="458"/>
      <c r="J9" s="455"/>
      <c r="K9" s="455"/>
      <c r="L9" s="455"/>
    </row>
    <row r="10" spans="1:12" x14ac:dyDescent="0.25">
      <c r="A10" s="461"/>
      <c r="B10" s="461"/>
      <c r="C10" s="461"/>
      <c r="D10" s="455"/>
      <c r="E10" s="455"/>
      <c r="F10" s="455"/>
      <c r="G10" s="455"/>
      <c r="H10" s="455"/>
      <c r="I10" s="455"/>
      <c r="J10" s="455"/>
      <c r="K10" s="455"/>
      <c r="L10" s="455"/>
    </row>
    <row r="11" spans="1:12" ht="14.4" thickBot="1" x14ac:dyDescent="0.35">
      <c r="A11" s="525" t="s">
        <v>865</v>
      </c>
      <c r="B11" s="526"/>
      <c r="C11" s="526"/>
      <c r="D11" s="526"/>
      <c r="E11" s="526"/>
      <c r="F11" s="526"/>
      <c r="G11" s="526"/>
      <c r="H11" s="526"/>
      <c r="I11" s="526"/>
      <c r="J11" s="526"/>
      <c r="K11" s="527"/>
      <c r="L11" s="527"/>
    </row>
    <row r="12" spans="1:12" ht="13.8" thickBot="1" x14ac:dyDescent="0.3">
      <c r="A12" s="464"/>
      <c r="B12" s="673" t="s">
        <v>496</v>
      </c>
      <c r="C12" s="673"/>
      <c r="D12" s="673"/>
      <c r="E12" s="673"/>
      <c r="F12" s="673"/>
      <c r="G12" s="673"/>
      <c r="H12" s="673"/>
      <c r="I12" s="673"/>
      <c r="J12" s="673"/>
      <c r="K12" s="464"/>
      <c r="L12" s="464"/>
    </row>
    <row r="13" spans="1:12" ht="13.8" thickBot="1" x14ac:dyDescent="0.3">
      <c r="A13" s="523"/>
      <c r="B13" s="468">
        <v>801</v>
      </c>
      <c r="C13" s="468">
        <v>802</v>
      </c>
      <c r="D13" s="468">
        <v>803</v>
      </c>
      <c r="E13" s="468">
        <v>804</v>
      </c>
      <c r="F13" s="468">
        <v>805</v>
      </c>
      <c r="G13" s="468">
        <v>806</v>
      </c>
      <c r="H13" s="468">
        <v>807</v>
      </c>
      <c r="I13" s="468">
        <v>808</v>
      </c>
      <c r="J13" s="468">
        <v>809</v>
      </c>
      <c r="K13" s="470"/>
      <c r="L13" s="470"/>
    </row>
    <row r="14" spans="1:12" x14ac:dyDescent="0.25">
      <c r="A14" s="464"/>
      <c r="B14" s="472">
        <v>21.023999999999997</v>
      </c>
      <c r="C14" s="472">
        <v>21.84</v>
      </c>
      <c r="D14" s="472">
        <v>25.391999999999999</v>
      </c>
      <c r="E14" s="472">
        <v>25.968</v>
      </c>
      <c r="F14" s="472">
        <v>27.648</v>
      </c>
      <c r="G14" s="472">
        <v>28.08</v>
      </c>
      <c r="H14" s="472">
        <v>26.687999999999999</v>
      </c>
      <c r="I14" s="472">
        <v>27.408000000000001</v>
      </c>
      <c r="J14" s="472">
        <v>66.192000000000007</v>
      </c>
      <c r="K14" s="474"/>
      <c r="L14" s="474"/>
    </row>
    <row r="15" spans="1:12" ht="14.4" thickBot="1" x14ac:dyDescent="0.35">
      <c r="A15" s="525" t="s">
        <v>1360</v>
      </c>
      <c r="B15" s="526"/>
      <c r="C15" s="526"/>
      <c r="D15" s="526"/>
      <c r="E15" s="526"/>
      <c r="F15" s="526"/>
      <c r="G15" s="526"/>
      <c r="H15" s="526"/>
      <c r="I15" s="526"/>
      <c r="J15" s="526"/>
      <c r="K15" s="527"/>
      <c r="L15" s="527"/>
    </row>
    <row r="16" spans="1:12" ht="13.8" thickBot="1" x14ac:dyDescent="0.3">
      <c r="A16" s="523"/>
      <c r="B16" s="673" t="s">
        <v>496</v>
      </c>
      <c r="C16" s="673"/>
      <c r="D16" s="673"/>
      <c r="E16" s="673"/>
      <c r="F16" s="673"/>
      <c r="G16" s="673"/>
      <c r="H16" s="673"/>
      <c r="I16" s="673"/>
      <c r="J16" s="673"/>
      <c r="K16" s="471"/>
      <c r="L16" s="471"/>
    </row>
    <row r="17" spans="1:12" ht="13.8" thickBot="1" x14ac:dyDescent="0.3">
      <c r="A17" s="523"/>
      <c r="B17" s="468">
        <v>801</v>
      </c>
      <c r="C17" s="468">
        <v>802</v>
      </c>
      <c r="D17" s="468">
        <v>803</v>
      </c>
      <c r="E17" s="468">
        <v>804</v>
      </c>
      <c r="F17" s="468">
        <v>805</v>
      </c>
      <c r="G17" s="468">
        <v>806</v>
      </c>
      <c r="H17" s="468">
        <v>807</v>
      </c>
      <c r="I17" s="468">
        <v>808</v>
      </c>
      <c r="J17" s="468">
        <v>809</v>
      </c>
      <c r="K17" s="470"/>
      <c r="L17" s="470"/>
    </row>
    <row r="18" spans="1:12" x14ac:dyDescent="0.25">
      <c r="A18" s="493" t="s">
        <v>877</v>
      </c>
      <c r="B18" s="472">
        <v>66.099999999999994</v>
      </c>
      <c r="C18" s="472">
        <v>68.400000000000006</v>
      </c>
      <c r="D18" s="472">
        <v>81.099999999999994</v>
      </c>
      <c r="E18" s="472">
        <v>83.2</v>
      </c>
      <c r="F18" s="472">
        <v>87.6</v>
      </c>
      <c r="G18" s="472">
        <v>88</v>
      </c>
      <c r="H18" s="472">
        <v>83</v>
      </c>
      <c r="I18" s="472">
        <v>85.4</v>
      </c>
      <c r="J18" s="472">
        <v>177.9</v>
      </c>
      <c r="K18" s="474"/>
      <c r="L18" s="474"/>
    </row>
    <row r="19" spans="1:12" x14ac:dyDescent="0.25">
      <c r="A19" s="494">
        <v>2</v>
      </c>
      <c r="B19" s="472">
        <v>73.900000000000006</v>
      </c>
      <c r="C19" s="472">
        <v>77</v>
      </c>
      <c r="D19" s="472">
        <v>88.5</v>
      </c>
      <c r="E19" s="472">
        <v>90.7</v>
      </c>
      <c r="F19" s="472">
        <v>102.9</v>
      </c>
      <c r="G19" s="472">
        <v>103</v>
      </c>
      <c r="H19" s="472">
        <v>91.6</v>
      </c>
      <c r="I19" s="472">
        <v>94.4</v>
      </c>
      <c r="J19" s="472">
        <v>201.1</v>
      </c>
      <c r="K19" s="477"/>
      <c r="L19" s="477"/>
    </row>
    <row r="20" spans="1:12" x14ac:dyDescent="0.25">
      <c r="A20" s="494">
        <v>3</v>
      </c>
      <c r="B20" s="472">
        <v>77.400000000000006</v>
      </c>
      <c r="C20" s="472">
        <v>84</v>
      </c>
      <c r="D20" s="472">
        <v>96</v>
      </c>
      <c r="E20" s="472">
        <v>98.5</v>
      </c>
      <c r="F20" s="472">
        <v>118.3</v>
      </c>
      <c r="G20" s="472">
        <v>118.4</v>
      </c>
      <c r="H20" s="472">
        <v>102.1</v>
      </c>
      <c r="I20" s="472">
        <v>104.2</v>
      </c>
      <c r="J20" s="472">
        <v>221.1</v>
      </c>
      <c r="K20" s="477"/>
      <c r="L20" s="477"/>
    </row>
    <row r="21" spans="1:12" x14ac:dyDescent="0.25">
      <c r="A21" s="494">
        <v>4</v>
      </c>
      <c r="B21" s="472">
        <v>86.7</v>
      </c>
      <c r="C21" s="472">
        <v>91.1</v>
      </c>
      <c r="D21" s="472">
        <v>107.3</v>
      </c>
      <c r="E21" s="472">
        <v>110.1</v>
      </c>
      <c r="F21" s="472">
        <v>133.6</v>
      </c>
      <c r="G21" s="472">
        <v>133.69999999999999</v>
      </c>
      <c r="H21" s="472">
        <v>112.9</v>
      </c>
      <c r="I21" s="472">
        <v>115.5</v>
      </c>
      <c r="J21" s="472">
        <v>242</v>
      </c>
      <c r="K21" s="477"/>
      <c r="L21" s="477"/>
    </row>
    <row r="22" spans="1:12" x14ac:dyDescent="0.25">
      <c r="A22" s="494">
        <v>5</v>
      </c>
      <c r="B22" s="472">
        <v>93.6</v>
      </c>
      <c r="C22" s="472">
        <v>98.4</v>
      </c>
      <c r="D22" s="472">
        <v>114.6</v>
      </c>
      <c r="E22" s="472">
        <v>117.7</v>
      </c>
      <c r="F22" s="472">
        <v>144.6</v>
      </c>
      <c r="G22" s="472">
        <v>146.1</v>
      </c>
      <c r="H22" s="472">
        <v>123.6</v>
      </c>
      <c r="I22" s="472">
        <v>126.4</v>
      </c>
      <c r="J22" s="472">
        <v>263</v>
      </c>
      <c r="K22" s="477"/>
      <c r="L22" s="477"/>
    </row>
    <row r="23" spans="1:12" x14ac:dyDescent="0.25">
      <c r="A23" s="494">
        <v>6</v>
      </c>
      <c r="B23" s="472">
        <v>103.4</v>
      </c>
      <c r="C23" s="472">
        <v>107.4</v>
      </c>
      <c r="D23" s="472">
        <v>124.5</v>
      </c>
      <c r="E23" s="472">
        <v>127.4</v>
      </c>
      <c r="F23" s="472">
        <v>158</v>
      </c>
      <c r="G23" s="472">
        <v>158.30000000000001</v>
      </c>
      <c r="H23" s="472">
        <v>134.69999999999999</v>
      </c>
      <c r="I23" s="472">
        <v>137.9</v>
      </c>
      <c r="J23" s="472">
        <v>284.3</v>
      </c>
      <c r="K23" s="477"/>
      <c r="L23" s="477"/>
    </row>
    <row r="24" spans="1:12" x14ac:dyDescent="0.25">
      <c r="A24" s="494">
        <v>7</v>
      </c>
      <c r="B24" s="472">
        <v>114.3</v>
      </c>
      <c r="C24" s="472">
        <v>116.8</v>
      </c>
      <c r="D24" s="472">
        <v>135.6</v>
      </c>
      <c r="E24" s="472">
        <v>139.1</v>
      </c>
      <c r="F24" s="472">
        <v>172.2</v>
      </c>
      <c r="G24" s="472">
        <v>172.5</v>
      </c>
      <c r="H24" s="472">
        <v>145.69999999999999</v>
      </c>
      <c r="I24" s="472">
        <v>149.30000000000001</v>
      </c>
      <c r="J24" s="472">
        <v>305.3</v>
      </c>
      <c r="K24" s="477"/>
      <c r="L24" s="477"/>
    </row>
    <row r="25" spans="1:12" x14ac:dyDescent="0.25">
      <c r="A25" s="494">
        <v>8</v>
      </c>
      <c r="B25" s="472">
        <v>122.7</v>
      </c>
      <c r="C25" s="472">
        <v>126.4</v>
      </c>
      <c r="D25" s="472">
        <v>154.19999999999999</v>
      </c>
      <c r="E25" s="472">
        <v>158.4</v>
      </c>
      <c r="F25" s="472">
        <v>185.9</v>
      </c>
      <c r="G25" s="472">
        <v>186.1</v>
      </c>
      <c r="H25" s="472">
        <v>158.6</v>
      </c>
      <c r="I25" s="472">
        <v>163</v>
      </c>
      <c r="J25" s="472">
        <v>326.5</v>
      </c>
      <c r="K25" s="477"/>
      <c r="L25" s="477"/>
    </row>
    <row r="26" spans="1:12" x14ac:dyDescent="0.25">
      <c r="A26" s="494">
        <v>9</v>
      </c>
      <c r="B26" s="472">
        <v>131.80000000000001</v>
      </c>
      <c r="C26" s="472">
        <v>135.6</v>
      </c>
      <c r="D26" s="472">
        <v>173.4</v>
      </c>
      <c r="E26" s="472">
        <v>177.4</v>
      </c>
      <c r="F26" s="472">
        <v>200</v>
      </c>
      <c r="G26" s="472">
        <v>200.3</v>
      </c>
      <c r="H26" s="472">
        <v>177.9</v>
      </c>
      <c r="I26" s="472">
        <v>183.1</v>
      </c>
      <c r="J26" s="472">
        <v>345.9</v>
      </c>
      <c r="K26" s="477"/>
      <c r="L26" s="477"/>
    </row>
    <row r="27" spans="1:12" x14ac:dyDescent="0.25">
      <c r="A27" s="494">
        <v>10</v>
      </c>
      <c r="B27" s="472">
        <v>142.4</v>
      </c>
      <c r="C27" s="472">
        <v>145.4</v>
      </c>
      <c r="D27" s="472">
        <v>190</v>
      </c>
      <c r="E27" s="472">
        <v>194.8</v>
      </c>
      <c r="F27" s="472">
        <v>214.2</v>
      </c>
      <c r="G27" s="472">
        <v>214.4</v>
      </c>
      <c r="H27" s="472">
        <v>195.2</v>
      </c>
      <c r="I27" s="472">
        <v>201</v>
      </c>
      <c r="J27" s="472">
        <v>365.6</v>
      </c>
      <c r="K27" s="477"/>
      <c r="L27" s="477"/>
    </row>
    <row r="28" spans="1:12" x14ac:dyDescent="0.25">
      <c r="A28" s="494">
        <v>11</v>
      </c>
      <c r="B28" s="472">
        <v>146.80000000000001</v>
      </c>
      <c r="C28" s="472">
        <v>154.19999999999999</v>
      </c>
      <c r="D28" s="472">
        <v>207.3</v>
      </c>
      <c r="E28" s="472">
        <v>212.6</v>
      </c>
      <c r="F28" s="472">
        <v>228.2</v>
      </c>
      <c r="G28" s="472">
        <v>228.3</v>
      </c>
      <c r="H28" s="472">
        <v>212.7</v>
      </c>
      <c r="I28" s="472">
        <v>218.8</v>
      </c>
      <c r="J28" s="472">
        <v>385.1</v>
      </c>
      <c r="K28" s="477"/>
      <c r="L28" s="477"/>
    </row>
    <row r="29" spans="1:12" x14ac:dyDescent="0.25">
      <c r="A29" s="494">
        <v>12</v>
      </c>
      <c r="B29" s="472">
        <v>153.19999999999999</v>
      </c>
      <c r="C29" s="472">
        <v>161.5</v>
      </c>
      <c r="D29" s="472">
        <v>216.5</v>
      </c>
      <c r="E29" s="472">
        <v>222.3</v>
      </c>
      <c r="F29" s="472">
        <v>242.3</v>
      </c>
      <c r="G29" s="472">
        <v>243.5</v>
      </c>
      <c r="H29" s="472">
        <v>222.5</v>
      </c>
      <c r="I29" s="472">
        <v>228.8</v>
      </c>
      <c r="J29" s="472">
        <v>404.8</v>
      </c>
      <c r="K29" s="477"/>
      <c r="L29" s="477"/>
    </row>
    <row r="30" spans="1:12" x14ac:dyDescent="0.25">
      <c r="A30" s="494">
        <v>13</v>
      </c>
      <c r="B30" s="472">
        <v>158.80000000000001</v>
      </c>
      <c r="C30" s="472">
        <v>168.2</v>
      </c>
      <c r="D30" s="472">
        <v>222.3</v>
      </c>
      <c r="E30" s="472">
        <v>227.8</v>
      </c>
      <c r="F30" s="472">
        <v>256.60000000000002</v>
      </c>
      <c r="G30" s="472">
        <v>258.2</v>
      </c>
      <c r="H30" s="472">
        <v>227.8</v>
      </c>
      <c r="I30" s="472">
        <v>234.6</v>
      </c>
      <c r="J30" s="472">
        <v>424.4</v>
      </c>
      <c r="K30" s="477"/>
      <c r="L30" s="477"/>
    </row>
    <row r="31" spans="1:12" x14ac:dyDescent="0.25">
      <c r="A31" s="494">
        <v>14</v>
      </c>
      <c r="B31" s="472">
        <v>162.1</v>
      </c>
      <c r="C31" s="472">
        <v>175.7</v>
      </c>
      <c r="D31" s="472">
        <v>232.2</v>
      </c>
      <c r="E31" s="472">
        <v>233.7</v>
      </c>
      <c r="F31" s="472">
        <v>270.60000000000002</v>
      </c>
      <c r="G31" s="472">
        <v>273.3</v>
      </c>
      <c r="H31" s="472">
        <v>233.7</v>
      </c>
      <c r="I31" s="472">
        <v>240.8</v>
      </c>
      <c r="J31" s="472">
        <v>444.2</v>
      </c>
      <c r="K31" s="477"/>
      <c r="L31" s="477"/>
    </row>
    <row r="32" spans="1:12" x14ac:dyDescent="0.25">
      <c r="A32" s="494">
        <v>15</v>
      </c>
      <c r="B32" s="472">
        <v>166.2</v>
      </c>
      <c r="C32" s="472">
        <v>182.6</v>
      </c>
      <c r="D32" s="472">
        <v>238.1</v>
      </c>
      <c r="E32" s="472">
        <v>239.2</v>
      </c>
      <c r="F32" s="472">
        <v>284.89999999999998</v>
      </c>
      <c r="G32" s="472">
        <v>287.60000000000002</v>
      </c>
      <c r="H32" s="472">
        <v>239.3</v>
      </c>
      <c r="I32" s="472">
        <v>246.7</v>
      </c>
      <c r="J32" s="472">
        <v>464.1</v>
      </c>
      <c r="K32" s="477"/>
      <c r="L32" s="477"/>
    </row>
    <row r="33" spans="1:12" x14ac:dyDescent="0.25">
      <c r="A33" s="494">
        <v>16</v>
      </c>
      <c r="B33" s="472">
        <v>171.5</v>
      </c>
      <c r="C33" s="472">
        <v>189.6</v>
      </c>
      <c r="D33" s="472">
        <v>245.7</v>
      </c>
      <c r="E33" s="472">
        <v>246.9</v>
      </c>
      <c r="F33" s="472">
        <v>299.2</v>
      </c>
      <c r="G33" s="472">
        <v>301</v>
      </c>
      <c r="H33" s="472">
        <v>247.3</v>
      </c>
      <c r="I33" s="472">
        <v>254.5</v>
      </c>
      <c r="J33" s="472">
        <v>485</v>
      </c>
      <c r="K33" s="477"/>
      <c r="L33" s="477"/>
    </row>
    <row r="34" spans="1:12" x14ac:dyDescent="0.25">
      <c r="A34" s="494">
        <v>17</v>
      </c>
      <c r="B34" s="472">
        <v>175.2</v>
      </c>
      <c r="C34" s="472">
        <v>196.8</v>
      </c>
      <c r="D34" s="472">
        <v>255.3</v>
      </c>
      <c r="E34" s="472">
        <v>257</v>
      </c>
      <c r="F34" s="472">
        <v>313.60000000000002</v>
      </c>
      <c r="G34" s="472">
        <v>315.89999999999998</v>
      </c>
      <c r="H34" s="472">
        <v>257</v>
      </c>
      <c r="I34" s="472">
        <v>264.5</v>
      </c>
      <c r="J34" s="472">
        <v>506.3</v>
      </c>
      <c r="K34" s="477"/>
      <c r="L34" s="477"/>
    </row>
    <row r="35" spans="1:12" x14ac:dyDescent="0.25">
      <c r="A35" s="494">
        <v>18</v>
      </c>
      <c r="B35" s="472">
        <v>178.9</v>
      </c>
      <c r="C35" s="472">
        <v>203.9</v>
      </c>
      <c r="D35" s="472">
        <v>262.89999999999998</v>
      </c>
      <c r="E35" s="472">
        <v>264.7</v>
      </c>
      <c r="F35" s="472">
        <v>328.5</v>
      </c>
      <c r="G35" s="472">
        <v>330.5</v>
      </c>
      <c r="H35" s="472">
        <v>264.8</v>
      </c>
      <c r="I35" s="472">
        <v>272.60000000000002</v>
      </c>
      <c r="J35" s="472">
        <v>527.5</v>
      </c>
      <c r="K35" s="477"/>
      <c r="L35" s="477"/>
    </row>
    <row r="36" spans="1:12" x14ac:dyDescent="0.25">
      <c r="A36" s="494">
        <v>19</v>
      </c>
      <c r="B36" s="472">
        <v>184.5</v>
      </c>
      <c r="C36" s="472">
        <v>210.8</v>
      </c>
      <c r="D36" s="472">
        <v>270.60000000000002</v>
      </c>
      <c r="E36" s="472">
        <v>272.5</v>
      </c>
      <c r="F36" s="472">
        <v>343.3</v>
      </c>
      <c r="G36" s="472">
        <v>345.5</v>
      </c>
      <c r="H36" s="472">
        <v>272.5</v>
      </c>
      <c r="I36" s="472">
        <v>280.39999999999998</v>
      </c>
      <c r="J36" s="472">
        <v>548.79999999999995</v>
      </c>
      <c r="K36" s="477"/>
      <c r="L36" s="477"/>
    </row>
    <row r="37" spans="1:12" x14ac:dyDescent="0.25">
      <c r="A37" s="494">
        <v>20</v>
      </c>
      <c r="B37" s="472">
        <v>188.4</v>
      </c>
      <c r="C37" s="472">
        <v>218</v>
      </c>
      <c r="D37" s="472">
        <v>276.39999999999998</v>
      </c>
      <c r="E37" s="472">
        <v>278</v>
      </c>
      <c r="F37" s="472">
        <v>356.9</v>
      </c>
      <c r="G37" s="472">
        <v>360.4</v>
      </c>
      <c r="H37" s="472">
        <v>278</v>
      </c>
      <c r="I37" s="472">
        <v>286.10000000000002</v>
      </c>
      <c r="J37" s="472">
        <v>570.1</v>
      </c>
      <c r="K37" s="477"/>
      <c r="L37" s="477"/>
    </row>
    <row r="38" spans="1:12" x14ac:dyDescent="0.25">
      <c r="A38" s="494">
        <v>21</v>
      </c>
      <c r="B38" s="472">
        <v>191.8</v>
      </c>
      <c r="C38" s="472">
        <v>221.6</v>
      </c>
      <c r="D38" s="472">
        <v>282.2</v>
      </c>
      <c r="E38" s="472">
        <v>284</v>
      </c>
      <c r="F38" s="472">
        <v>361.9</v>
      </c>
      <c r="G38" s="472">
        <v>365.6</v>
      </c>
      <c r="H38" s="472">
        <v>291.7</v>
      </c>
      <c r="I38" s="472">
        <v>300.3</v>
      </c>
      <c r="J38" s="472">
        <v>591.4</v>
      </c>
      <c r="K38" s="477"/>
      <c r="L38" s="477"/>
    </row>
    <row r="39" spans="1:12" x14ac:dyDescent="0.25">
      <c r="A39" s="494">
        <v>22</v>
      </c>
      <c r="B39" s="472">
        <v>195.5</v>
      </c>
      <c r="C39" s="472">
        <v>225.4</v>
      </c>
      <c r="D39" s="472">
        <v>287.89999999999998</v>
      </c>
      <c r="E39" s="472">
        <v>289.7</v>
      </c>
      <c r="F39" s="472">
        <v>367.1</v>
      </c>
      <c r="G39" s="472">
        <v>370.3</v>
      </c>
      <c r="H39" s="472">
        <v>298</v>
      </c>
      <c r="I39" s="472">
        <v>306.5</v>
      </c>
      <c r="J39" s="472">
        <v>612.5</v>
      </c>
      <c r="K39" s="477"/>
      <c r="L39" s="477"/>
    </row>
    <row r="40" spans="1:12" x14ac:dyDescent="0.25">
      <c r="A40" s="494">
        <v>23</v>
      </c>
      <c r="B40" s="472">
        <v>197.5</v>
      </c>
      <c r="C40" s="472">
        <v>228.8</v>
      </c>
      <c r="D40" s="472">
        <v>293.39999999999998</v>
      </c>
      <c r="E40" s="472">
        <v>295.3</v>
      </c>
      <c r="F40" s="472">
        <v>372</v>
      </c>
      <c r="G40" s="472">
        <v>375.7</v>
      </c>
      <c r="H40" s="472">
        <v>303.7</v>
      </c>
      <c r="I40" s="472">
        <v>312.60000000000002</v>
      </c>
      <c r="J40" s="472">
        <v>632.20000000000005</v>
      </c>
      <c r="K40" s="477"/>
      <c r="L40" s="477"/>
    </row>
    <row r="41" spans="1:12" x14ac:dyDescent="0.25">
      <c r="A41" s="494">
        <v>24</v>
      </c>
      <c r="B41" s="472">
        <v>201.3</v>
      </c>
      <c r="C41" s="472">
        <v>232.7</v>
      </c>
      <c r="D41" s="472">
        <v>303.5</v>
      </c>
      <c r="E41" s="472">
        <v>304.89999999999998</v>
      </c>
      <c r="F41" s="472">
        <v>376.4</v>
      </c>
      <c r="G41" s="472">
        <v>380</v>
      </c>
      <c r="H41" s="472">
        <v>313.60000000000002</v>
      </c>
      <c r="I41" s="472">
        <v>322.89999999999998</v>
      </c>
      <c r="J41" s="472">
        <v>651.79999999999995</v>
      </c>
      <c r="K41" s="477"/>
      <c r="L41" s="477"/>
    </row>
    <row r="42" spans="1:12" x14ac:dyDescent="0.25">
      <c r="A42" s="494">
        <v>25</v>
      </c>
      <c r="B42" s="472">
        <v>205</v>
      </c>
      <c r="C42" s="472">
        <v>236.1</v>
      </c>
      <c r="D42" s="472">
        <v>308.89999999999998</v>
      </c>
      <c r="E42" s="472">
        <v>310.7</v>
      </c>
      <c r="F42" s="472">
        <v>381.9</v>
      </c>
      <c r="G42" s="472">
        <v>385.3</v>
      </c>
      <c r="H42" s="472">
        <v>319.60000000000002</v>
      </c>
      <c r="I42" s="472">
        <v>328.9</v>
      </c>
      <c r="J42" s="472">
        <v>671.3</v>
      </c>
      <c r="K42" s="477"/>
      <c r="L42" s="477"/>
    </row>
    <row r="43" spans="1:12" x14ac:dyDescent="0.25">
      <c r="A43" s="494">
        <v>26</v>
      </c>
      <c r="B43" s="472">
        <v>208.3</v>
      </c>
      <c r="C43" s="472">
        <v>239.7</v>
      </c>
      <c r="D43" s="472">
        <v>316.8</v>
      </c>
      <c r="E43" s="472">
        <v>318.7</v>
      </c>
      <c r="F43" s="472">
        <v>386.5</v>
      </c>
      <c r="G43" s="472">
        <v>390.3</v>
      </c>
      <c r="H43" s="472">
        <v>327.5</v>
      </c>
      <c r="I43" s="472">
        <v>337.2</v>
      </c>
      <c r="J43" s="472">
        <v>690.9</v>
      </c>
      <c r="K43" s="477"/>
      <c r="L43" s="477"/>
    </row>
    <row r="44" spans="1:12" x14ac:dyDescent="0.25">
      <c r="A44" s="494">
        <v>27</v>
      </c>
      <c r="B44" s="472">
        <v>212.6</v>
      </c>
      <c r="C44" s="472">
        <v>243.5</v>
      </c>
      <c r="D44" s="472">
        <v>322.5</v>
      </c>
      <c r="E44" s="472">
        <v>324.2</v>
      </c>
      <c r="F44" s="472">
        <v>391.2</v>
      </c>
      <c r="G44" s="472">
        <v>395</v>
      </c>
      <c r="H44" s="472">
        <v>333.4</v>
      </c>
      <c r="I44" s="472">
        <v>343.3</v>
      </c>
      <c r="J44" s="472">
        <v>710.4</v>
      </c>
      <c r="K44" s="477"/>
      <c r="L44" s="477"/>
    </row>
    <row r="45" spans="1:12" x14ac:dyDescent="0.25">
      <c r="A45" s="494">
        <v>28</v>
      </c>
      <c r="B45" s="472">
        <v>215.6</v>
      </c>
      <c r="C45" s="472">
        <v>247.2</v>
      </c>
      <c r="D45" s="472">
        <v>330.4</v>
      </c>
      <c r="E45" s="472">
        <v>332.2</v>
      </c>
      <c r="F45" s="472">
        <v>396.4</v>
      </c>
      <c r="G45" s="472">
        <v>400.3</v>
      </c>
      <c r="H45" s="472">
        <v>341.2</v>
      </c>
      <c r="I45" s="472">
        <v>351.6</v>
      </c>
      <c r="J45" s="472">
        <v>730.2</v>
      </c>
      <c r="K45" s="477"/>
      <c r="L45" s="477"/>
    </row>
    <row r="46" spans="1:12" x14ac:dyDescent="0.25">
      <c r="A46" s="494">
        <v>29</v>
      </c>
      <c r="B46" s="472">
        <v>219.5</v>
      </c>
      <c r="C46" s="472">
        <v>250.7</v>
      </c>
      <c r="D46" s="472">
        <v>337.7</v>
      </c>
      <c r="E46" s="472">
        <v>339.7</v>
      </c>
      <c r="F46" s="472">
        <v>401.1</v>
      </c>
      <c r="G46" s="472">
        <v>405.2</v>
      </c>
      <c r="H46" s="472">
        <v>349.3</v>
      </c>
      <c r="I46" s="472">
        <v>359.4</v>
      </c>
      <c r="J46" s="472">
        <v>749.6</v>
      </c>
      <c r="K46" s="477"/>
      <c r="L46" s="477"/>
    </row>
    <row r="47" spans="1:12" x14ac:dyDescent="0.25">
      <c r="A47" s="494">
        <v>30</v>
      </c>
      <c r="B47" s="472">
        <v>222.9</v>
      </c>
      <c r="C47" s="472">
        <v>254.4</v>
      </c>
      <c r="D47" s="472">
        <v>343.5</v>
      </c>
      <c r="E47" s="472">
        <v>345.8</v>
      </c>
      <c r="F47" s="472">
        <v>414.1</v>
      </c>
      <c r="G47" s="472">
        <v>417.9</v>
      </c>
      <c r="H47" s="472">
        <v>355.1</v>
      </c>
      <c r="I47" s="472">
        <v>365.7</v>
      </c>
      <c r="J47" s="472">
        <v>767.5</v>
      </c>
      <c r="K47" s="477"/>
      <c r="L47" s="477"/>
    </row>
    <row r="48" spans="1:12" x14ac:dyDescent="0.25">
      <c r="A48" s="494">
        <v>31</v>
      </c>
      <c r="B48" s="472">
        <v>225.7</v>
      </c>
      <c r="C48" s="472">
        <v>258</v>
      </c>
      <c r="D48" s="472">
        <v>351.2</v>
      </c>
      <c r="E48" s="472">
        <v>353.3</v>
      </c>
      <c r="F48" s="472">
        <v>415</v>
      </c>
      <c r="G48" s="472">
        <v>418.8</v>
      </c>
      <c r="H48" s="472">
        <v>363.6</v>
      </c>
      <c r="I48" s="472">
        <v>374.2</v>
      </c>
      <c r="J48" s="472">
        <v>785.1</v>
      </c>
      <c r="K48" s="477"/>
      <c r="L48" s="477"/>
    </row>
    <row r="49" spans="1:12" x14ac:dyDescent="0.25">
      <c r="A49" s="494">
        <v>32</v>
      </c>
      <c r="B49" s="472">
        <v>229.2</v>
      </c>
      <c r="C49" s="472">
        <v>260.5</v>
      </c>
      <c r="D49" s="472">
        <v>358.8</v>
      </c>
      <c r="E49" s="472">
        <v>361.1</v>
      </c>
      <c r="F49" s="472">
        <v>415.9</v>
      </c>
      <c r="G49" s="472">
        <v>420</v>
      </c>
      <c r="H49" s="472">
        <v>371</v>
      </c>
      <c r="I49" s="472">
        <v>382.1</v>
      </c>
      <c r="J49" s="472">
        <v>802.7</v>
      </c>
      <c r="K49" s="477"/>
      <c r="L49" s="477"/>
    </row>
    <row r="50" spans="1:12" x14ac:dyDescent="0.25">
      <c r="A50" s="494">
        <v>33</v>
      </c>
      <c r="B50" s="472">
        <v>232.8</v>
      </c>
      <c r="C50" s="472">
        <v>263.3</v>
      </c>
      <c r="D50" s="472">
        <v>366.6</v>
      </c>
      <c r="E50" s="472">
        <v>368.6</v>
      </c>
      <c r="F50" s="472">
        <v>421</v>
      </c>
      <c r="G50" s="472">
        <v>424.8</v>
      </c>
      <c r="H50" s="472">
        <v>378.9</v>
      </c>
      <c r="I50" s="472">
        <v>390.2</v>
      </c>
      <c r="J50" s="472">
        <v>820.2</v>
      </c>
      <c r="K50" s="477"/>
      <c r="L50" s="477"/>
    </row>
    <row r="51" spans="1:12" x14ac:dyDescent="0.25">
      <c r="A51" s="494">
        <v>34</v>
      </c>
      <c r="B51" s="472">
        <v>236.1</v>
      </c>
      <c r="C51" s="472">
        <v>264.5</v>
      </c>
      <c r="D51" s="472">
        <v>374.5</v>
      </c>
      <c r="E51" s="472">
        <v>376.5</v>
      </c>
      <c r="F51" s="472">
        <v>425.2</v>
      </c>
      <c r="G51" s="472">
        <v>429.6</v>
      </c>
      <c r="H51" s="472">
        <v>387.1</v>
      </c>
      <c r="I51" s="472">
        <v>398.5</v>
      </c>
      <c r="J51" s="472">
        <v>837.9</v>
      </c>
      <c r="K51" s="477"/>
      <c r="L51" s="477"/>
    </row>
    <row r="52" spans="1:12" x14ac:dyDescent="0.25">
      <c r="A52" s="494">
        <v>35</v>
      </c>
      <c r="B52" s="472">
        <v>239.6</v>
      </c>
      <c r="C52" s="472">
        <v>264.8</v>
      </c>
      <c r="D52" s="472">
        <v>380.1</v>
      </c>
      <c r="E52" s="472">
        <v>382</v>
      </c>
      <c r="F52" s="472">
        <v>429.8</v>
      </c>
      <c r="G52" s="472">
        <v>433</v>
      </c>
      <c r="H52" s="472">
        <v>393</v>
      </c>
      <c r="I52" s="472">
        <v>404.7</v>
      </c>
      <c r="J52" s="472">
        <v>855.5</v>
      </c>
      <c r="K52" s="477"/>
      <c r="L52" s="477"/>
    </row>
    <row r="53" spans="1:12" x14ac:dyDescent="0.25">
      <c r="A53" s="494">
        <v>36</v>
      </c>
      <c r="B53" s="472">
        <v>243.5</v>
      </c>
      <c r="C53" s="472">
        <v>265.10000000000002</v>
      </c>
      <c r="D53" s="472">
        <v>387.8</v>
      </c>
      <c r="E53" s="472">
        <v>389.9</v>
      </c>
      <c r="F53" s="472">
        <v>434.9</v>
      </c>
      <c r="G53" s="472">
        <v>438</v>
      </c>
      <c r="H53" s="472">
        <v>400.9</v>
      </c>
      <c r="I53" s="472">
        <v>412.8</v>
      </c>
      <c r="J53" s="472">
        <v>873.2</v>
      </c>
      <c r="K53" s="477"/>
      <c r="L53" s="477"/>
    </row>
    <row r="54" spans="1:12" x14ac:dyDescent="0.25">
      <c r="A54" s="494">
        <v>37</v>
      </c>
      <c r="B54" s="472">
        <v>247.1</v>
      </c>
      <c r="C54" s="472">
        <v>265.3</v>
      </c>
      <c r="D54" s="472">
        <v>395.7</v>
      </c>
      <c r="E54" s="472">
        <v>397.8</v>
      </c>
      <c r="F54" s="472">
        <v>439.6</v>
      </c>
      <c r="G54" s="472">
        <v>443.2</v>
      </c>
      <c r="H54" s="472">
        <v>409</v>
      </c>
      <c r="I54" s="472">
        <v>421.1</v>
      </c>
      <c r="J54" s="472">
        <v>890.8</v>
      </c>
      <c r="K54" s="477"/>
      <c r="L54" s="477"/>
    </row>
    <row r="55" spans="1:12" x14ac:dyDescent="0.25">
      <c r="A55" s="494">
        <v>38</v>
      </c>
      <c r="B55" s="472">
        <v>251</v>
      </c>
      <c r="C55" s="472">
        <v>267.3</v>
      </c>
      <c r="D55" s="472">
        <v>403.3</v>
      </c>
      <c r="E55" s="472">
        <v>405.5</v>
      </c>
      <c r="F55" s="472">
        <v>448.8</v>
      </c>
      <c r="G55" s="472">
        <v>451.3</v>
      </c>
      <c r="H55" s="472">
        <v>416.8</v>
      </c>
      <c r="I55" s="472">
        <v>429.5</v>
      </c>
      <c r="J55" s="472">
        <v>908.4</v>
      </c>
      <c r="K55" s="477"/>
      <c r="L55" s="477"/>
    </row>
    <row r="56" spans="1:12" x14ac:dyDescent="0.25">
      <c r="A56" s="494">
        <v>39</v>
      </c>
      <c r="B56" s="472">
        <v>254.4</v>
      </c>
      <c r="C56" s="472">
        <v>268.8</v>
      </c>
      <c r="D56" s="472">
        <v>408.9</v>
      </c>
      <c r="E56" s="472">
        <v>411.4</v>
      </c>
      <c r="F56" s="472">
        <v>457.7</v>
      </c>
      <c r="G56" s="472">
        <v>459.4</v>
      </c>
      <c r="H56" s="472">
        <v>422.8</v>
      </c>
      <c r="I56" s="472">
        <v>435.5</v>
      </c>
      <c r="J56" s="472">
        <v>926.1</v>
      </c>
      <c r="K56" s="477"/>
      <c r="L56" s="477"/>
    </row>
    <row r="57" spans="1:12" x14ac:dyDescent="0.25">
      <c r="A57" s="494">
        <v>40</v>
      </c>
      <c r="B57" s="472">
        <v>256.5</v>
      </c>
      <c r="C57" s="472">
        <v>270.7</v>
      </c>
      <c r="D57" s="472">
        <v>418.5</v>
      </c>
      <c r="E57" s="472">
        <v>421</v>
      </c>
      <c r="F57" s="472">
        <v>467.8</v>
      </c>
      <c r="G57" s="472">
        <v>469.5</v>
      </c>
      <c r="H57" s="472">
        <v>432.5</v>
      </c>
      <c r="I57" s="472">
        <v>445.6</v>
      </c>
      <c r="J57" s="472">
        <v>943.7</v>
      </c>
      <c r="K57" s="477"/>
      <c r="L57" s="477"/>
    </row>
    <row r="58" spans="1:12" x14ac:dyDescent="0.25">
      <c r="A58" s="494">
        <v>41</v>
      </c>
      <c r="B58" s="472">
        <v>260</v>
      </c>
      <c r="C58" s="472">
        <v>274.10000000000002</v>
      </c>
      <c r="D58" s="472">
        <v>428.1</v>
      </c>
      <c r="E58" s="472">
        <v>430.4</v>
      </c>
      <c r="F58" s="472">
        <v>477.6</v>
      </c>
      <c r="G58" s="472">
        <v>481</v>
      </c>
      <c r="H58" s="472">
        <v>442.7</v>
      </c>
      <c r="I58" s="472">
        <v>455.7</v>
      </c>
      <c r="J58" s="472">
        <v>959.5</v>
      </c>
      <c r="K58" s="477"/>
      <c r="L58" s="477"/>
    </row>
    <row r="59" spans="1:12" x14ac:dyDescent="0.25">
      <c r="A59" s="494">
        <v>42</v>
      </c>
      <c r="B59" s="472">
        <v>263.5</v>
      </c>
      <c r="C59" s="472">
        <v>276.2</v>
      </c>
      <c r="D59" s="472">
        <v>437.7</v>
      </c>
      <c r="E59" s="472">
        <v>439.9</v>
      </c>
      <c r="F59" s="472">
        <v>487.6</v>
      </c>
      <c r="G59" s="472">
        <v>492.3</v>
      </c>
      <c r="H59" s="472">
        <v>452.5</v>
      </c>
      <c r="I59" s="472">
        <v>465.8</v>
      </c>
      <c r="J59" s="472">
        <v>975.4</v>
      </c>
      <c r="K59" s="477"/>
      <c r="L59" s="477"/>
    </row>
    <row r="60" spans="1:12" x14ac:dyDescent="0.25">
      <c r="A60" s="494">
        <v>43</v>
      </c>
      <c r="B60" s="472">
        <v>267.5</v>
      </c>
      <c r="C60" s="472">
        <v>279.7</v>
      </c>
      <c r="D60" s="472">
        <v>447.1</v>
      </c>
      <c r="E60" s="472">
        <v>449.8</v>
      </c>
      <c r="F60" s="472">
        <v>497.7</v>
      </c>
      <c r="G60" s="472">
        <v>499.1</v>
      </c>
      <c r="H60" s="472">
        <v>462.5</v>
      </c>
      <c r="I60" s="472">
        <v>476.2</v>
      </c>
      <c r="J60" s="472">
        <v>991.2</v>
      </c>
      <c r="K60" s="477"/>
      <c r="L60" s="477"/>
    </row>
    <row r="61" spans="1:12" x14ac:dyDescent="0.25">
      <c r="A61" s="494">
        <v>44</v>
      </c>
      <c r="B61" s="472">
        <v>270.8</v>
      </c>
      <c r="C61" s="472">
        <v>281.7</v>
      </c>
      <c r="D61" s="472">
        <v>456.7</v>
      </c>
      <c r="E61" s="472">
        <v>459.3</v>
      </c>
      <c r="F61" s="472">
        <v>507.5</v>
      </c>
      <c r="G61" s="472">
        <v>508.9</v>
      </c>
      <c r="H61" s="472">
        <v>472.5</v>
      </c>
      <c r="I61" s="472">
        <v>486.3</v>
      </c>
      <c r="J61" s="472">
        <v>1001.7</v>
      </c>
      <c r="K61" s="477"/>
      <c r="L61" s="477"/>
    </row>
    <row r="62" spans="1:12" x14ac:dyDescent="0.25">
      <c r="A62" s="494">
        <v>45</v>
      </c>
      <c r="B62" s="472">
        <v>274.7</v>
      </c>
      <c r="C62" s="472">
        <v>285</v>
      </c>
      <c r="D62" s="472">
        <v>466.7</v>
      </c>
      <c r="E62" s="472">
        <v>469.6</v>
      </c>
      <c r="F62" s="472">
        <v>517.5</v>
      </c>
      <c r="G62" s="472">
        <v>518.9</v>
      </c>
      <c r="H62" s="472">
        <v>482.4</v>
      </c>
      <c r="I62" s="472">
        <v>496.5</v>
      </c>
      <c r="J62" s="472">
        <v>1016.2</v>
      </c>
      <c r="K62" s="477"/>
      <c r="L62" s="477"/>
    </row>
    <row r="63" spans="1:12" x14ac:dyDescent="0.25">
      <c r="A63" s="494">
        <v>46</v>
      </c>
      <c r="B63" s="472">
        <v>278.3</v>
      </c>
      <c r="C63" s="472">
        <v>287</v>
      </c>
      <c r="D63" s="472">
        <v>476.1</v>
      </c>
      <c r="E63" s="472">
        <v>478.8</v>
      </c>
      <c r="F63" s="472">
        <v>526.5</v>
      </c>
      <c r="G63" s="472">
        <v>528.79999999999995</v>
      </c>
      <c r="H63" s="472">
        <v>492.2</v>
      </c>
      <c r="I63" s="472">
        <v>507</v>
      </c>
      <c r="J63" s="472">
        <v>1030.5999999999999</v>
      </c>
      <c r="K63" s="477"/>
      <c r="L63" s="477"/>
    </row>
    <row r="64" spans="1:12" x14ac:dyDescent="0.25">
      <c r="A64" s="494">
        <v>47</v>
      </c>
      <c r="B64" s="472">
        <v>282</v>
      </c>
      <c r="C64" s="472">
        <v>290.7</v>
      </c>
      <c r="D64" s="472">
        <v>485.7</v>
      </c>
      <c r="E64" s="472">
        <v>488.3</v>
      </c>
      <c r="F64" s="472">
        <v>533.5</v>
      </c>
      <c r="G64" s="472">
        <v>538.79999999999995</v>
      </c>
      <c r="H64" s="472">
        <v>502.5</v>
      </c>
      <c r="I64" s="472">
        <v>517.20000000000005</v>
      </c>
      <c r="J64" s="472">
        <v>1044.7</v>
      </c>
      <c r="K64" s="477"/>
      <c r="L64" s="477"/>
    </row>
    <row r="65" spans="1:12" x14ac:dyDescent="0.25">
      <c r="A65" s="494">
        <v>48</v>
      </c>
      <c r="B65" s="472">
        <v>284</v>
      </c>
      <c r="C65" s="472">
        <v>292.39999999999998</v>
      </c>
      <c r="D65" s="472">
        <v>495.3</v>
      </c>
      <c r="E65" s="472">
        <v>498</v>
      </c>
      <c r="F65" s="472">
        <v>543</v>
      </c>
      <c r="G65" s="472">
        <v>548.5</v>
      </c>
      <c r="H65" s="472">
        <v>512.20000000000005</v>
      </c>
      <c r="I65" s="472">
        <v>527.5</v>
      </c>
      <c r="J65" s="472">
        <v>1061.3</v>
      </c>
      <c r="K65" s="477"/>
      <c r="L65" s="477"/>
    </row>
    <row r="66" spans="1:12" x14ac:dyDescent="0.25">
      <c r="A66" s="494">
        <v>49</v>
      </c>
      <c r="B66" s="472">
        <v>287.60000000000002</v>
      </c>
      <c r="C66" s="472">
        <v>294.2</v>
      </c>
      <c r="D66" s="472">
        <v>504.8</v>
      </c>
      <c r="E66" s="472">
        <v>507.6</v>
      </c>
      <c r="F66" s="472">
        <v>553.29999999999995</v>
      </c>
      <c r="G66" s="472">
        <v>558.4</v>
      </c>
      <c r="H66" s="472">
        <v>521.79999999999995</v>
      </c>
      <c r="I66" s="472">
        <v>537.4</v>
      </c>
      <c r="J66" s="472">
        <v>1075.4000000000001</v>
      </c>
      <c r="K66" s="477"/>
      <c r="L66" s="477"/>
    </row>
    <row r="67" spans="1:12" x14ac:dyDescent="0.25">
      <c r="A67" s="494">
        <v>50</v>
      </c>
      <c r="B67" s="472">
        <v>291.2</v>
      </c>
      <c r="C67" s="472">
        <v>298</v>
      </c>
      <c r="D67" s="472">
        <v>514.4</v>
      </c>
      <c r="E67" s="472">
        <v>517.4</v>
      </c>
      <c r="F67" s="472">
        <v>563.1</v>
      </c>
      <c r="G67" s="472">
        <v>568.6</v>
      </c>
      <c r="H67" s="472">
        <v>531.9</v>
      </c>
      <c r="I67" s="472">
        <v>547.6</v>
      </c>
      <c r="J67" s="472">
        <v>1095.7</v>
      </c>
      <c r="K67" s="477"/>
      <c r="L67" s="477"/>
    </row>
    <row r="68" spans="1:12" x14ac:dyDescent="0.25">
      <c r="A68" s="494">
        <v>52</v>
      </c>
      <c r="B68" s="472">
        <v>291.8</v>
      </c>
      <c r="C68" s="472">
        <v>298.3</v>
      </c>
      <c r="D68" s="472">
        <v>523.9</v>
      </c>
      <c r="E68" s="472">
        <v>524.4</v>
      </c>
      <c r="F68" s="472">
        <v>582.70000000000005</v>
      </c>
      <c r="G68" s="472">
        <v>588.4</v>
      </c>
      <c r="H68" s="472">
        <v>549.9</v>
      </c>
      <c r="I68" s="472">
        <v>555.4</v>
      </c>
      <c r="J68" s="472">
        <v>1106.0999999999999</v>
      </c>
      <c r="K68" s="477"/>
      <c r="L68" s="477"/>
    </row>
    <row r="69" spans="1:12" x14ac:dyDescent="0.25">
      <c r="A69" s="494">
        <v>54</v>
      </c>
      <c r="B69" s="472">
        <v>295.89999999999998</v>
      </c>
      <c r="C69" s="472">
        <v>301.10000000000002</v>
      </c>
      <c r="D69" s="472">
        <v>531.70000000000005</v>
      </c>
      <c r="E69" s="472">
        <v>532</v>
      </c>
      <c r="F69" s="472">
        <v>602.1</v>
      </c>
      <c r="G69" s="472">
        <v>607.79999999999995</v>
      </c>
      <c r="H69" s="472">
        <v>557.70000000000005</v>
      </c>
      <c r="I69" s="472">
        <v>563.20000000000005</v>
      </c>
      <c r="J69" s="472">
        <v>1136</v>
      </c>
      <c r="K69" s="464"/>
      <c r="L69" s="464"/>
    </row>
    <row r="70" spans="1:12" x14ac:dyDescent="0.25">
      <c r="A70" s="494">
        <v>56</v>
      </c>
      <c r="B70" s="472">
        <v>303</v>
      </c>
      <c r="C70" s="472">
        <v>308.10000000000002</v>
      </c>
      <c r="D70" s="472">
        <v>539.5</v>
      </c>
      <c r="E70" s="472">
        <v>540</v>
      </c>
      <c r="F70" s="472">
        <v>621.5</v>
      </c>
      <c r="G70" s="472">
        <v>627.5</v>
      </c>
      <c r="H70" s="472">
        <v>565.70000000000005</v>
      </c>
      <c r="I70" s="472">
        <v>571.4</v>
      </c>
      <c r="J70" s="472">
        <v>1171.4000000000001</v>
      </c>
      <c r="K70" s="479"/>
      <c r="L70" s="479"/>
    </row>
    <row r="71" spans="1:12" x14ac:dyDescent="0.25">
      <c r="A71" s="494">
        <v>58</v>
      </c>
      <c r="B71" s="472">
        <v>308.10000000000002</v>
      </c>
      <c r="C71" s="472">
        <v>313.5</v>
      </c>
      <c r="D71" s="472">
        <v>550.6</v>
      </c>
      <c r="E71" s="472">
        <v>551.20000000000005</v>
      </c>
      <c r="F71" s="472">
        <v>641.1</v>
      </c>
      <c r="G71" s="472">
        <v>647.4</v>
      </c>
      <c r="H71" s="472">
        <v>577.70000000000005</v>
      </c>
      <c r="I71" s="472">
        <v>583.20000000000005</v>
      </c>
      <c r="J71" s="472">
        <v>1183.7</v>
      </c>
      <c r="K71" s="466"/>
      <c r="L71" s="466"/>
    </row>
    <row r="72" spans="1:12" x14ac:dyDescent="0.25">
      <c r="A72" s="494">
        <v>60</v>
      </c>
      <c r="B72" s="472">
        <v>313.5</v>
      </c>
      <c r="C72" s="472">
        <v>319</v>
      </c>
      <c r="D72" s="472">
        <v>561.6</v>
      </c>
      <c r="E72" s="472">
        <v>562.29999999999995</v>
      </c>
      <c r="F72" s="472">
        <v>660.8</v>
      </c>
      <c r="G72" s="472">
        <v>667.2</v>
      </c>
      <c r="H72" s="472">
        <v>589.5</v>
      </c>
      <c r="I72" s="472">
        <v>595.1</v>
      </c>
      <c r="J72" s="472">
        <v>1215.5</v>
      </c>
      <c r="K72" s="481"/>
      <c r="L72" s="481"/>
    </row>
    <row r="73" spans="1:12" x14ac:dyDescent="0.25">
      <c r="A73" s="494">
        <v>62</v>
      </c>
      <c r="B73" s="472">
        <v>318.3</v>
      </c>
      <c r="C73" s="472">
        <v>324.10000000000002</v>
      </c>
      <c r="D73" s="472">
        <v>573.20000000000005</v>
      </c>
      <c r="E73" s="472">
        <v>573.6</v>
      </c>
      <c r="F73" s="472">
        <v>680.7</v>
      </c>
      <c r="G73" s="472">
        <v>687.3</v>
      </c>
      <c r="H73" s="472">
        <v>601.70000000000005</v>
      </c>
      <c r="I73" s="472">
        <v>607.4</v>
      </c>
      <c r="J73" s="472">
        <v>1239.9000000000001</v>
      </c>
      <c r="K73" s="482"/>
      <c r="L73" s="482"/>
    </row>
    <row r="74" spans="1:12" x14ac:dyDescent="0.25">
      <c r="A74" s="494">
        <v>64</v>
      </c>
      <c r="B74" s="472">
        <v>330.2</v>
      </c>
      <c r="C74" s="472">
        <v>336.4</v>
      </c>
      <c r="D74" s="472">
        <v>598.20000000000005</v>
      </c>
      <c r="E74" s="472">
        <v>598.4</v>
      </c>
      <c r="F74" s="472">
        <v>700</v>
      </c>
      <c r="G74" s="472">
        <v>706.9</v>
      </c>
      <c r="H74" s="472">
        <v>615.1</v>
      </c>
      <c r="I74" s="472">
        <v>633.1</v>
      </c>
      <c r="J74" s="472">
        <v>1291.2</v>
      </c>
      <c r="K74" s="482"/>
      <c r="L74" s="482"/>
    </row>
    <row r="75" spans="1:12" x14ac:dyDescent="0.25">
      <c r="A75" s="494">
        <v>66</v>
      </c>
      <c r="B75" s="472">
        <v>337.4</v>
      </c>
      <c r="C75" s="472">
        <v>343.4</v>
      </c>
      <c r="D75" s="472">
        <v>615.29999999999995</v>
      </c>
      <c r="E75" s="472">
        <v>615.9</v>
      </c>
      <c r="F75" s="472">
        <v>719.8</v>
      </c>
      <c r="G75" s="472">
        <v>726.9</v>
      </c>
      <c r="H75" s="472">
        <v>633.29999999999995</v>
      </c>
      <c r="I75" s="472">
        <v>652.20000000000005</v>
      </c>
      <c r="J75" s="472">
        <v>1316.7</v>
      </c>
      <c r="K75" s="482"/>
      <c r="L75" s="482"/>
    </row>
    <row r="76" spans="1:12" x14ac:dyDescent="0.25">
      <c r="A76" s="494">
        <v>68</v>
      </c>
      <c r="B76" s="472">
        <v>344.5</v>
      </c>
      <c r="C76" s="472">
        <v>353.7</v>
      </c>
      <c r="D76" s="472">
        <v>624.9</v>
      </c>
      <c r="E76" s="472">
        <v>625.4</v>
      </c>
      <c r="F76" s="472">
        <v>739.2</v>
      </c>
      <c r="G76" s="472">
        <v>746.2</v>
      </c>
      <c r="H76" s="472">
        <v>643.1</v>
      </c>
      <c r="I76" s="472">
        <v>661.7</v>
      </c>
      <c r="J76" s="472">
        <v>1343.7</v>
      </c>
      <c r="K76" s="482"/>
      <c r="L76" s="482"/>
    </row>
    <row r="77" spans="1:12" x14ac:dyDescent="0.25">
      <c r="A77" s="494">
        <v>70</v>
      </c>
      <c r="B77" s="472">
        <v>354.4</v>
      </c>
      <c r="C77" s="472">
        <v>364.3</v>
      </c>
      <c r="D77" s="472">
        <v>640.70000000000005</v>
      </c>
      <c r="E77" s="472">
        <v>641</v>
      </c>
      <c r="F77" s="472">
        <v>759</v>
      </c>
      <c r="G77" s="472">
        <v>766</v>
      </c>
      <c r="H77" s="472">
        <v>659.2</v>
      </c>
      <c r="I77" s="472">
        <v>678.6</v>
      </c>
      <c r="J77" s="472">
        <v>1372.2</v>
      </c>
      <c r="K77" s="482"/>
      <c r="L77" s="482"/>
    </row>
    <row r="78" spans="1:12" x14ac:dyDescent="0.25">
      <c r="A78" s="494">
        <v>72</v>
      </c>
      <c r="B78" s="472">
        <v>364.8</v>
      </c>
      <c r="C78" s="472">
        <v>374.5</v>
      </c>
      <c r="D78" s="472">
        <v>653.70000000000005</v>
      </c>
      <c r="E78" s="472">
        <v>654.6</v>
      </c>
      <c r="F78" s="472">
        <v>778.6</v>
      </c>
      <c r="G78" s="472">
        <v>786.2</v>
      </c>
      <c r="H78" s="472">
        <v>673.1</v>
      </c>
      <c r="I78" s="472">
        <v>692.9</v>
      </c>
      <c r="J78" s="472">
        <v>1411.5</v>
      </c>
      <c r="K78" s="482"/>
      <c r="L78" s="482"/>
    </row>
    <row r="79" spans="1:12" x14ac:dyDescent="0.25">
      <c r="A79" s="494">
        <v>74</v>
      </c>
      <c r="B79" s="472">
        <v>375</v>
      </c>
      <c r="C79" s="472">
        <v>384.8</v>
      </c>
      <c r="D79" s="472">
        <v>667.4</v>
      </c>
      <c r="E79" s="472">
        <v>668</v>
      </c>
      <c r="F79" s="472">
        <v>798.3</v>
      </c>
      <c r="G79" s="472">
        <v>805.9</v>
      </c>
      <c r="H79" s="472">
        <v>687</v>
      </c>
      <c r="I79" s="472">
        <v>707.1</v>
      </c>
      <c r="J79" s="472">
        <v>1450.5</v>
      </c>
      <c r="K79" s="482"/>
      <c r="L79" s="482"/>
    </row>
    <row r="80" spans="1:12" x14ac:dyDescent="0.25">
      <c r="A80" s="494">
        <v>76</v>
      </c>
      <c r="B80" s="472">
        <v>384.9</v>
      </c>
      <c r="C80" s="472">
        <v>395.4</v>
      </c>
      <c r="D80" s="472">
        <v>680.8</v>
      </c>
      <c r="E80" s="472">
        <v>681.4</v>
      </c>
      <c r="F80" s="472">
        <v>817.7</v>
      </c>
      <c r="G80" s="472">
        <v>825.7</v>
      </c>
      <c r="H80" s="472">
        <v>700.6</v>
      </c>
      <c r="I80" s="472">
        <v>721.4</v>
      </c>
      <c r="J80" s="472">
        <v>1489.8</v>
      </c>
      <c r="K80" s="482"/>
      <c r="L80" s="482"/>
    </row>
    <row r="81" spans="1:12" x14ac:dyDescent="0.25">
      <c r="A81" s="494">
        <v>78</v>
      </c>
      <c r="B81" s="472">
        <v>395.3</v>
      </c>
      <c r="C81" s="472">
        <v>405.9</v>
      </c>
      <c r="D81" s="472">
        <v>694.4</v>
      </c>
      <c r="E81" s="472">
        <v>695.4</v>
      </c>
      <c r="F81" s="472">
        <v>837.3</v>
      </c>
      <c r="G81" s="472">
        <v>845.3</v>
      </c>
      <c r="H81" s="472">
        <v>714.5</v>
      </c>
      <c r="I81" s="472">
        <v>735.5</v>
      </c>
      <c r="J81" s="472">
        <v>1529.1</v>
      </c>
      <c r="K81" s="482"/>
      <c r="L81" s="482"/>
    </row>
    <row r="82" spans="1:12" x14ac:dyDescent="0.25">
      <c r="A82" s="494">
        <v>80</v>
      </c>
      <c r="B82" s="472">
        <v>405.2</v>
      </c>
      <c r="C82" s="472">
        <v>416</v>
      </c>
      <c r="D82" s="472">
        <v>710.2</v>
      </c>
      <c r="E82" s="472">
        <v>710.4</v>
      </c>
      <c r="F82" s="472">
        <v>857</v>
      </c>
      <c r="G82" s="472">
        <v>865.2</v>
      </c>
      <c r="H82" s="472">
        <v>730.4</v>
      </c>
      <c r="I82" s="472">
        <v>752</v>
      </c>
      <c r="J82" s="472">
        <v>1568.2</v>
      </c>
      <c r="K82" s="482"/>
      <c r="L82" s="482"/>
    </row>
    <row r="83" spans="1:12" x14ac:dyDescent="0.25">
      <c r="A83" s="494">
        <v>82</v>
      </c>
      <c r="B83" s="472">
        <v>415.4</v>
      </c>
      <c r="C83" s="472">
        <v>424.7</v>
      </c>
      <c r="D83" s="472">
        <v>724.7</v>
      </c>
      <c r="E83" s="472">
        <v>725.5</v>
      </c>
      <c r="F83" s="472">
        <v>876.5</v>
      </c>
      <c r="G83" s="472">
        <v>884.8</v>
      </c>
      <c r="H83" s="472">
        <v>742.5</v>
      </c>
      <c r="I83" s="472">
        <v>764.1</v>
      </c>
      <c r="J83" s="472">
        <v>1607.1</v>
      </c>
      <c r="K83" s="482"/>
      <c r="L83" s="482"/>
    </row>
    <row r="84" spans="1:12" x14ac:dyDescent="0.25">
      <c r="A84" s="494">
        <v>84</v>
      </c>
      <c r="B84" s="472">
        <v>425.4</v>
      </c>
      <c r="C84" s="472">
        <v>434</v>
      </c>
      <c r="D84" s="472">
        <v>738.6</v>
      </c>
      <c r="E84" s="472">
        <v>739.2</v>
      </c>
      <c r="F84" s="472">
        <v>896.3</v>
      </c>
      <c r="G84" s="472">
        <v>905</v>
      </c>
      <c r="H84" s="472">
        <v>756.4</v>
      </c>
      <c r="I84" s="472">
        <v>778.4</v>
      </c>
      <c r="J84" s="472">
        <v>1646.6</v>
      </c>
      <c r="K84" s="482"/>
      <c r="L84" s="482"/>
    </row>
    <row r="85" spans="1:12" x14ac:dyDescent="0.25">
      <c r="A85" s="494">
        <v>86</v>
      </c>
      <c r="B85" s="472">
        <v>435.7</v>
      </c>
      <c r="C85" s="472">
        <v>444.6</v>
      </c>
      <c r="D85" s="472">
        <v>754.2</v>
      </c>
      <c r="E85" s="472">
        <v>754.7</v>
      </c>
      <c r="F85" s="472">
        <v>916</v>
      </c>
      <c r="G85" s="472">
        <v>924.8</v>
      </c>
      <c r="H85" s="472">
        <v>772.1</v>
      </c>
      <c r="I85" s="472">
        <v>794.8</v>
      </c>
      <c r="J85" s="472">
        <v>1685.8</v>
      </c>
      <c r="K85" s="482"/>
      <c r="L85" s="482"/>
    </row>
    <row r="86" spans="1:12" x14ac:dyDescent="0.25">
      <c r="A86" s="494">
        <v>88</v>
      </c>
      <c r="B86" s="472">
        <v>446</v>
      </c>
      <c r="C86" s="472">
        <v>454.8</v>
      </c>
      <c r="D86" s="472">
        <v>769.4</v>
      </c>
      <c r="E86" s="472">
        <v>770.2</v>
      </c>
      <c r="F86" s="472">
        <v>935.2</v>
      </c>
      <c r="G86" s="472">
        <v>944.6</v>
      </c>
      <c r="H86" s="472">
        <v>788.3</v>
      </c>
      <c r="I86" s="472">
        <v>811.4</v>
      </c>
      <c r="J86" s="472">
        <v>1724.9</v>
      </c>
      <c r="K86" s="482"/>
      <c r="L86" s="482"/>
    </row>
    <row r="87" spans="1:12" x14ac:dyDescent="0.25">
      <c r="A87" s="494">
        <v>90</v>
      </c>
      <c r="B87" s="472">
        <v>455.9</v>
      </c>
      <c r="C87" s="472">
        <v>465.2</v>
      </c>
      <c r="D87" s="472">
        <v>783.2</v>
      </c>
      <c r="E87" s="472">
        <v>783.8</v>
      </c>
      <c r="F87" s="472">
        <v>954.7</v>
      </c>
      <c r="G87" s="472">
        <v>964.3</v>
      </c>
      <c r="H87" s="472">
        <v>802.3</v>
      </c>
      <c r="I87" s="472">
        <v>825.7</v>
      </c>
      <c r="J87" s="472">
        <v>1764.1</v>
      </c>
      <c r="K87" s="482"/>
      <c r="L87" s="482"/>
    </row>
    <row r="88" spans="1:12" x14ac:dyDescent="0.25">
      <c r="A88" s="494">
        <v>92</v>
      </c>
      <c r="B88" s="472">
        <v>466.2</v>
      </c>
      <c r="C88" s="472">
        <v>475.7</v>
      </c>
      <c r="D88" s="472">
        <v>798.7</v>
      </c>
      <c r="E88" s="472">
        <v>799.6</v>
      </c>
      <c r="F88" s="472">
        <v>974.4</v>
      </c>
      <c r="G88" s="472">
        <v>983.9</v>
      </c>
      <c r="H88" s="472">
        <v>818</v>
      </c>
      <c r="I88" s="472">
        <v>841.8</v>
      </c>
      <c r="J88" s="472">
        <v>1803.3</v>
      </c>
      <c r="K88" s="482"/>
      <c r="L88" s="482"/>
    </row>
    <row r="89" spans="1:12" x14ac:dyDescent="0.25">
      <c r="A89" s="494">
        <v>94</v>
      </c>
      <c r="B89" s="472">
        <v>476.2</v>
      </c>
      <c r="C89" s="472">
        <v>485.9</v>
      </c>
      <c r="D89" s="472">
        <v>810.4</v>
      </c>
      <c r="E89" s="472">
        <v>811.3</v>
      </c>
      <c r="F89" s="472">
        <v>980.6</v>
      </c>
      <c r="G89" s="472">
        <v>990</v>
      </c>
      <c r="H89" s="472">
        <v>829.7</v>
      </c>
      <c r="I89" s="472">
        <v>853.9</v>
      </c>
      <c r="J89" s="472">
        <v>1842.6</v>
      </c>
      <c r="K89" s="482"/>
      <c r="L89" s="482"/>
    </row>
    <row r="90" spans="1:12" x14ac:dyDescent="0.25">
      <c r="A90" s="494">
        <v>96</v>
      </c>
      <c r="B90" s="472">
        <v>486.3</v>
      </c>
      <c r="C90" s="472">
        <v>496.3</v>
      </c>
      <c r="D90" s="472">
        <v>825.9</v>
      </c>
      <c r="E90" s="472">
        <v>826.6</v>
      </c>
      <c r="F90" s="472">
        <v>991.4</v>
      </c>
      <c r="G90" s="472">
        <v>992.9</v>
      </c>
      <c r="H90" s="472">
        <v>845.8</v>
      </c>
      <c r="I90" s="472">
        <v>870.6</v>
      </c>
      <c r="J90" s="472">
        <v>1881.8</v>
      </c>
      <c r="K90" s="482"/>
      <c r="L90" s="482"/>
    </row>
    <row r="91" spans="1:12" x14ac:dyDescent="0.25">
      <c r="A91" s="494">
        <v>98</v>
      </c>
      <c r="B91" s="472">
        <v>496.4</v>
      </c>
      <c r="C91" s="472">
        <v>506.8</v>
      </c>
      <c r="D91" s="472">
        <v>841.1</v>
      </c>
      <c r="E91" s="472">
        <v>842</v>
      </c>
      <c r="F91" s="472">
        <v>1012.1</v>
      </c>
      <c r="G91" s="472">
        <v>1013.3</v>
      </c>
      <c r="H91" s="472">
        <v>861.4</v>
      </c>
      <c r="I91" s="472">
        <v>886.6</v>
      </c>
      <c r="J91" s="472">
        <v>1920.9</v>
      </c>
      <c r="K91" s="482"/>
      <c r="L91" s="482"/>
    </row>
    <row r="92" spans="1:12" x14ac:dyDescent="0.25">
      <c r="A92" s="494">
        <v>100</v>
      </c>
      <c r="B92" s="472">
        <v>506.8</v>
      </c>
      <c r="C92" s="472">
        <v>517.20000000000005</v>
      </c>
      <c r="D92" s="472">
        <v>855</v>
      </c>
      <c r="E92" s="472">
        <v>855.4</v>
      </c>
      <c r="F92" s="472">
        <v>1033</v>
      </c>
      <c r="G92" s="472">
        <v>1033.7</v>
      </c>
      <c r="H92" s="472">
        <v>875.5</v>
      </c>
      <c r="I92" s="472">
        <v>901.2</v>
      </c>
      <c r="J92" s="472">
        <v>1960.2</v>
      </c>
      <c r="K92" s="482"/>
      <c r="L92" s="482"/>
    </row>
    <row r="93" spans="1:12" x14ac:dyDescent="0.25">
      <c r="A93" s="494">
        <v>105</v>
      </c>
      <c r="B93" s="472">
        <v>531.5</v>
      </c>
      <c r="C93" s="472">
        <v>542.79999999999995</v>
      </c>
      <c r="D93" s="472">
        <v>896.4</v>
      </c>
      <c r="E93" s="472">
        <v>898.2</v>
      </c>
      <c r="F93" s="472">
        <v>1084.5</v>
      </c>
      <c r="G93" s="472">
        <v>1085.5999999999999</v>
      </c>
      <c r="H93" s="472">
        <v>919</v>
      </c>
      <c r="I93" s="472">
        <v>946</v>
      </c>
      <c r="J93" s="472">
        <v>2055.8000000000002</v>
      </c>
      <c r="K93" s="482"/>
      <c r="L93" s="482"/>
    </row>
    <row r="94" spans="1:12" x14ac:dyDescent="0.25">
      <c r="A94" s="494">
        <v>110</v>
      </c>
      <c r="B94" s="472">
        <v>556.20000000000005</v>
      </c>
      <c r="C94" s="472">
        <v>568.70000000000005</v>
      </c>
      <c r="D94" s="472">
        <v>937</v>
      </c>
      <c r="E94" s="472">
        <v>939.6</v>
      </c>
      <c r="F94" s="472">
        <v>1136.0999999999999</v>
      </c>
      <c r="G94" s="472">
        <v>1137.0999999999999</v>
      </c>
      <c r="H94" s="472">
        <v>960.8</v>
      </c>
      <c r="I94" s="472">
        <v>988.9</v>
      </c>
      <c r="J94" s="472">
        <v>2153.6999999999998</v>
      </c>
      <c r="K94" s="482"/>
      <c r="L94" s="482"/>
    </row>
    <row r="95" spans="1:12" x14ac:dyDescent="0.25">
      <c r="A95" s="494">
        <v>115</v>
      </c>
      <c r="B95" s="472">
        <v>580.9</v>
      </c>
      <c r="C95" s="472">
        <v>594.70000000000005</v>
      </c>
      <c r="D95" s="472">
        <v>978</v>
      </c>
      <c r="E95" s="472">
        <v>980.4</v>
      </c>
      <c r="F95" s="472">
        <v>1187.7</v>
      </c>
      <c r="G95" s="472">
        <v>1188.9000000000001</v>
      </c>
      <c r="H95" s="472">
        <v>1002.6</v>
      </c>
      <c r="I95" s="472">
        <v>1031.9000000000001</v>
      </c>
      <c r="J95" s="472">
        <v>2251.5</v>
      </c>
      <c r="K95" s="482"/>
      <c r="L95" s="482"/>
    </row>
    <row r="96" spans="1:12" x14ac:dyDescent="0.25">
      <c r="A96" s="494">
        <v>120</v>
      </c>
      <c r="B96" s="472">
        <v>605.70000000000005</v>
      </c>
      <c r="C96" s="472">
        <v>620.4</v>
      </c>
      <c r="D96" s="472">
        <v>1018.9</v>
      </c>
      <c r="E96" s="472">
        <v>1021.4</v>
      </c>
      <c r="F96" s="472">
        <v>1239.4000000000001</v>
      </c>
      <c r="G96" s="472">
        <v>1240.9000000000001</v>
      </c>
      <c r="H96" s="472">
        <v>1045.2</v>
      </c>
      <c r="I96" s="472">
        <v>1075</v>
      </c>
      <c r="J96" s="472">
        <v>2349.3000000000002</v>
      </c>
      <c r="K96" s="482"/>
      <c r="L96" s="482"/>
    </row>
    <row r="97" spans="1:12" x14ac:dyDescent="0.25">
      <c r="A97" s="494">
        <v>125</v>
      </c>
      <c r="B97" s="472">
        <v>630</v>
      </c>
      <c r="C97" s="472">
        <v>646.20000000000005</v>
      </c>
      <c r="D97" s="472">
        <v>1059.3</v>
      </c>
      <c r="E97" s="472">
        <v>1061.7</v>
      </c>
      <c r="F97" s="472">
        <v>1291.0999999999999</v>
      </c>
      <c r="G97" s="472">
        <v>1292.3</v>
      </c>
      <c r="H97" s="472">
        <v>1088.7</v>
      </c>
      <c r="I97" s="472">
        <v>1117.7</v>
      </c>
      <c r="J97" s="472">
        <v>2447.1999999999998</v>
      </c>
      <c r="K97" s="482"/>
      <c r="L97" s="482"/>
    </row>
    <row r="98" spans="1:12" x14ac:dyDescent="0.25">
      <c r="A98" s="494">
        <v>130</v>
      </c>
      <c r="B98" s="472">
        <v>654.6</v>
      </c>
      <c r="C98" s="472">
        <v>672</v>
      </c>
      <c r="D98" s="472">
        <v>1099.8</v>
      </c>
      <c r="E98" s="472">
        <v>1103</v>
      </c>
      <c r="F98" s="472">
        <v>1342.7</v>
      </c>
      <c r="G98" s="472">
        <v>1344</v>
      </c>
      <c r="H98" s="472">
        <v>1132.4000000000001</v>
      </c>
      <c r="I98" s="472">
        <v>1160.5</v>
      </c>
      <c r="J98" s="472">
        <v>2545</v>
      </c>
      <c r="K98" s="482"/>
      <c r="L98" s="482"/>
    </row>
    <row r="99" spans="1:12" x14ac:dyDescent="0.25">
      <c r="A99" s="494">
        <v>135</v>
      </c>
      <c r="B99" s="472">
        <v>679.1</v>
      </c>
      <c r="C99" s="472">
        <v>698</v>
      </c>
      <c r="D99" s="472">
        <v>1140.4000000000001</v>
      </c>
      <c r="E99" s="472">
        <v>1144</v>
      </c>
      <c r="F99" s="472">
        <v>1394.5</v>
      </c>
      <c r="G99" s="472">
        <v>1395.6</v>
      </c>
      <c r="H99" s="472">
        <v>1175.8</v>
      </c>
      <c r="I99" s="472">
        <v>1203.8</v>
      </c>
      <c r="J99" s="472">
        <v>2643</v>
      </c>
      <c r="K99" s="482"/>
      <c r="L99" s="482"/>
    </row>
    <row r="100" spans="1:12" x14ac:dyDescent="0.25">
      <c r="A100" s="494">
        <v>140</v>
      </c>
      <c r="B100" s="472">
        <v>703.8</v>
      </c>
      <c r="C100" s="472">
        <v>723.8</v>
      </c>
      <c r="D100" s="472">
        <v>1181.3</v>
      </c>
      <c r="E100" s="472">
        <v>1185.4000000000001</v>
      </c>
      <c r="F100" s="472">
        <v>1446.2</v>
      </c>
      <c r="G100" s="472">
        <v>1447.3</v>
      </c>
      <c r="H100" s="472">
        <v>1219.5</v>
      </c>
      <c r="I100" s="472">
        <v>1246.4000000000001</v>
      </c>
      <c r="J100" s="472">
        <v>2740.7</v>
      </c>
      <c r="K100" s="482"/>
      <c r="L100" s="482"/>
    </row>
    <row r="101" spans="1:12" x14ac:dyDescent="0.25">
      <c r="A101" s="494">
        <v>145</v>
      </c>
      <c r="B101" s="472">
        <v>728.8</v>
      </c>
      <c r="C101" s="472">
        <v>749.6</v>
      </c>
      <c r="D101" s="472">
        <v>1221.8</v>
      </c>
      <c r="E101" s="472">
        <v>1225.8</v>
      </c>
      <c r="F101" s="472">
        <v>1497.7</v>
      </c>
      <c r="G101" s="472">
        <v>1499</v>
      </c>
      <c r="H101" s="472">
        <v>1263</v>
      </c>
      <c r="I101" s="472">
        <v>1289.0999999999999</v>
      </c>
      <c r="J101" s="472">
        <v>2833.4</v>
      </c>
      <c r="K101" s="482"/>
      <c r="L101" s="482"/>
    </row>
    <row r="102" spans="1:12" x14ac:dyDescent="0.25">
      <c r="A102" s="494">
        <v>150</v>
      </c>
      <c r="B102" s="472">
        <v>753.9</v>
      </c>
      <c r="C102" s="472">
        <v>775.4</v>
      </c>
      <c r="D102" s="472">
        <v>1263.9000000000001</v>
      </c>
      <c r="E102" s="472">
        <v>1267.5999999999999</v>
      </c>
      <c r="F102" s="472">
        <v>1549.2</v>
      </c>
      <c r="G102" s="472">
        <v>1551</v>
      </c>
      <c r="H102" s="472">
        <v>1306.5</v>
      </c>
      <c r="I102" s="472">
        <v>1332.3</v>
      </c>
      <c r="J102" s="472">
        <v>2929.6</v>
      </c>
      <c r="K102" s="482"/>
      <c r="L102" s="482"/>
    </row>
    <row r="103" spans="1:12" x14ac:dyDescent="0.25">
      <c r="A103" s="485" t="s">
        <v>878</v>
      </c>
      <c r="B103" s="472">
        <v>5.05</v>
      </c>
      <c r="C103" s="472">
        <v>5.2</v>
      </c>
      <c r="D103" s="472">
        <v>8.4499999999999993</v>
      </c>
      <c r="E103" s="472">
        <v>8.5</v>
      </c>
      <c r="F103" s="472">
        <v>10.35</v>
      </c>
      <c r="G103" s="472">
        <v>10.35</v>
      </c>
      <c r="H103" s="472">
        <v>8.75</v>
      </c>
      <c r="I103" s="472">
        <v>8.9</v>
      </c>
      <c r="J103" s="472">
        <v>19.55</v>
      </c>
      <c r="K103" s="464"/>
      <c r="L103" s="464"/>
    </row>
    <row r="104" spans="1:12" x14ac:dyDescent="0.25">
      <c r="A104" s="485" t="s">
        <v>1361</v>
      </c>
      <c r="B104" s="472">
        <v>753.9</v>
      </c>
      <c r="C104" s="472">
        <v>775.4</v>
      </c>
      <c r="D104" s="472">
        <v>1263.9000000000001</v>
      </c>
      <c r="E104" s="472">
        <v>1267.5999999999999</v>
      </c>
      <c r="F104" s="472">
        <v>1549.2</v>
      </c>
      <c r="G104" s="472">
        <v>1551</v>
      </c>
      <c r="H104" s="472">
        <v>1306.5</v>
      </c>
      <c r="I104" s="472">
        <v>1332.3</v>
      </c>
      <c r="J104" s="472">
        <v>2929.6</v>
      </c>
      <c r="K104" s="464"/>
      <c r="L104" s="464"/>
    </row>
    <row r="105" spans="1:12" x14ac:dyDescent="0.25">
      <c r="A105" s="524" t="s">
        <v>1362</v>
      </c>
      <c r="B105" s="464"/>
      <c r="C105" s="464"/>
      <c r="D105" s="464"/>
      <c r="E105" s="464"/>
      <c r="F105" s="464"/>
      <c r="G105" s="472"/>
      <c r="H105" s="464"/>
      <c r="I105" s="472"/>
      <c r="J105" s="472"/>
      <c r="K105" s="464"/>
      <c r="L105" s="464"/>
    </row>
    <row r="106" spans="1:12" x14ac:dyDescent="0.25">
      <c r="B106" s="488"/>
      <c r="C106" s="488"/>
      <c r="D106" s="488"/>
      <c r="E106" s="488"/>
      <c r="F106" s="488"/>
      <c r="G106" s="488"/>
      <c r="H106" s="488"/>
      <c r="I106" s="488"/>
    </row>
    <row r="107" spans="1:12" x14ac:dyDescent="0.25">
      <c r="B107" s="488"/>
      <c r="C107" s="488"/>
      <c r="D107" s="488"/>
      <c r="E107" s="488"/>
      <c r="F107" s="488"/>
      <c r="G107" s="488"/>
      <c r="H107" s="488"/>
      <c r="I107" s="488"/>
    </row>
    <row r="108" spans="1:12" x14ac:dyDescent="0.25">
      <c r="B108" s="488"/>
      <c r="C108" s="488"/>
      <c r="D108" s="488"/>
      <c r="E108" s="488"/>
      <c r="F108" s="488"/>
      <c r="G108" s="488"/>
      <c r="H108" s="488"/>
      <c r="I108" s="488"/>
    </row>
    <row r="109" spans="1:12" x14ac:dyDescent="0.25">
      <c r="B109" s="488"/>
      <c r="C109" s="488"/>
      <c r="D109" s="488"/>
      <c r="E109" s="488"/>
      <c r="F109" s="488"/>
      <c r="G109" s="488"/>
      <c r="H109" s="488"/>
      <c r="I109" s="488"/>
    </row>
    <row r="110" spans="1:12" x14ac:dyDescent="0.25">
      <c r="B110" s="488"/>
      <c r="C110" s="488"/>
      <c r="D110" s="488"/>
      <c r="E110" s="488"/>
      <c r="F110" s="488"/>
      <c r="G110" s="488"/>
      <c r="H110" s="488"/>
      <c r="I110" s="488"/>
    </row>
    <row r="111" spans="1:12" x14ac:dyDescent="0.25">
      <c r="B111" s="488"/>
      <c r="C111" s="488"/>
      <c r="D111" s="488"/>
      <c r="E111" s="488"/>
      <c r="F111" s="488"/>
      <c r="G111" s="488"/>
      <c r="H111" s="488"/>
      <c r="I111" s="488"/>
    </row>
    <row r="112" spans="1:12" x14ac:dyDescent="0.25">
      <c r="B112" s="488"/>
      <c r="C112" s="488"/>
      <c r="D112" s="488"/>
      <c r="E112" s="488"/>
      <c r="F112" s="488"/>
      <c r="G112" s="488"/>
      <c r="H112" s="488"/>
      <c r="I112" s="488"/>
    </row>
    <row r="113" spans="2:9" x14ac:dyDescent="0.25">
      <c r="B113" s="488"/>
      <c r="C113" s="488"/>
      <c r="D113" s="488"/>
      <c r="E113" s="488"/>
      <c r="F113" s="488"/>
      <c r="G113" s="488"/>
      <c r="H113" s="488"/>
      <c r="I113" s="488"/>
    </row>
    <row r="114" spans="2:9" x14ac:dyDescent="0.25">
      <c r="B114" s="488"/>
      <c r="C114" s="488"/>
      <c r="D114" s="488"/>
      <c r="E114" s="488"/>
      <c r="F114" s="488"/>
      <c r="G114" s="488"/>
      <c r="H114" s="488"/>
      <c r="I114" s="488"/>
    </row>
    <row r="115" spans="2:9" x14ac:dyDescent="0.25">
      <c r="B115" s="488"/>
      <c r="C115" s="488"/>
      <c r="D115" s="488"/>
      <c r="E115" s="488"/>
      <c r="F115" s="488"/>
      <c r="G115" s="488"/>
      <c r="H115" s="488"/>
      <c r="I115" s="488"/>
    </row>
    <row r="116" spans="2:9" x14ac:dyDescent="0.25">
      <c r="B116" s="488"/>
      <c r="C116" s="488"/>
      <c r="D116" s="488"/>
      <c r="E116" s="488"/>
      <c r="F116" s="488"/>
      <c r="G116" s="488"/>
      <c r="H116" s="488"/>
      <c r="I116" s="488"/>
    </row>
    <row r="117" spans="2:9" x14ac:dyDescent="0.25">
      <c r="B117" s="488"/>
      <c r="C117" s="488"/>
      <c r="D117" s="488"/>
      <c r="E117" s="488"/>
      <c r="F117" s="488"/>
      <c r="G117" s="488"/>
      <c r="H117" s="488"/>
      <c r="I117" s="488"/>
    </row>
    <row r="118" spans="2:9" x14ac:dyDescent="0.25">
      <c r="B118" s="488"/>
      <c r="C118" s="488"/>
      <c r="D118" s="488"/>
      <c r="E118" s="488"/>
      <c r="F118" s="488"/>
      <c r="G118" s="488"/>
      <c r="H118" s="488"/>
      <c r="I118" s="488"/>
    </row>
    <row r="119" spans="2:9" x14ac:dyDescent="0.25">
      <c r="B119" s="488"/>
      <c r="C119" s="488"/>
      <c r="D119" s="488"/>
      <c r="E119" s="488"/>
      <c r="F119" s="488"/>
      <c r="G119" s="488"/>
      <c r="H119" s="488"/>
      <c r="I119" s="488"/>
    </row>
    <row r="120" spans="2:9" x14ac:dyDescent="0.25">
      <c r="B120" s="488"/>
      <c r="C120" s="488"/>
      <c r="D120" s="488"/>
      <c r="E120" s="488"/>
      <c r="F120" s="488"/>
      <c r="G120" s="488"/>
      <c r="H120" s="488"/>
      <c r="I120" s="488"/>
    </row>
    <row r="121" spans="2:9" x14ac:dyDescent="0.25">
      <c r="B121" s="488"/>
      <c r="C121" s="488"/>
      <c r="D121" s="488"/>
      <c r="E121" s="488"/>
      <c r="F121" s="488"/>
      <c r="G121" s="488"/>
      <c r="H121" s="488"/>
      <c r="I121" s="488"/>
    </row>
    <row r="122" spans="2:9" x14ac:dyDescent="0.25">
      <c r="B122" s="488"/>
      <c r="C122" s="488"/>
      <c r="D122" s="488"/>
      <c r="E122" s="488"/>
      <c r="F122" s="488"/>
      <c r="G122" s="488"/>
      <c r="H122" s="488"/>
      <c r="I122" s="488"/>
    </row>
    <row r="123" spans="2:9" x14ac:dyDescent="0.25">
      <c r="B123" s="488"/>
      <c r="C123" s="488"/>
      <c r="D123" s="488"/>
      <c r="E123" s="488"/>
      <c r="F123" s="488"/>
      <c r="G123" s="488"/>
      <c r="H123" s="488"/>
      <c r="I123" s="488"/>
    </row>
    <row r="124" spans="2:9" x14ac:dyDescent="0.25">
      <c r="B124" s="488"/>
      <c r="C124" s="488"/>
      <c r="D124" s="488"/>
      <c r="E124" s="488"/>
      <c r="F124" s="488"/>
      <c r="G124" s="488"/>
      <c r="H124" s="488"/>
      <c r="I124" s="488"/>
    </row>
    <row r="125" spans="2:9" x14ac:dyDescent="0.25">
      <c r="B125" s="488"/>
      <c r="C125" s="488"/>
      <c r="D125" s="488"/>
      <c r="E125" s="488"/>
      <c r="F125" s="488"/>
      <c r="G125" s="488"/>
      <c r="H125" s="488"/>
      <c r="I125" s="488"/>
    </row>
    <row r="126" spans="2:9" x14ac:dyDescent="0.25">
      <c r="B126" s="488"/>
      <c r="C126" s="488"/>
      <c r="D126" s="488"/>
      <c r="E126" s="488"/>
      <c r="F126" s="488"/>
      <c r="G126" s="488"/>
      <c r="H126" s="488"/>
      <c r="I126" s="488"/>
    </row>
    <row r="127" spans="2:9" x14ac:dyDescent="0.25">
      <c r="B127" s="488"/>
      <c r="C127" s="488"/>
      <c r="D127" s="488"/>
      <c r="E127" s="488"/>
      <c r="F127" s="488"/>
      <c r="G127" s="488"/>
      <c r="H127" s="488"/>
      <c r="I127" s="488"/>
    </row>
    <row r="128" spans="2:9" x14ac:dyDescent="0.25">
      <c r="B128" s="488"/>
      <c r="C128" s="488"/>
      <c r="D128" s="488"/>
      <c r="E128" s="488"/>
      <c r="F128" s="488"/>
      <c r="G128" s="488"/>
      <c r="H128" s="488"/>
      <c r="I128" s="488"/>
    </row>
    <row r="129" spans="2:9" x14ac:dyDescent="0.25">
      <c r="B129" s="488"/>
      <c r="C129" s="488"/>
      <c r="D129" s="488"/>
      <c r="E129" s="488"/>
      <c r="F129" s="488"/>
      <c r="G129" s="488"/>
      <c r="H129" s="488"/>
      <c r="I129" s="488"/>
    </row>
    <row r="130" spans="2:9" x14ac:dyDescent="0.25">
      <c r="B130" s="488"/>
      <c r="C130" s="488"/>
      <c r="D130" s="488"/>
      <c r="E130" s="488"/>
      <c r="F130" s="488"/>
      <c r="G130" s="488"/>
      <c r="H130" s="488"/>
      <c r="I130" s="488"/>
    </row>
    <row r="131" spans="2:9" x14ac:dyDescent="0.25">
      <c r="B131" s="488"/>
      <c r="C131" s="488"/>
      <c r="D131" s="488"/>
      <c r="E131" s="488"/>
      <c r="F131" s="488"/>
      <c r="G131" s="488"/>
      <c r="H131" s="488"/>
      <c r="I131" s="488"/>
    </row>
    <row r="132" spans="2:9" x14ac:dyDescent="0.25">
      <c r="B132" s="488"/>
      <c r="C132" s="488"/>
      <c r="D132" s="488"/>
      <c r="E132" s="488"/>
      <c r="F132" s="488"/>
      <c r="G132" s="488"/>
      <c r="H132" s="488"/>
      <c r="I132" s="488"/>
    </row>
    <row r="133" spans="2:9" x14ac:dyDescent="0.25">
      <c r="B133" s="488"/>
      <c r="C133" s="488"/>
      <c r="D133" s="488"/>
      <c r="E133" s="488"/>
      <c r="F133" s="488"/>
      <c r="G133" s="488"/>
      <c r="H133" s="488"/>
      <c r="I133" s="488"/>
    </row>
    <row r="134" spans="2:9" x14ac:dyDescent="0.25">
      <c r="B134" s="488"/>
      <c r="C134" s="488"/>
      <c r="D134" s="488"/>
      <c r="E134" s="488"/>
      <c r="F134" s="488"/>
      <c r="G134" s="488"/>
      <c r="H134" s="488"/>
      <c r="I134" s="488"/>
    </row>
    <row r="135" spans="2:9" x14ac:dyDescent="0.25">
      <c r="B135" s="488"/>
      <c r="C135" s="488"/>
      <c r="D135" s="488"/>
      <c r="E135" s="488"/>
      <c r="F135" s="488"/>
      <c r="G135" s="488"/>
      <c r="H135" s="488"/>
      <c r="I135" s="488"/>
    </row>
    <row r="136" spans="2:9" x14ac:dyDescent="0.25">
      <c r="B136" s="488"/>
      <c r="C136" s="488"/>
      <c r="D136" s="488"/>
      <c r="E136" s="488"/>
      <c r="F136" s="488"/>
      <c r="G136" s="488"/>
      <c r="H136" s="488"/>
      <c r="I136" s="488"/>
    </row>
    <row r="137" spans="2:9" x14ac:dyDescent="0.25">
      <c r="B137" s="488"/>
      <c r="C137" s="488"/>
      <c r="D137" s="488"/>
      <c r="E137" s="488"/>
      <c r="F137" s="488"/>
      <c r="G137" s="488"/>
      <c r="H137" s="488"/>
      <c r="I137" s="488"/>
    </row>
    <row r="138" spans="2:9" x14ac:dyDescent="0.25">
      <c r="B138" s="488"/>
      <c r="C138" s="488"/>
      <c r="D138" s="488"/>
      <c r="E138" s="488"/>
      <c r="F138" s="488"/>
      <c r="G138" s="488"/>
      <c r="H138" s="488"/>
      <c r="I138" s="488"/>
    </row>
    <row r="139" spans="2:9" x14ac:dyDescent="0.25">
      <c r="B139" s="488"/>
      <c r="C139" s="488"/>
      <c r="D139" s="488"/>
      <c r="E139" s="488"/>
      <c r="F139" s="488"/>
      <c r="G139" s="488"/>
      <c r="H139" s="488"/>
      <c r="I139" s="488"/>
    </row>
    <row r="140" spans="2:9" x14ac:dyDescent="0.25">
      <c r="B140" s="488"/>
      <c r="C140" s="488"/>
      <c r="D140" s="488"/>
      <c r="E140" s="488"/>
      <c r="F140" s="488"/>
      <c r="G140" s="488"/>
      <c r="H140" s="488"/>
      <c r="I140" s="488"/>
    </row>
    <row r="141" spans="2:9" x14ac:dyDescent="0.25">
      <c r="B141" s="488"/>
      <c r="C141" s="488"/>
      <c r="D141" s="488"/>
      <c r="E141" s="488"/>
      <c r="F141" s="488"/>
      <c r="G141" s="488"/>
      <c r="H141" s="488"/>
      <c r="I141" s="488"/>
    </row>
    <row r="142" spans="2:9" x14ac:dyDescent="0.25">
      <c r="B142" s="488"/>
      <c r="C142" s="488"/>
      <c r="D142" s="488"/>
      <c r="E142" s="488"/>
      <c r="F142" s="488"/>
      <c r="G142" s="488"/>
      <c r="H142" s="488"/>
      <c r="I142" s="488"/>
    </row>
    <row r="143" spans="2:9" x14ac:dyDescent="0.25">
      <c r="B143" s="488"/>
      <c r="C143" s="488"/>
      <c r="D143" s="488"/>
      <c r="E143" s="488"/>
      <c r="F143" s="488"/>
      <c r="G143" s="488"/>
      <c r="H143" s="488"/>
      <c r="I143" s="488"/>
    </row>
    <row r="144" spans="2:9" x14ac:dyDescent="0.25">
      <c r="B144" s="488"/>
      <c r="C144" s="488"/>
      <c r="D144" s="488"/>
      <c r="E144" s="488"/>
      <c r="F144" s="488"/>
      <c r="G144" s="488"/>
      <c r="H144" s="488"/>
      <c r="I144" s="488"/>
    </row>
    <row r="145" spans="2:9" x14ac:dyDescent="0.25">
      <c r="B145" s="488"/>
      <c r="C145" s="488"/>
      <c r="D145" s="488"/>
      <c r="E145" s="488"/>
      <c r="F145" s="488"/>
      <c r="G145" s="488"/>
      <c r="H145" s="488"/>
      <c r="I145" s="488"/>
    </row>
    <row r="146" spans="2:9" x14ac:dyDescent="0.25">
      <c r="B146" s="488"/>
      <c r="C146" s="488"/>
      <c r="D146" s="488"/>
      <c r="E146" s="488"/>
      <c r="F146" s="488"/>
      <c r="G146" s="488"/>
      <c r="H146" s="488"/>
      <c r="I146" s="488"/>
    </row>
    <row r="147" spans="2:9" x14ac:dyDescent="0.25">
      <c r="B147" s="488"/>
      <c r="C147" s="488"/>
      <c r="D147" s="488"/>
      <c r="E147" s="488"/>
      <c r="F147" s="488"/>
      <c r="G147" s="488"/>
      <c r="H147" s="488"/>
      <c r="I147" s="488"/>
    </row>
    <row r="148" spans="2:9" x14ac:dyDescent="0.25">
      <c r="B148" s="488"/>
      <c r="C148" s="488"/>
      <c r="D148" s="488"/>
      <c r="E148" s="488"/>
      <c r="F148" s="488"/>
      <c r="G148" s="488"/>
      <c r="H148" s="488"/>
      <c r="I148" s="488"/>
    </row>
    <row r="149" spans="2:9" x14ac:dyDescent="0.25">
      <c r="B149" s="488"/>
      <c r="C149" s="488"/>
      <c r="D149" s="488"/>
      <c r="E149" s="488"/>
      <c r="F149" s="488"/>
      <c r="G149" s="488"/>
      <c r="H149" s="488"/>
      <c r="I149" s="488"/>
    </row>
    <row r="150" spans="2:9" x14ac:dyDescent="0.25">
      <c r="B150" s="488"/>
      <c r="C150" s="488"/>
      <c r="D150" s="488"/>
      <c r="E150" s="488"/>
      <c r="F150" s="488"/>
      <c r="G150" s="488"/>
      <c r="H150" s="488"/>
      <c r="I150" s="488"/>
    </row>
    <row r="151" spans="2:9" x14ac:dyDescent="0.25">
      <c r="B151" s="488"/>
      <c r="C151" s="488"/>
      <c r="D151" s="488"/>
      <c r="E151" s="488"/>
      <c r="F151" s="488"/>
      <c r="G151" s="488"/>
      <c r="H151" s="488"/>
      <c r="I151" s="488"/>
    </row>
    <row r="152" spans="2:9" x14ac:dyDescent="0.25">
      <c r="B152" s="488"/>
      <c r="C152" s="488"/>
      <c r="D152" s="488"/>
      <c r="E152" s="488"/>
      <c r="F152" s="488"/>
      <c r="G152" s="488"/>
      <c r="H152" s="488"/>
      <c r="I152" s="488"/>
    </row>
    <row r="153" spans="2:9" x14ac:dyDescent="0.25">
      <c r="B153" s="488"/>
      <c r="C153" s="488"/>
      <c r="D153" s="488"/>
      <c r="E153" s="488"/>
      <c r="F153" s="488"/>
      <c r="G153" s="488"/>
      <c r="H153" s="488"/>
      <c r="I153" s="488"/>
    </row>
    <row r="154" spans="2:9" x14ac:dyDescent="0.25">
      <c r="B154" s="488"/>
      <c r="C154" s="488"/>
      <c r="D154" s="488"/>
      <c r="E154" s="488"/>
      <c r="F154" s="488"/>
      <c r="G154" s="488"/>
      <c r="H154" s="488"/>
      <c r="I154" s="488"/>
    </row>
    <row r="155" spans="2:9" x14ac:dyDescent="0.25">
      <c r="B155" s="488"/>
      <c r="C155" s="488"/>
      <c r="D155" s="488"/>
      <c r="E155" s="488"/>
      <c r="F155" s="488"/>
      <c r="G155" s="488"/>
      <c r="H155" s="488"/>
      <c r="I155" s="488"/>
    </row>
    <row r="156" spans="2:9" x14ac:dyDescent="0.25">
      <c r="B156" s="488"/>
      <c r="C156" s="488"/>
      <c r="D156" s="488"/>
      <c r="E156" s="488"/>
      <c r="F156" s="488"/>
      <c r="G156" s="488"/>
      <c r="H156" s="488"/>
      <c r="I156" s="488"/>
    </row>
    <row r="157" spans="2:9" x14ac:dyDescent="0.25">
      <c r="B157" s="488"/>
      <c r="C157" s="488"/>
      <c r="D157" s="488"/>
      <c r="E157" s="488"/>
      <c r="F157" s="488"/>
      <c r="G157" s="488"/>
      <c r="H157" s="488"/>
      <c r="I157" s="488"/>
    </row>
    <row r="158" spans="2:9" x14ac:dyDescent="0.25">
      <c r="B158" s="488"/>
      <c r="C158" s="488"/>
      <c r="D158" s="488"/>
      <c r="E158" s="488"/>
      <c r="F158" s="488"/>
      <c r="G158" s="488"/>
      <c r="H158" s="488"/>
      <c r="I158" s="488"/>
    </row>
    <row r="159" spans="2:9" x14ac:dyDescent="0.25">
      <c r="B159" s="488"/>
      <c r="C159" s="488"/>
      <c r="D159" s="488"/>
      <c r="E159" s="488"/>
      <c r="F159" s="488"/>
      <c r="G159" s="488"/>
      <c r="H159" s="488"/>
      <c r="I159" s="488"/>
    </row>
    <row r="160" spans="2:9" x14ac:dyDescent="0.25">
      <c r="B160" s="488"/>
      <c r="C160" s="488"/>
      <c r="D160" s="488"/>
      <c r="E160" s="488"/>
      <c r="F160" s="488"/>
      <c r="G160" s="488"/>
      <c r="H160" s="488"/>
      <c r="I160" s="488"/>
    </row>
    <row r="161" spans="2:9" x14ac:dyDescent="0.25">
      <c r="B161" s="488"/>
      <c r="C161" s="488"/>
      <c r="D161" s="488"/>
      <c r="E161" s="488"/>
      <c r="F161" s="488"/>
      <c r="G161" s="488"/>
      <c r="H161" s="488"/>
      <c r="I161" s="488"/>
    </row>
    <row r="162" spans="2:9" x14ac:dyDescent="0.25">
      <c r="B162" s="488"/>
      <c r="C162" s="488"/>
      <c r="D162" s="488"/>
      <c r="E162" s="488"/>
      <c r="F162" s="488"/>
      <c r="G162" s="488"/>
      <c r="H162" s="488"/>
      <c r="I162" s="488"/>
    </row>
    <row r="163" spans="2:9" x14ac:dyDescent="0.25">
      <c r="B163" s="488"/>
      <c r="C163" s="488"/>
      <c r="D163" s="488"/>
      <c r="E163" s="488"/>
      <c r="F163" s="488"/>
      <c r="G163" s="488"/>
      <c r="H163" s="488"/>
      <c r="I163" s="488"/>
    </row>
    <row r="164" spans="2:9" x14ac:dyDescent="0.25">
      <c r="B164" s="488"/>
      <c r="C164" s="488"/>
      <c r="D164" s="488"/>
      <c r="E164" s="488"/>
      <c r="F164" s="488"/>
      <c r="G164" s="488"/>
      <c r="H164" s="488"/>
      <c r="I164" s="488"/>
    </row>
    <row r="165" spans="2:9" x14ac:dyDescent="0.25">
      <c r="B165" s="488"/>
      <c r="C165" s="488"/>
      <c r="D165" s="488"/>
      <c r="E165" s="488"/>
      <c r="F165" s="488"/>
      <c r="G165" s="488"/>
      <c r="H165" s="488"/>
      <c r="I165" s="488"/>
    </row>
    <row r="166" spans="2:9" x14ac:dyDescent="0.25">
      <c r="B166" s="488"/>
      <c r="C166" s="488"/>
      <c r="D166" s="488"/>
      <c r="E166" s="488"/>
      <c r="F166" s="488"/>
      <c r="G166" s="488"/>
      <c r="H166" s="488"/>
      <c r="I166" s="488"/>
    </row>
    <row r="167" spans="2:9" x14ac:dyDescent="0.25">
      <c r="B167" s="488"/>
      <c r="C167" s="488"/>
      <c r="D167" s="488"/>
      <c r="E167" s="488"/>
      <c r="F167" s="488"/>
      <c r="G167" s="488"/>
      <c r="H167" s="488"/>
      <c r="I167" s="488"/>
    </row>
    <row r="168" spans="2:9" x14ac:dyDescent="0.25">
      <c r="B168" s="488"/>
      <c r="C168" s="488"/>
      <c r="D168" s="488"/>
      <c r="E168" s="488"/>
      <c r="F168" s="488"/>
      <c r="G168" s="488"/>
      <c r="H168" s="488"/>
      <c r="I168" s="488"/>
    </row>
    <row r="169" spans="2:9" x14ac:dyDescent="0.25">
      <c r="B169" s="488"/>
      <c r="C169" s="488"/>
      <c r="D169" s="488"/>
      <c r="E169" s="488"/>
      <c r="F169" s="488"/>
      <c r="G169" s="488"/>
      <c r="H169" s="488"/>
      <c r="I169" s="488"/>
    </row>
    <row r="170" spans="2:9" x14ac:dyDescent="0.25">
      <c r="B170" s="488"/>
      <c r="C170" s="488"/>
      <c r="D170" s="488"/>
      <c r="E170" s="488"/>
      <c r="F170" s="488"/>
      <c r="G170" s="488"/>
      <c r="H170" s="488"/>
      <c r="I170" s="488"/>
    </row>
    <row r="171" spans="2:9" x14ac:dyDescent="0.25">
      <c r="B171" s="488"/>
      <c r="C171" s="488"/>
      <c r="D171" s="488"/>
      <c r="E171" s="488"/>
      <c r="F171" s="488"/>
      <c r="G171" s="488"/>
      <c r="H171" s="488"/>
      <c r="I171" s="488"/>
    </row>
    <row r="172" spans="2:9" x14ac:dyDescent="0.25">
      <c r="B172" s="488"/>
      <c r="C172" s="488"/>
      <c r="D172" s="488"/>
      <c r="E172" s="488"/>
      <c r="F172" s="488"/>
      <c r="G172" s="488"/>
      <c r="H172" s="488"/>
      <c r="I172" s="488"/>
    </row>
    <row r="173" spans="2:9" x14ac:dyDescent="0.25">
      <c r="B173" s="488"/>
      <c r="C173" s="488"/>
      <c r="D173" s="488"/>
      <c r="E173" s="488"/>
      <c r="F173" s="488"/>
      <c r="G173" s="488"/>
      <c r="H173" s="488"/>
      <c r="I173" s="488"/>
    </row>
    <row r="174" spans="2:9" x14ac:dyDescent="0.25">
      <c r="B174" s="488"/>
      <c r="C174" s="488"/>
      <c r="D174" s="488"/>
      <c r="E174" s="488"/>
      <c r="F174" s="488"/>
      <c r="G174" s="488"/>
      <c r="H174" s="488"/>
      <c r="I174" s="488"/>
    </row>
    <row r="175" spans="2:9" x14ac:dyDescent="0.25">
      <c r="B175" s="488"/>
      <c r="C175" s="488"/>
      <c r="D175" s="488"/>
      <c r="E175" s="488"/>
      <c r="F175" s="488"/>
      <c r="G175" s="488"/>
      <c r="H175" s="488"/>
      <c r="I175" s="488"/>
    </row>
    <row r="176" spans="2:9" x14ac:dyDescent="0.25">
      <c r="B176" s="488"/>
      <c r="C176" s="488"/>
      <c r="D176" s="488"/>
      <c r="E176" s="488"/>
      <c r="F176" s="488"/>
      <c r="G176" s="488"/>
      <c r="H176" s="488"/>
      <c r="I176" s="488"/>
    </row>
    <row r="177" spans="2:9" x14ac:dyDescent="0.25">
      <c r="B177" s="488"/>
      <c r="C177" s="488"/>
      <c r="D177" s="488"/>
      <c r="E177" s="488"/>
      <c r="F177" s="488"/>
      <c r="G177" s="488"/>
      <c r="H177" s="488"/>
      <c r="I177" s="488"/>
    </row>
    <row r="178" spans="2:9" x14ac:dyDescent="0.25">
      <c r="B178" s="488"/>
      <c r="C178" s="488"/>
      <c r="D178" s="488"/>
      <c r="E178" s="488"/>
      <c r="F178" s="488"/>
      <c r="G178" s="488"/>
      <c r="H178" s="488"/>
      <c r="I178" s="488"/>
    </row>
    <row r="179" spans="2:9" x14ac:dyDescent="0.25">
      <c r="B179" s="488"/>
      <c r="C179" s="488"/>
      <c r="D179" s="488"/>
      <c r="E179" s="488"/>
      <c r="F179" s="488"/>
      <c r="G179" s="488"/>
      <c r="H179" s="488"/>
      <c r="I179" s="488"/>
    </row>
    <row r="180" spans="2:9" x14ac:dyDescent="0.25">
      <c r="B180" s="488"/>
      <c r="C180" s="488"/>
      <c r="D180" s="488"/>
      <c r="E180" s="488"/>
      <c r="F180" s="488"/>
      <c r="G180" s="488"/>
      <c r="H180" s="488"/>
      <c r="I180" s="488"/>
    </row>
    <row r="181" spans="2:9" x14ac:dyDescent="0.25">
      <c r="B181" s="488"/>
      <c r="C181" s="488"/>
      <c r="D181" s="488"/>
      <c r="E181" s="488"/>
      <c r="F181" s="488"/>
      <c r="G181" s="488"/>
      <c r="H181" s="488"/>
      <c r="I181" s="488"/>
    </row>
    <row r="182" spans="2:9" x14ac:dyDescent="0.25">
      <c r="B182" s="488"/>
      <c r="C182" s="488"/>
      <c r="D182" s="488"/>
      <c r="E182" s="488"/>
      <c r="F182" s="488"/>
      <c r="G182" s="488"/>
      <c r="H182" s="488"/>
      <c r="I182" s="488"/>
    </row>
    <row r="183" spans="2:9" x14ac:dyDescent="0.25">
      <c r="B183" s="488"/>
      <c r="C183" s="488"/>
      <c r="D183" s="488"/>
      <c r="E183" s="488"/>
      <c r="F183" s="488"/>
      <c r="G183" s="488"/>
      <c r="H183" s="488"/>
      <c r="I183" s="488"/>
    </row>
    <row r="184" spans="2:9" x14ac:dyDescent="0.25">
      <c r="B184" s="488"/>
      <c r="C184" s="488"/>
      <c r="D184" s="488"/>
      <c r="E184" s="488"/>
      <c r="F184" s="488"/>
      <c r="G184" s="488"/>
      <c r="H184" s="488"/>
      <c r="I184" s="488"/>
    </row>
    <row r="185" spans="2:9" x14ac:dyDescent="0.25">
      <c r="B185" s="488"/>
      <c r="C185" s="488"/>
      <c r="D185" s="488"/>
      <c r="E185" s="488"/>
      <c r="F185" s="488"/>
      <c r="G185" s="488"/>
      <c r="H185" s="488"/>
      <c r="I185" s="488"/>
    </row>
    <row r="186" spans="2:9" x14ac:dyDescent="0.25">
      <c r="B186" s="488"/>
      <c r="C186" s="488"/>
      <c r="D186" s="488"/>
      <c r="E186" s="488"/>
      <c r="F186" s="488"/>
      <c r="G186" s="488"/>
      <c r="H186" s="488"/>
      <c r="I186" s="488"/>
    </row>
    <row r="187" spans="2:9" x14ac:dyDescent="0.25">
      <c r="B187" s="488"/>
      <c r="C187" s="488"/>
      <c r="D187" s="488"/>
      <c r="E187" s="488"/>
      <c r="F187" s="488"/>
      <c r="G187" s="488"/>
      <c r="H187" s="488"/>
      <c r="I187" s="488"/>
    </row>
    <row r="188" spans="2:9" x14ac:dyDescent="0.25">
      <c r="B188" s="488"/>
      <c r="C188" s="488"/>
      <c r="D188" s="488"/>
      <c r="E188" s="488"/>
      <c r="F188" s="488"/>
      <c r="G188" s="488"/>
      <c r="H188" s="488"/>
      <c r="I188" s="488"/>
    </row>
    <row r="189" spans="2:9" x14ac:dyDescent="0.25">
      <c r="B189" s="488"/>
      <c r="C189" s="488"/>
      <c r="D189" s="488"/>
      <c r="E189" s="488"/>
      <c r="F189" s="488"/>
      <c r="G189" s="488"/>
      <c r="H189" s="488"/>
      <c r="I189" s="488"/>
    </row>
    <row r="190" spans="2:9" x14ac:dyDescent="0.25">
      <c r="B190" s="488"/>
      <c r="C190" s="488"/>
      <c r="D190" s="488"/>
      <c r="E190" s="488"/>
      <c r="F190" s="488"/>
      <c r="G190" s="488"/>
      <c r="H190" s="488"/>
      <c r="I190" s="488"/>
    </row>
    <row r="191" spans="2:9" x14ac:dyDescent="0.25">
      <c r="B191" s="488"/>
      <c r="C191" s="488"/>
      <c r="D191" s="488"/>
      <c r="E191" s="488"/>
      <c r="F191" s="488"/>
      <c r="G191" s="488"/>
      <c r="H191" s="488"/>
      <c r="I191" s="488"/>
    </row>
    <row r="192" spans="2:9" x14ac:dyDescent="0.25">
      <c r="B192" s="488"/>
      <c r="C192" s="488"/>
      <c r="D192" s="488"/>
      <c r="E192" s="488"/>
      <c r="F192" s="488"/>
      <c r="G192" s="488"/>
      <c r="H192" s="488"/>
      <c r="I192" s="488"/>
    </row>
    <row r="193" spans="2:9" x14ac:dyDescent="0.25">
      <c r="B193" s="488"/>
      <c r="C193" s="488"/>
      <c r="D193" s="488"/>
      <c r="E193" s="488"/>
      <c r="F193" s="488"/>
      <c r="G193" s="488"/>
      <c r="H193" s="488"/>
      <c r="I193" s="488"/>
    </row>
    <row r="194" spans="2:9" x14ac:dyDescent="0.25">
      <c r="B194" s="488"/>
      <c r="C194" s="488"/>
      <c r="D194" s="488"/>
      <c r="E194" s="488"/>
      <c r="F194" s="488"/>
      <c r="G194" s="488"/>
      <c r="H194" s="488"/>
      <c r="I194" s="488"/>
    </row>
    <row r="195" spans="2:9" x14ac:dyDescent="0.25">
      <c r="B195" s="488"/>
      <c r="C195" s="488"/>
      <c r="D195" s="488"/>
      <c r="E195" s="488"/>
      <c r="F195" s="488"/>
      <c r="G195" s="488"/>
      <c r="H195" s="488"/>
      <c r="I195" s="488"/>
    </row>
    <row r="196" spans="2:9" x14ac:dyDescent="0.25">
      <c r="B196" s="488"/>
      <c r="C196" s="488"/>
      <c r="D196" s="488"/>
      <c r="E196" s="488"/>
      <c r="F196" s="488"/>
      <c r="G196" s="488"/>
      <c r="H196" s="488"/>
      <c r="I196" s="488"/>
    </row>
    <row r="197" spans="2:9" x14ac:dyDescent="0.25">
      <c r="B197" s="488"/>
      <c r="C197" s="488"/>
      <c r="D197" s="488"/>
      <c r="E197" s="488"/>
      <c r="F197" s="488"/>
      <c r="G197" s="488"/>
      <c r="H197" s="488"/>
      <c r="I197" s="488"/>
    </row>
    <row r="198" spans="2:9" x14ac:dyDescent="0.25">
      <c r="B198" s="488"/>
      <c r="C198" s="488"/>
      <c r="D198" s="488"/>
      <c r="E198" s="488"/>
      <c r="F198" s="488"/>
      <c r="G198" s="488"/>
      <c r="H198" s="488"/>
      <c r="I198" s="488"/>
    </row>
    <row r="199" spans="2:9" x14ac:dyDescent="0.25">
      <c r="B199" s="488"/>
      <c r="C199" s="488"/>
      <c r="D199" s="488"/>
      <c r="E199" s="488"/>
      <c r="F199" s="488"/>
      <c r="G199" s="488"/>
      <c r="H199" s="488"/>
      <c r="I199" s="488"/>
    </row>
    <row r="200" spans="2:9" x14ac:dyDescent="0.25">
      <c r="B200" s="488"/>
      <c r="C200" s="488"/>
      <c r="D200" s="488"/>
      <c r="E200" s="488"/>
      <c r="F200" s="488"/>
      <c r="G200" s="488"/>
      <c r="H200" s="488"/>
      <c r="I200" s="488"/>
    </row>
    <row r="201" spans="2:9" x14ac:dyDescent="0.25">
      <c r="B201" s="488"/>
      <c r="C201" s="488"/>
      <c r="D201" s="488"/>
      <c r="E201" s="488"/>
      <c r="F201" s="488"/>
      <c r="G201" s="488"/>
      <c r="H201" s="488"/>
      <c r="I201" s="488"/>
    </row>
    <row r="202" spans="2:9" x14ac:dyDescent="0.25">
      <c r="B202" s="488"/>
      <c r="C202" s="488"/>
      <c r="D202" s="488"/>
      <c r="E202" s="488"/>
      <c r="F202" s="488"/>
      <c r="G202" s="488"/>
      <c r="H202" s="488"/>
      <c r="I202" s="488"/>
    </row>
    <row r="203" spans="2:9" x14ac:dyDescent="0.25">
      <c r="B203" s="488"/>
      <c r="C203" s="488"/>
      <c r="D203" s="488"/>
      <c r="E203" s="488"/>
      <c r="F203" s="488"/>
      <c r="G203" s="488"/>
      <c r="H203" s="488"/>
      <c r="I203" s="488"/>
    </row>
    <row r="204" spans="2:9" x14ac:dyDescent="0.25">
      <c r="B204" s="488"/>
      <c r="C204" s="488"/>
      <c r="D204" s="488"/>
      <c r="E204" s="488"/>
      <c r="F204" s="488"/>
      <c r="G204" s="488"/>
      <c r="H204" s="488"/>
      <c r="I204" s="488"/>
    </row>
    <row r="205" spans="2:9" x14ac:dyDescent="0.25">
      <c r="B205" s="488"/>
      <c r="C205" s="488"/>
      <c r="D205" s="488"/>
      <c r="E205" s="488"/>
      <c r="F205" s="488"/>
      <c r="G205" s="488"/>
      <c r="H205" s="488"/>
      <c r="I205" s="488"/>
    </row>
    <row r="206" spans="2:9" x14ac:dyDescent="0.25">
      <c r="B206" s="488"/>
      <c r="C206" s="488"/>
      <c r="D206" s="488"/>
      <c r="E206" s="488"/>
      <c r="F206" s="488"/>
      <c r="G206" s="488"/>
      <c r="H206" s="488"/>
      <c r="I206" s="488"/>
    </row>
    <row r="207" spans="2:9" x14ac:dyDescent="0.25">
      <c r="B207" s="488"/>
      <c r="C207" s="488"/>
      <c r="D207" s="488"/>
      <c r="E207" s="488"/>
      <c r="F207" s="488"/>
      <c r="G207" s="488"/>
      <c r="H207" s="488"/>
      <c r="I207" s="488"/>
    </row>
    <row r="208" spans="2:9" x14ac:dyDescent="0.25">
      <c r="B208" s="488"/>
      <c r="C208" s="488"/>
      <c r="D208" s="488"/>
      <c r="E208" s="488"/>
      <c r="F208" s="488"/>
      <c r="G208" s="488"/>
      <c r="H208" s="488"/>
      <c r="I208" s="488"/>
    </row>
    <row r="209" spans="2:9" x14ac:dyDescent="0.25">
      <c r="B209" s="488"/>
      <c r="C209" s="488"/>
      <c r="D209" s="488"/>
      <c r="E209" s="488"/>
      <c r="F209" s="488"/>
      <c r="G209" s="488"/>
      <c r="H209" s="488"/>
      <c r="I209" s="488"/>
    </row>
    <row r="210" spans="2:9" x14ac:dyDescent="0.25">
      <c r="B210" s="488"/>
      <c r="C210" s="488"/>
      <c r="D210" s="488"/>
      <c r="E210" s="488"/>
      <c r="F210" s="488"/>
      <c r="G210" s="488"/>
      <c r="H210" s="488"/>
      <c r="I210" s="488"/>
    </row>
    <row r="211" spans="2:9" x14ac:dyDescent="0.25">
      <c r="B211" s="488"/>
      <c r="C211" s="488"/>
      <c r="D211" s="488"/>
      <c r="E211" s="488"/>
      <c r="F211" s="488"/>
      <c r="G211" s="488"/>
      <c r="H211" s="488"/>
      <c r="I211" s="488"/>
    </row>
    <row r="212" spans="2:9" x14ac:dyDescent="0.25">
      <c r="B212" s="488"/>
      <c r="C212" s="488"/>
      <c r="D212" s="488"/>
      <c r="E212" s="488"/>
      <c r="F212" s="488"/>
      <c r="G212" s="488"/>
      <c r="H212" s="488"/>
      <c r="I212" s="488"/>
    </row>
    <row r="213" spans="2:9" x14ac:dyDescent="0.25">
      <c r="B213" s="488"/>
      <c r="C213" s="488"/>
      <c r="D213" s="488"/>
      <c r="E213" s="488"/>
      <c r="F213" s="488"/>
      <c r="G213" s="488"/>
      <c r="H213" s="488"/>
      <c r="I213" s="488"/>
    </row>
    <row r="214" spans="2:9" x14ac:dyDescent="0.25">
      <c r="B214" s="488"/>
      <c r="C214" s="488"/>
      <c r="D214" s="488"/>
      <c r="E214" s="488"/>
      <c r="F214" s="488"/>
      <c r="G214" s="488"/>
      <c r="H214" s="488"/>
      <c r="I214" s="488"/>
    </row>
    <row r="215" spans="2:9" x14ac:dyDescent="0.25">
      <c r="B215" s="488"/>
      <c r="C215" s="488"/>
      <c r="D215" s="488"/>
      <c r="E215" s="488"/>
      <c r="F215" s="488"/>
      <c r="G215" s="488"/>
      <c r="H215" s="488"/>
      <c r="I215" s="488"/>
    </row>
    <row r="216" spans="2:9" x14ac:dyDescent="0.25">
      <c r="B216" s="488"/>
      <c r="C216" s="488"/>
      <c r="D216" s="488"/>
      <c r="E216" s="488"/>
      <c r="F216" s="488"/>
      <c r="G216" s="488"/>
      <c r="H216" s="488"/>
      <c r="I216" s="488"/>
    </row>
    <row r="217" spans="2:9" x14ac:dyDescent="0.25">
      <c r="B217" s="488"/>
      <c r="C217" s="488"/>
      <c r="D217" s="488"/>
      <c r="E217" s="488"/>
      <c r="F217" s="488"/>
      <c r="G217" s="488"/>
      <c r="H217" s="488"/>
      <c r="I217" s="488"/>
    </row>
    <row r="218" spans="2:9" x14ac:dyDescent="0.25">
      <c r="B218" s="488"/>
      <c r="C218" s="488"/>
      <c r="D218" s="488"/>
      <c r="E218" s="488"/>
      <c r="F218" s="488"/>
      <c r="G218" s="488"/>
      <c r="H218" s="488"/>
      <c r="I218" s="488"/>
    </row>
    <row r="219" spans="2:9" x14ac:dyDescent="0.25">
      <c r="B219" s="488"/>
      <c r="C219" s="488"/>
      <c r="D219" s="488"/>
      <c r="E219" s="488"/>
      <c r="F219" s="488"/>
      <c r="G219" s="488"/>
      <c r="H219" s="488"/>
      <c r="I219" s="488"/>
    </row>
    <row r="220" spans="2:9" x14ac:dyDescent="0.25">
      <c r="B220" s="488"/>
      <c r="C220" s="488"/>
      <c r="D220" s="488"/>
      <c r="E220" s="488"/>
      <c r="F220" s="488"/>
      <c r="G220" s="488"/>
      <c r="H220" s="488"/>
      <c r="I220" s="488"/>
    </row>
    <row r="221" spans="2:9" x14ac:dyDescent="0.25">
      <c r="B221" s="488"/>
      <c r="C221" s="488"/>
      <c r="D221" s="488"/>
      <c r="E221" s="488"/>
      <c r="F221" s="488"/>
      <c r="G221" s="488"/>
      <c r="H221" s="488"/>
      <c r="I221" s="488"/>
    </row>
    <row r="222" spans="2:9" x14ac:dyDescent="0.25">
      <c r="B222" s="488"/>
      <c r="C222" s="488"/>
      <c r="D222" s="488"/>
      <c r="E222" s="488"/>
      <c r="F222" s="488"/>
      <c r="G222" s="488"/>
      <c r="H222" s="488"/>
      <c r="I222" s="488"/>
    </row>
    <row r="223" spans="2:9" x14ac:dyDescent="0.25">
      <c r="B223" s="488"/>
      <c r="C223" s="488"/>
      <c r="D223" s="488"/>
      <c r="E223" s="488"/>
      <c r="F223" s="488"/>
      <c r="G223" s="488"/>
      <c r="H223" s="488"/>
      <c r="I223" s="488"/>
    </row>
    <row r="224" spans="2:9" x14ac:dyDescent="0.25">
      <c r="B224" s="488"/>
      <c r="C224" s="488"/>
      <c r="D224" s="488"/>
      <c r="E224" s="488"/>
      <c r="F224" s="488"/>
      <c r="G224" s="488"/>
      <c r="H224" s="488"/>
      <c r="I224" s="488"/>
    </row>
    <row r="225" spans="2:9" x14ac:dyDescent="0.25">
      <c r="B225" s="488"/>
      <c r="C225" s="488"/>
      <c r="D225" s="488"/>
      <c r="E225" s="488"/>
      <c r="F225" s="488"/>
      <c r="G225" s="488"/>
      <c r="H225" s="488"/>
      <c r="I225" s="488"/>
    </row>
    <row r="226" spans="2:9" x14ac:dyDescent="0.25">
      <c r="B226" s="488"/>
      <c r="C226" s="488"/>
      <c r="D226" s="488"/>
      <c r="E226" s="488"/>
      <c r="F226" s="488"/>
      <c r="G226" s="488"/>
      <c r="H226" s="488"/>
      <c r="I226" s="488"/>
    </row>
    <row r="227" spans="2:9" x14ac:dyDescent="0.25">
      <c r="B227" s="488"/>
      <c r="C227" s="488"/>
      <c r="D227" s="488"/>
      <c r="E227" s="488"/>
      <c r="F227" s="488"/>
      <c r="G227" s="488"/>
      <c r="H227" s="488"/>
      <c r="I227" s="488"/>
    </row>
    <row r="228" spans="2:9" x14ac:dyDescent="0.25">
      <c r="B228" s="488"/>
      <c r="C228" s="488"/>
      <c r="D228" s="488"/>
      <c r="E228" s="488"/>
      <c r="F228" s="488"/>
      <c r="G228" s="488"/>
      <c r="H228" s="488"/>
      <c r="I228" s="488"/>
    </row>
    <row r="229" spans="2:9" x14ac:dyDescent="0.25">
      <c r="B229" s="488"/>
      <c r="C229" s="488"/>
      <c r="D229" s="488"/>
      <c r="E229" s="488"/>
      <c r="F229" s="488"/>
      <c r="G229" s="488"/>
      <c r="H229" s="488"/>
      <c r="I229" s="488"/>
    </row>
    <row r="230" spans="2:9" x14ac:dyDescent="0.25">
      <c r="B230" s="488"/>
      <c r="C230" s="488"/>
      <c r="D230" s="488"/>
      <c r="E230" s="488"/>
      <c r="F230" s="488"/>
      <c r="G230" s="488"/>
      <c r="H230" s="488"/>
      <c r="I230" s="488"/>
    </row>
    <row r="231" spans="2:9" x14ac:dyDescent="0.25">
      <c r="B231" s="488"/>
      <c r="C231" s="488"/>
      <c r="D231" s="488"/>
      <c r="E231" s="488"/>
      <c r="F231" s="488"/>
      <c r="G231" s="488"/>
      <c r="H231" s="488"/>
      <c r="I231" s="488"/>
    </row>
    <row r="232" spans="2:9" x14ac:dyDescent="0.25">
      <c r="B232" s="488"/>
      <c r="C232" s="488"/>
      <c r="D232" s="488"/>
      <c r="E232" s="488"/>
      <c r="F232" s="488"/>
      <c r="G232" s="488"/>
      <c r="H232" s="488"/>
      <c r="I232" s="488"/>
    </row>
    <row r="233" spans="2:9" x14ac:dyDescent="0.25">
      <c r="B233" s="488"/>
      <c r="C233" s="488"/>
      <c r="D233" s="488"/>
      <c r="E233" s="488"/>
      <c r="F233" s="488"/>
      <c r="G233" s="488"/>
      <c r="H233" s="488"/>
      <c r="I233" s="488"/>
    </row>
    <row r="234" spans="2:9" x14ac:dyDescent="0.25">
      <c r="B234" s="488"/>
      <c r="C234" s="488"/>
      <c r="D234" s="488"/>
      <c r="E234" s="488"/>
      <c r="F234" s="488"/>
      <c r="G234" s="488"/>
      <c r="H234" s="488"/>
      <c r="I234" s="488"/>
    </row>
    <row r="235" spans="2:9" x14ac:dyDescent="0.25">
      <c r="B235" s="488"/>
      <c r="C235" s="488"/>
      <c r="D235" s="488"/>
      <c r="E235" s="488"/>
      <c r="F235" s="488"/>
      <c r="G235" s="488"/>
      <c r="H235" s="488"/>
      <c r="I235" s="488"/>
    </row>
    <row r="236" spans="2:9" x14ac:dyDescent="0.25">
      <c r="B236" s="488"/>
      <c r="C236" s="488"/>
      <c r="D236" s="488"/>
      <c r="E236" s="488"/>
      <c r="F236" s="488"/>
      <c r="G236" s="488"/>
      <c r="H236" s="488"/>
      <c r="I236" s="488"/>
    </row>
    <row r="237" spans="2:9" x14ac:dyDescent="0.25">
      <c r="B237" s="488"/>
      <c r="C237" s="488"/>
      <c r="D237" s="488"/>
      <c r="E237" s="488"/>
      <c r="F237" s="488"/>
      <c r="G237" s="488"/>
      <c r="H237" s="488"/>
      <c r="I237" s="488"/>
    </row>
    <row r="238" spans="2:9" x14ac:dyDescent="0.25">
      <c r="B238" s="488"/>
      <c r="C238" s="488"/>
      <c r="D238" s="488"/>
      <c r="E238" s="488"/>
      <c r="F238" s="488"/>
      <c r="G238" s="488"/>
      <c r="H238" s="488"/>
      <c r="I238" s="488"/>
    </row>
    <row r="239" spans="2:9" x14ac:dyDescent="0.25">
      <c r="B239" s="488"/>
      <c r="C239" s="488"/>
      <c r="D239" s="488"/>
      <c r="E239" s="488"/>
      <c r="F239" s="488"/>
      <c r="G239" s="488"/>
      <c r="H239" s="488"/>
      <c r="I239" s="488"/>
    </row>
    <row r="240" spans="2:9" x14ac:dyDescent="0.25">
      <c r="B240" s="488"/>
      <c r="C240" s="488"/>
      <c r="D240" s="488"/>
      <c r="E240" s="488"/>
      <c r="F240" s="488"/>
      <c r="G240" s="488"/>
      <c r="H240" s="488"/>
      <c r="I240" s="488"/>
    </row>
    <row r="241" spans="2:9" x14ac:dyDescent="0.25">
      <c r="B241" s="488"/>
      <c r="C241" s="488"/>
      <c r="D241" s="488"/>
      <c r="E241" s="488"/>
      <c r="F241" s="488"/>
      <c r="G241" s="488"/>
      <c r="H241" s="488"/>
      <c r="I241" s="488"/>
    </row>
    <row r="242" spans="2:9" x14ac:dyDescent="0.25">
      <c r="B242" s="488"/>
      <c r="C242" s="488"/>
      <c r="D242" s="488"/>
      <c r="E242" s="488"/>
      <c r="F242" s="488"/>
      <c r="G242" s="488"/>
      <c r="H242" s="488"/>
      <c r="I242" s="488"/>
    </row>
    <row r="243" spans="2:9" x14ac:dyDescent="0.25">
      <c r="B243" s="488"/>
      <c r="C243" s="488"/>
      <c r="D243" s="488"/>
      <c r="E243" s="488"/>
      <c r="F243" s="488"/>
      <c r="G243" s="488"/>
      <c r="H243" s="488"/>
      <c r="I243" s="488"/>
    </row>
    <row r="244" spans="2:9" x14ac:dyDescent="0.25">
      <c r="B244" s="488"/>
      <c r="C244" s="488"/>
      <c r="D244" s="488"/>
      <c r="E244" s="488"/>
      <c r="F244" s="488"/>
      <c r="G244" s="488"/>
      <c r="H244" s="488"/>
      <c r="I244" s="488"/>
    </row>
    <row r="245" spans="2:9" x14ac:dyDescent="0.25">
      <c r="B245" s="488"/>
      <c r="C245" s="488"/>
      <c r="D245" s="488"/>
      <c r="E245" s="488"/>
      <c r="F245" s="488"/>
      <c r="G245" s="488"/>
      <c r="H245" s="488"/>
      <c r="I245" s="488"/>
    </row>
    <row r="246" spans="2:9" x14ac:dyDescent="0.25">
      <c r="B246" s="488"/>
      <c r="C246" s="488"/>
      <c r="D246" s="488"/>
      <c r="E246" s="488"/>
      <c r="F246" s="488"/>
      <c r="G246" s="488"/>
      <c r="H246" s="488"/>
      <c r="I246" s="488"/>
    </row>
    <row r="247" spans="2:9" x14ac:dyDescent="0.25">
      <c r="B247" s="488"/>
      <c r="C247" s="488"/>
      <c r="D247" s="488"/>
      <c r="E247" s="488"/>
      <c r="F247" s="488"/>
      <c r="G247" s="488"/>
      <c r="H247" s="488"/>
      <c r="I247" s="488"/>
    </row>
    <row r="248" spans="2:9" x14ac:dyDescent="0.25">
      <c r="B248" s="488"/>
      <c r="C248" s="488"/>
      <c r="D248" s="488"/>
      <c r="E248" s="488"/>
      <c r="F248" s="488"/>
      <c r="G248" s="488"/>
      <c r="H248" s="488"/>
      <c r="I248" s="488"/>
    </row>
    <row r="249" spans="2:9" x14ac:dyDescent="0.25">
      <c r="B249" s="488"/>
      <c r="C249" s="488"/>
      <c r="D249" s="488"/>
      <c r="E249" s="488"/>
      <c r="F249" s="488"/>
      <c r="G249" s="488"/>
      <c r="H249" s="488"/>
      <c r="I249" s="488"/>
    </row>
    <row r="250" spans="2:9" x14ac:dyDescent="0.25">
      <c r="B250" s="488"/>
      <c r="C250" s="488"/>
      <c r="D250" s="488"/>
      <c r="E250" s="488"/>
      <c r="F250" s="488"/>
      <c r="G250" s="488"/>
      <c r="H250" s="488"/>
      <c r="I250" s="488"/>
    </row>
    <row r="251" spans="2:9" x14ac:dyDescent="0.25">
      <c r="B251" s="488"/>
      <c r="C251" s="488"/>
      <c r="D251" s="488"/>
      <c r="E251" s="488"/>
      <c r="F251" s="488"/>
      <c r="G251" s="488"/>
      <c r="H251" s="488"/>
      <c r="I251" s="488"/>
    </row>
    <row r="252" spans="2:9" x14ac:dyDescent="0.25">
      <c r="B252" s="488"/>
      <c r="C252" s="488"/>
      <c r="D252" s="488"/>
      <c r="E252" s="488"/>
      <c r="F252" s="488"/>
      <c r="G252" s="488"/>
      <c r="H252" s="488"/>
      <c r="I252" s="488"/>
    </row>
    <row r="253" spans="2:9" x14ac:dyDescent="0.25">
      <c r="B253" s="488"/>
      <c r="C253" s="488"/>
      <c r="D253" s="488"/>
      <c r="E253" s="488"/>
      <c r="F253" s="488"/>
      <c r="G253" s="488"/>
      <c r="H253" s="488"/>
      <c r="I253" s="488"/>
    </row>
    <row r="254" spans="2:9" x14ac:dyDescent="0.25">
      <c r="B254" s="488"/>
      <c r="C254" s="488"/>
      <c r="D254" s="488"/>
      <c r="E254" s="488"/>
      <c r="F254" s="488"/>
      <c r="G254" s="488"/>
      <c r="H254" s="488"/>
      <c r="I254" s="488"/>
    </row>
    <row r="255" spans="2:9" x14ac:dyDescent="0.25">
      <c r="B255" s="488"/>
      <c r="C255" s="488"/>
      <c r="D255" s="488"/>
      <c r="E255" s="488"/>
      <c r="F255" s="488"/>
      <c r="G255" s="488"/>
      <c r="H255" s="488"/>
      <c r="I255" s="488"/>
    </row>
    <row r="256" spans="2:9" x14ac:dyDescent="0.25">
      <c r="B256" s="488"/>
      <c r="C256" s="488"/>
      <c r="D256" s="488"/>
      <c r="E256" s="488"/>
      <c r="F256" s="488"/>
      <c r="G256" s="488"/>
      <c r="H256" s="488"/>
      <c r="I256" s="488"/>
    </row>
    <row r="257" spans="2:9" x14ac:dyDescent="0.25">
      <c r="B257" s="488"/>
      <c r="C257" s="488"/>
      <c r="D257" s="488"/>
      <c r="E257" s="488"/>
      <c r="F257" s="488"/>
      <c r="G257" s="488"/>
      <c r="H257" s="488"/>
      <c r="I257" s="488"/>
    </row>
    <row r="258" spans="2:9" x14ac:dyDescent="0.25">
      <c r="B258" s="488"/>
      <c r="C258" s="488"/>
      <c r="D258" s="488"/>
      <c r="E258" s="488"/>
      <c r="F258" s="488"/>
      <c r="G258" s="488"/>
      <c r="H258" s="488"/>
      <c r="I258" s="488"/>
    </row>
    <row r="259" spans="2:9" x14ac:dyDescent="0.25">
      <c r="B259" s="488"/>
      <c r="C259" s="488"/>
      <c r="D259" s="488"/>
      <c r="E259" s="488"/>
      <c r="F259" s="488"/>
      <c r="G259" s="488"/>
      <c r="H259" s="488"/>
      <c r="I259" s="488"/>
    </row>
    <row r="260" spans="2:9" x14ac:dyDescent="0.25">
      <c r="B260" s="488"/>
      <c r="C260" s="488"/>
      <c r="D260" s="488"/>
      <c r="E260" s="488"/>
      <c r="F260" s="488"/>
      <c r="G260" s="488"/>
      <c r="H260" s="488"/>
      <c r="I260" s="488"/>
    </row>
    <row r="261" spans="2:9" x14ac:dyDescent="0.25">
      <c r="B261" s="488"/>
      <c r="C261" s="488"/>
      <c r="D261" s="488"/>
      <c r="E261" s="488"/>
      <c r="F261" s="488"/>
      <c r="G261" s="488"/>
      <c r="H261" s="488"/>
      <c r="I261" s="488"/>
    </row>
    <row r="262" spans="2:9" x14ac:dyDescent="0.25">
      <c r="B262" s="488"/>
      <c r="C262" s="488"/>
      <c r="D262" s="488"/>
      <c r="E262" s="488"/>
      <c r="F262" s="488"/>
      <c r="G262" s="488"/>
      <c r="H262" s="488"/>
      <c r="I262" s="488"/>
    </row>
    <row r="263" spans="2:9" x14ac:dyDescent="0.25">
      <c r="B263" s="488"/>
      <c r="C263" s="488"/>
      <c r="D263" s="488"/>
      <c r="E263" s="488"/>
      <c r="F263" s="488"/>
      <c r="G263" s="488"/>
      <c r="H263" s="488"/>
      <c r="I263" s="488"/>
    </row>
    <row r="264" spans="2:9" x14ac:dyDescent="0.25">
      <c r="B264" s="488"/>
      <c r="C264" s="488"/>
      <c r="D264" s="488"/>
      <c r="E264" s="488"/>
      <c r="F264" s="488"/>
      <c r="G264" s="488"/>
      <c r="H264" s="488"/>
      <c r="I264" s="488"/>
    </row>
    <row r="265" spans="2:9" x14ac:dyDescent="0.25">
      <c r="B265" s="488"/>
      <c r="C265" s="488"/>
      <c r="D265" s="488"/>
      <c r="E265" s="488"/>
      <c r="F265" s="488"/>
      <c r="G265" s="488"/>
      <c r="H265" s="488"/>
      <c r="I265" s="488"/>
    </row>
    <row r="266" spans="2:9" x14ac:dyDescent="0.25">
      <c r="B266" s="488"/>
      <c r="C266" s="488"/>
      <c r="D266" s="488"/>
      <c r="E266" s="488"/>
      <c r="F266" s="488"/>
      <c r="G266" s="488"/>
      <c r="H266" s="488"/>
      <c r="I266" s="488"/>
    </row>
    <row r="267" spans="2:9" x14ac:dyDescent="0.25">
      <c r="B267" s="488"/>
      <c r="C267" s="488"/>
      <c r="D267" s="488"/>
      <c r="E267" s="488"/>
      <c r="F267" s="488"/>
      <c r="G267" s="488"/>
      <c r="H267" s="488"/>
      <c r="I267" s="488"/>
    </row>
    <row r="268" spans="2:9" x14ac:dyDescent="0.25">
      <c r="B268" s="488"/>
      <c r="C268" s="488"/>
      <c r="D268" s="488"/>
      <c r="E268" s="488"/>
      <c r="F268" s="488"/>
      <c r="G268" s="488"/>
      <c r="H268" s="488"/>
      <c r="I268" s="488"/>
    </row>
    <row r="269" spans="2:9" x14ac:dyDescent="0.25">
      <c r="B269" s="488"/>
      <c r="C269" s="488"/>
      <c r="D269" s="488"/>
      <c r="E269" s="488"/>
      <c r="F269" s="488"/>
      <c r="G269" s="488"/>
      <c r="H269" s="488"/>
      <c r="I269" s="488"/>
    </row>
    <row r="270" spans="2:9" x14ac:dyDescent="0.25">
      <c r="B270" s="488"/>
      <c r="C270" s="488"/>
      <c r="D270" s="488"/>
      <c r="E270" s="488"/>
      <c r="F270" s="488"/>
      <c r="G270" s="488"/>
      <c r="H270" s="488"/>
      <c r="I270" s="488"/>
    </row>
    <row r="271" spans="2:9" x14ac:dyDescent="0.25">
      <c r="B271" s="488"/>
      <c r="C271" s="488"/>
      <c r="D271" s="488"/>
      <c r="E271" s="488"/>
      <c r="F271" s="488"/>
      <c r="G271" s="488"/>
      <c r="H271" s="488"/>
      <c r="I271" s="488"/>
    </row>
    <row r="272" spans="2:9" x14ac:dyDescent="0.25">
      <c r="B272" s="488"/>
      <c r="C272" s="488"/>
      <c r="D272" s="488"/>
      <c r="E272" s="488"/>
      <c r="F272" s="488"/>
      <c r="G272" s="488"/>
      <c r="H272" s="488"/>
      <c r="I272" s="488"/>
    </row>
    <row r="273" spans="2:9" x14ac:dyDescent="0.25">
      <c r="B273" s="488"/>
      <c r="C273" s="488"/>
      <c r="D273" s="488"/>
      <c r="E273" s="488"/>
      <c r="F273" s="488"/>
      <c r="G273" s="488"/>
      <c r="H273" s="488"/>
      <c r="I273" s="488"/>
    </row>
    <row r="274" spans="2:9" x14ac:dyDescent="0.25">
      <c r="B274" s="488"/>
      <c r="C274" s="488"/>
      <c r="D274" s="488"/>
      <c r="E274" s="488"/>
      <c r="F274" s="488"/>
      <c r="G274" s="488"/>
      <c r="H274" s="488"/>
      <c r="I274" s="488"/>
    </row>
    <row r="275" spans="2:9" x14ac:dyDescent="0.25">
      <c r="B275" s="488"/>
      <c r="C275" s="488"/>
      <c r="D275" s="488"/>
      <c r="E275" s="488"/>
      <c r="F275" s="488"/>
      <c r="G275" s="488"/>
      <c r="H275" s="488"/>
      <c r="I275" s="488"/>
    </row>
    <row r="276" spans="2:9" x14ac:dyDescent="0.25">
      <c r="B276" s="488"/>
      <c r="C276" s="488"/>
      <c r="D276" s="488"/>
      <c r="E276" s="488"/>
      <c r="F276" s="488"/>
      <c r="G276" s="488"/>
      <c r="H276" s="488"/>
      <c r="I276" s="488"/>
    </row>
    <row r="277" spans="2:9" x14ac:dyDescent="0.25">
      <c r="B277" s="488"/>
      <c r="C277" s="488"/>
      <c r="D277" s="488"/>
      <c r="E277" s="488"/>
      <c r="F277" s="488"/>
      <c r="G277" s="488"/>
      <c r="H277" s="488"/>
      <c r="I277" s="488"/>
    </row>
    <row r="278" spans="2:9" x14ac:dyDescent="0.25">
      <c r="B278" s="488"/>
      <c r="C278" s="488"/>
      <c r="D278" s="488"/>
      <c r="E278" s="488"/>
      <c r="F278" s="488"/>
      <c r="G278" s="488"/>
      <c r="H278" s="488"/>
      <c r="I278" s="488"/>
    </row>
    <row r="279" spans="2:9" x14ac:dyDescent="0.25">
      <c r="B279" s="488"/>
      <c r="C279" s="488"/>
      <c r="D279" s="488"/>
      <c r="E279" s="488"/>
      <c r="F279" s="488"/>
      <c r="G279" s="488"/>
      <c r="H279" s="488"/>
      <c r="I279" s="488"/>
    </row>
    <row r="280" spans="2:9" x14ac:dyDescent="0.25">
      <c r="B280" s="488"/>
      <c r="C280" s="488"/>
      <c r="D280" s="488"/>
      <c r="E280" s="488"/>
      <c r="F280" s="488"/>
      <c r="G280" s="488"/>
      <c r="H280" s="488"/>
      <c r="I280" s="488"/>
    </row>
    <row r="281" spans="2:9" x14ac:dyDescent="0.25">
      <c r="B281" s="488"/>
      <c r="C281" s="488"/>
      <c r="D281" s="488"/>
      <c r="E281" s="488"/>
      <c r="F281" s="488"/>
      <c r="G281" s="488"/>
      <c r="H281" s="488"/>
      <c r="I281" s="488"/>
    </row>
    <row r="282" spans="2:9" x14ac:dyDescent="0.25">
      <c r="B282" s="488"/>
      <c r="C282" s="488"/>
      <c r="D282" s="488"/>
      <c r="E282" s="488"/>
      <c r="F282" s="488"/>
      <c r="G282" s="488"/>
      <c r="H282" s="488"/>
      <c r="I282" s="488"/>
    </row>
    <row r="283" spans="2:9" x14ac:dyDescent="0.25">
      <c r="B283" s="488"/>
      <c r="C283" s="488"/>
      <c r="D283" s="488"/>
      <c r="E283" s="488"/>
      <c r="F283" s="488"/>
      <c r="G283" s="488"/>
      <c r="H283" s="488"/>
      <c r="I283" s="488"/>
    </row>
    <row r="284" spans="2:9" x14ac:dyDescent="0.25">
      <c r="B284" s="488"/>
      <c r="C284" s="488"/>
      <c r="D284" s="488"/>
      <c r="E284" s="488"/>
      <c r="F284" s="488"/>
      <c r="G284" s="488"/>
      <c r="H284" s="488"/>
      <c r="I284" s="488"/>
    </row>
    <row r="285" spans="2:9" x14ac:dyDescent="0.25">
      <c r="B285" s="488"/>
      <c r="C285" s="488"/>
      <c r="D285" s="488"/>
      <c r="E285" s="488"/>
      <c r="F285" s="488"/>
      <c r="G285" s="488"/>
      <c r="H285" s="488"/>
      <c r="I285" s="488"/>
    </row>
    <row r="286" spans="2:9" x14ac:dyDescent="0.25">
      <c r="B286" s="488"/>
      <c r="C286" s="488"/>
      <c r="D286" s="488"/>
      <c r="E286" s="488"/>
      <c r="F286" s="488"/>
      <c r="G286" s="488"/>
      <c r="H286" s="488"/>
      <c r="I286" s="488"/>
    </row>
    <row r="287" spans="2:9" x14ac:dyDescent="0.25">
      <c r="B287" s="488"/>
      <c r="C287" s="488"/>
      <c r="D287" s="488"/>
      <c r="E287" s="488"/>
      <c r="F287" s="488"/>
      <c r="G287" s="488"/>
      <c r="H287" s="488"/>
      <c r="I287" s="488"/>
    </row>
    <row r="288" spans="2:9" x14ac:dyDescent="0.25">
      <c r="B288" s="488"/>
      <c r="C288" s="488"/>
      <c r="D288" s="488"/>
      <c r="E288" s="488"/>
      <c r="F288" s="488"/>
      <c r="G288" s="488"/>
      <c r="H288" s="488"/>
      <c r="I288" s="488"/>
    </row>
    <row r="289" spans="2:9" x14ac:dyDescent="0.25">
      <c r="B289" s="488"/>
      <c r="C289" s="488"/>
      <c r="D289" s="488"/>
      <c r="E289" s="488"/>
      <c r="F289" s="488"/>
      <c r="G289" s="488"/>
      <c r="H289" s="488"/>
      <c r="I289" s="488"/>
    </row>
    <row r="290" spans="2:9" x14ac:dyDescent="0.25">
      <c r="B290" s="488"/>
      <c r="C290" s="488"/>
      <c r="D290" s="488"/>
      <c r="E290" s="488"/>
      <c r="F290" s="488"/>
      <c r="G290" s="488"/>
      <c r="H290" s="488"/>
      <c r="I290" s="488"/>
    </row>
    <row r="291" spans="2:9" x14ac:dyDescent="0.25">
      <c r="B291" s="488"/>
      <c r="C291" s="488"/>
      <c r="D291" s="488"/>
      <c r="E291" s="488"/>
      <c r="F291" s="488"/>
      <c r="G291" s="488"/>
      <c r="H291" s="488"/>
      <c r="I291" s="488"/>
    </row>
    <row r="292" spans="2:9" x14ac:dyDescent="0.25">
      <c r="B292" s="488"/>
      <c r="C292" s="488"/>
      <c r="D292" s="488"/>
      <c r="E292" s="488"/>
      <c r="F292" s="488"/>
      <c r="G292" s="488"/>
      <c r="H292" s="488"/>
      <c r="I292" s="488"/>
    </row>
    <row r="293" spans="2:9" x14ac:dyDescent="0.25">
      <c r="B293" s="488"/>
      <c r="C293" s="488"/>
      <c r="D293" s="488"/>
      <c r="E293" s="488"/>
      <c r="F293" s="488"/>
      <c r="G293" s="488"/>
      <c r="H293" s="488"/>
      <c r="I293" s="488"/>
    </row>
    <row r="294" spans="2:9" x14ac:dyDescent="0.25">
      <c r="B294" s="488"/>
      <c r="C294" s="488"/>
      <c r="D294" s="488"/>
      <c r="E294" s="488"/>
      <c r="F294" s="488"/>
      <c r="G294" s="488"/>
      <c r="H294" s="488"/>
      <c r="I294" s="488"/>
    </row>
    <row r="295" spans="2:9" x14ac:dyDescent="0.25">
      <c r="B295" s="488"/>
      <c r="C295" s="488"/>
      <c r="D295" s="488"/>
      <c r="E295" s="488"/>
      <c r="F295" s="488"/>
      <c r="G295" s="488"/>
      <c r="H295" s="488"/>
      <c r="I295" s="488"/>
    </row>
    <row r="296" spans="2:9" x14ac:dyDescent="0.25">
      <c r="B296" s="488"/>
      <c r="C296" s="488"/>
      <c r="D296" s="488"/>
      <c r="E296" s="488"/>
      <c r="F296" s="488"/>
      <c r="G296" s="488"/>
      <c r="H296" s="488"/>
      <c r="I296" s="488"/>
    </row>
    <row r="297" spans="2:9" x14ac:dyDescent="0.25">
      <c r="B297" s="488"/>
      <c r="C297" s="488"/>
      <c r="D297" s="488"/>
      <c r="E297" s="488"/>
      <c r="F297" s="488"/>
      <c r="G297" s="488"/>
      <c r="H297" s="488"/>
      <c r="I297" s="488"/>
    </row>
    <row r="298" spans="2:9" x14ac:dyDescent="0.25">
      <c r="B298" s="488"/>
      <c r="C298" s="488"/>
      <c r="D298" s="488"/>
      <c r="E298" s="488"/>
      <c r="F298" s="488"/>
      <c r="G298" s="488"/>
      <c r="H298" s="488"/>
      <c r="I298" s="488"/>
    </row>
    <row r="299" spans="2:9" x14ac:dyDescent="0.25">
      <c r="B299" s="488"/>
      <c r="C299" s="488"/>
      <c r="D299" s="488"/>
      <c r="E299" s="488"/>
      <c r="F299" s="488"/>
      <c r="G299" s="488"/>
      <c r="H299" s="488"/>
      <c r="I299" s="488"/>
    </row>
    <row r="300" spans="2:9" x14ac:dyDescent="0.25">
      <c r="B300" s="488"/>
      <c r="C300" s="488"/>
      <c r="D300" s="488"/>
      <c r="E300" s="488"/>
      <c r="F300" s="488"/>
      <c r="G300" s="488"/>
      <c r="H300" s="488"/>
      <c r="I300" s="488"/>
    </row>
    <row r="301" spans="2:9" x14ac:dyDescent="0.25">
      <c r="B301" s="488"/>
      <c r="C301" s="488"/>
      <c r="D301" s="488"/>
      <c r="E301" s="488"/>
      <c r="F301" s="488"/>
      <c r="G301" s="488"/>
      <c r="H301" s="488"/>
      <c r="I301" s="488"/>
    </row>
    <row r="302" spans="2:9" x14ac:dyDescent="0.25">
      <c r="B302" s="488"/>
      <c r="C302" s="488"/>
      <c r="D302" s="488"/>
      <c r="E302" s="488"/>
      <c r="F302" s="488"/>
      <c r="G302" s="488"/>
      <c r="H302" s="488"/>
      <c r="I302" s="488"/>
    </row>
    <row r="303" spans="2:9" x14ac:dyDescent="0.25">
      <c r="B303" s="488"/>
      <c r="C303" s="488"/>
      <c r="D303" s="488"/>
      <c r="E303" s="488"/>
      <c r="F303" s="488"/>
      <c r="G303" s="488"/>
      <c r="H303" s="488"/>
      <c r="I303" s="488"/>
    </row>
    <row r="304" spans="2:9" x14ac:dyDescent="0.25">
      <c r="B304" s="488"/>
      <c r="C304" s="488"/>
      <c r="D304" s="488"/>
      <c r="E304" s="488"/>
      <c r="F304" s="488"/>
      <c r="G304" s="488"/>
      <c r="H304" s="488"/>
      <c r="I304" s="488"/>
    </row>
    <row r="305" spans="2:9" x14ac:dyDescent="0.25">
      <c r="B305" s="488"/>
      <c r="C305" s="488"/>
      <c r="D305" s="488"/>
      <c r="E305" s="488"/>
      <c r="F305" s="488"/>
      <c r="G305" s="488"/>
      <c r="H305" s="488"/>
      <c r="I305" s="488"/>
    </row>
    <row r="306" spans="2:9" x14ac:dyDescent="0.25">
      <c r="B306" s="488"/>
      <c r="C306" s="488"/>
      <c r="D306" s="488"/>
      <c r="E306" s="488"/>
      <c r="F306" s="488"/>
      <c r="G306" s="488"/>
      <c r="H306" s="488"/>
      <c r="I306" s="488"/>
    </row>
    <row r="307" spans="2:9" x14ac:dyDescent="0.25">
      <c r="B307" s="488"/>
      <c r="C307" s="488"/>
      <c r="D307" s="488"/>
      <c r="E307" s="488"/>
      <c r="F307" s="488"/>
      <c r="G307" s="488"/>
      <c r="H307" s="488"/>
      <c r="I307" s="488"/>
    </row>
    <row r="308" spans="2:9" x14ac:dyDescent="0.25">
      <c r="B308" s="488"/>
      <c r="C308" s="488"/>
      <c r="D308" s="488"/>
      <c r="E308" s="488"/>
      <c r="F308" s="488"/>
      <c r="G308" s="488"/>
      <c r="H308" s="488"/>
      <c r="I308" s="488"/>
    </row>
    <row r="309" spans="2:9" x14ac:dyDescent="0.25">
      <c r="B309" s="488"/>
      <c r="C309" s="488"/>
      <c r="D309" s="488"/>
      <c r="E309" s="488"/>
      <c r="F309" s="488"/>
      <c r="G309" s="488"/>
      <c r="H309" s="488"/>
      <c r="I309" s="488"/>
    </row>
    <row r="310" spans="2:9" x14ac:dyDescent="0.25">
      <c r="B310" s="488"/>
      <c r="C310" s="488"/>
      <c r="D310" s="488"/>
      <c r="E310" s="488"/>
      <c r="F310" s="488"/>
      <c r="G310" s="488"/>
      <c r="H310" s="488"/>
      <c r="I310" s="488"/>
    </row>
    <row r="311" spans="2:9" x14ac:dyDescent="0.25">
      <c r="B311" s="488"/>
      <c r="C311" s="488"/>
      <c r="D311" s="488"/>
      <c r="E311" s="488"/>
      <c r="F311" s="488"/>
      <c r="G311" s="488"/>
      <c r="H311" s="488"/>
      <c r="I311" s="488"/>
    </row>
    <row r="312" spans="2:9" x14ac:dyDescent="0.25">
      <c r="B312" s="488"/>
      <c r="C312" s="488"/>
      <c r="D312" s="488"/>
      <c r="E312" s="488"/>
      <c r="F312" s="488"/>
      <c r="G312" s="488"/>
      <c r="H312" s="488"/>
      <c r="I312" s="488"/>
    </row>
    <row r="313" spans="2:9" x14ac:dyDescent="0.25">
      <c r="B313" s="488"/>
      <c r="C313" s="488"/>
      <c r="D313" s="488"/>
      <c r="E313" s="488"/>
      <c r="F313" s="488"/>
      <c r="G313" s="488"/>
      <c r="H313" s="488"/>
      <c r="I313" s="488"/>
    </row>
    <row r="314" spans="2:9" x14ac:dyDescent="0.25">
      <c r="B314" s="488"/>
      <c r="C314" s="488"/>
      <c r="D314" s="488"/>
      <c r="E314" s="488"/>
      <c r="F314" s="488"/>
      <c r="G314" s="488"/>
      <c r="H314" s="488"/>
      <c r="I314" s="488"/>
    </row>
    <row r="315" spans="2:9" x14ac:dyDescent="0.25">
      <c r="B315" s="488"/>
      <c r="C315" s="488"/>
      <c r="D315" s="488"/>
      <c r="E315" s="488"/>
      <c r="F315" s="488"/>
      <c r="G315" s="488"/>
      <c r="H315" s="488"/>
      <c r="I315" s="488"/>
    </row>
    <row r="316" spans="2:9" x14ac:dyDescent="0.25">
      <c r="B316" s="488"/>
      <c r="C316" s="488"/>
      <c r="D316" s="488"/>
      <c r="E316" s="488"/>
      <c r="F316" s="488"/>
      <c r="G316" s="488"/>
      <c r="H316" s="488"/>
      <c r="I316" s="488"/>
    </row>
    <row r="317" spans="2:9" x14ac:dyDescent="0.25">
      <c r="B317" s="488"/>
      <c r="C317" s="488"/>
      <c r="D317" s="488"/>
      <c r="E317" s="488"/>
      <c r="F317" s="488"/>
      <c r="G317" s="488"/>
      <c r="H317" s="488"/>
      <c r="I317" s="488"/>
    </row>
    <row r="318" spans="2:9" x14ac:dyDescent="0.25">
      <c r="B318" s="488"/>
      <c r="C318" s="488"/>
      <c r="D318" s="488"/>
      <c r="E318" s="488"/>
      <c r="F318" s="488"/>
      <c r="G318" s="488"/>
      <c r="H318" s="488"/>
      <c r="I318" s="488"/>
    </row>
    <row r="319" spans="2:9" x14ac:dyDescent="0.25">
      <c r="B319" s="488"/>
      <c r="C319" s="488"/>
      <c r="D319" s="488"/>
      <c r="E319" s="488"/>
      <c r="F319" s="488"/>
      <c r="G319" s="488"/>
      <c r="H319" s="488"/>
      <c r="I319" s="488"/>
    </row>
    <row r="320" spans="2:9" x14ac:dyDescent="0.25">
      <c r="B320" s="488"/>
      <c r="C320" s="488"/>
      <c r="D320" s="488"/>
      <c r="E320" s="488"/>
      <c r="F320" s="488"/>
      <c r="G320" s="488"/>
      <c r="H320" s="488"/>
      <c r="I320" s="488"/>
    </row>
    <row r="321" spans="2:9" x14ac:dyDescent="0.25">
      <c r="B321" s="488"/>
      <c r="C321" s="488"/>
      <c r="D321" s="488"/>
      <c r="E321" s="488"/>
      <c r="F321" s="488"/>
      <c r="G321" s="488"/>
      <c r="H321" s="488"/>
      <c r="I321" s="488"/>
    </row>
    <row r="322" spans="2:9" x14ac:dyDescent="0.25">
      <c r="B322" s="488"/>
      <c r="C322" s="488"/>
      <c r="D322" s="488"/>
      <c r="E322" s="488"/>
      <c r="F322" s="488"/>
      <c r="G322" s="488"/>
      <c r="H322" s="488"/>
      <c r="I322" s="488"/>
    </row>
    <row r="323" spans="2:9" x14ac:dyDescent="0.25">
      <c r="B323" s="488"/>
      <c r="C323" s="488"/>
      <c r="D323" s="488"/>
      <c r="E323" s="488"/>
      <c r="F323" s="488"/>
      <c r="G323" s="488"/>
      <c r="H323" s="488"/>
      <c r="I323" s="488"/>
    </row>
    <row r="324" spans="2:9" x14ac:dyDescent="0.25">
      <c r="B324" s="488"/>
      <c r="C324" s="488"/>
      <c r="D324" s="488"/>
      <c r="E324" s="488"/>
      <c r="F324" s="488"/>
      <c r="G324" s="488"/>
      <c r="H324" s="488"/>
      <c r="I324" s="488"/>
    </row>
    <row r="325" spans="2:9" x14ac:dyDescent="0.25">
      <c r="B325" s="488"/>
      <c r="C325" s="488"/>
      <c r="D325" s="488"/>
      <c r="E325" s="488"/>
      <c r="F325" s="488"/>
      <c r="G325" s="488"/>
      <c r="H325" s="488"/>
      <c r="I325" s="488"/>
    </row>
    <row r="326" spans="2:9" x14ac:dyDescent="0.25">
      <c r="B326" s="488"/>
      <c r="C326" s="488"/>
      <c r="D326" s="488"/>
      <c r="E326" s="488"/>
      <c r="F326" s="488"/>
      <c r="G326" s="488"/>
      <c r="H326" s="488"/>
      <c r="I326" s="488"/>
    </row>
    <row r="327" spans="2:9" x14ac:dyDescent="0.25">
      <c r="B327" s="488"/>
      <c r="C327" s="488"/>
      <c r="D327" s="488"/>
      <c r="E327" s="488"/>
      <c r="F327" s="488"/>
      <c r="G327" s="488"/>
      <c r="H327" s="488"/>
      <c r="I327" s="488"/>
    </row>
    <row r="328" spans="2:9" x14ac:dyDescent="0.25">
      <c r="B328" s="488"/>
      <c r="C328" s="488"/>
      <c r="D328" s="488"/>
      <c r="E328" s="488"/>
      <c r="F328" s="488"/>
      <c r="G328" s="488"/>
      <c r="H328" s="488"/>
      <c r="I328" s="488"/>
    </row>
    <row r="329" spans="2:9" x14ac:dyDescent="0.25">
      <c r="B329" s="488"/>
      <c r="C329" s="488"/>
      <c r="D329" s="488"/>
      <c r="E329" s="488"/>
      <c r="F329" s="488"/>
      <c r="G329" s="488"/>
      <c r="H329" s="488"/>
      <c r="I329" s="488"/>
    </row>
    <row r="330" spans="2:9" x14ac:dyDescent="0.25">
      <c r="B330" s="488"/>
      <c r="C330" s="488"/>
      <c r="D330" s="488"/>
      <c r="E330" s="488"/>
      <c r="F330" s="488"/>
      <c r="G330" s="488"/>
      <c r="H330" s="488"/>
      <c r="I330" s="488"/>
    </row>
    <row r="331" spans="2:9" x14ac:dyDescent="0.25">
      <c r="B331" s="488"/>
      <c r="C331" s="488"/>
      <c r="D331" s="488"/>
      <c r="E331" s="488"/>
      <c r="F331" s="488"/>
      <c r="G331" s="488"/>
      <c r="H331" s="488"/>
      <c r="I331" s="488"/>
    </row>
    <row r="332" spans="2:9" x14ac:dyDescent="0.25">
      <c r="B332" s="488"/>
      <c r="C332" s="488"/>
      <c r="D332" s="488"/>
      <c r="E332" s="488"/>
      <c r="F332" s="488"/>
      <c r="G332" s="488"/>
      <c r="H332" s="488"/>
      <c r="I332" s="488"/>
    </row>
    <row r="333" spans="2:9" x14ac:dyDescent="0.25">
      <c r="B333" s="488"/>
      <c r="C333" s="488"/>
      <c r="D333" s="488"/>
      <c r="E333" s="488"/>
      <c r="F333" s="488"/>
      <c r="G333" s="488"/>
      <c r="H333" s="488"/>
      <c r="I333" s="488"/>
    </row>
    <row r="334" spans="2:9" x14ac:dyDescent="0.25">
      <c r="B334" s="488"/>
      <c r="C334" s="488"/>
      <c r="D334" s="488"/>
      <c r="E334" s="488"/>
      <c r="F334" s="488"/>
      <c r="G334" s="488"/>
      <c r="H334" s="488"/>
      <c r="I334" s="488"/>
    </row>
    <row r="335" spans="2:9" x14ac:dyDescent="0.25">
      <c r="B335" s="488"/>
      <c r="C335" s="488"/>
      <c r="D335" s="488"/>
      <c r="E335" s="488"/>
      <c r="F335" s="488"/>
      <c r="G335" s="488"/>
      <c r="H335" s="488"/>
      <c r="I335" s="488"/>
    </row>
    <row r="336" spans="2:9" x14ac:dyDescent="0.25">
      <c r="B336" s="488"/>
      <c r="C336" s="488"/>
      <c r="D336" s="488"/>
      <c r="E336" s="488"/>
      <c r="F336" s="488"/>
      <c r="G336" s="488"/>
      <c r="H336" s="488"/>
      <c r="I336" s="488"/>
    </row>
    <row r="337" spans="2:9" x14ac:dyDescent="0.25">
      <c r="B337" s="488"/>
      <c r="C337" s="488"/>
      <c r="D337" s="488"/>
      <c r="E337" s="488"/>
      <c r="F337" s="488"/>
      <c r="G337" s="488"/>
      <c r="H337" s="488"/>
      <c r="I337" s="488"/>
    </row>
    <row r="338" spans="2:9" x14ac:dyDescent="0.25">
      <c r="B338" s="488"/>
      <c r="C338" s="488"/>
      <c r="D338" s="488"/>
      <c r="E338" s="488"/>
      <c r="F338" s="488"/>
      <c r="G338" s="488"/>
      <c r="H338" s="488"/>
      <c r="I338" s="488"/>
    </row>
    <row r="339" spans="2:9" x14ac:dyDescent="0.25">
      <c r="B339" s="488"/>
      <c r="C339" s="488"/>
      <c r="D339" s="488"/>
      <c r="E339" s="488"/>
      <c r="F339" s="488"/>
      <c r="G339" s="488"/>
      <c r="H339" s="488"/>
      <c r="I339" s="488"/>
    </row>
    <row r="340" spans="2:9" x14ac:dyDescent="0.25">
      <c r="B340" s="488"/>
      <c r="C340" s="488"/>
      <c r="D340" s="488"/>
      <c r="E340" s="488"/>
      <c r="F340" s="488"/>
      <c r="G340" s="488"/>
      <c r="H340" s="488"/>
      <c r="I340" s="488"/>
    </row>
    <row r="341" spans="2:9" x14ac:dyDescent="0.25">
      <c r="B341" s="488"/>
      <c r="C341" s="488"/>
      <c r="D341" s="488"/>
      <c r="E341" s="488"/>
      <c r="F341" s="488"/>
      <c r="G341" s="488"/>
      <c r="H341" s="488"/>
      <c r="I341" s="488"/>
    </row>
    <row r="342" spans="2:9" x14ac:dyDescent="0.25">
      <c r="B342" s="488"/>
      <c r="C342" s="488"/>
      <c r="D342" s="488"/>
      <c r="E342" s="488"/>
      <c r="F342" s="488"/>
      <c r="G342" s="488"/>
      <c r="H342" s="488"/>
      <c r="I342" s="488"/>
    </row>
    <row r="343" spans="2:9" x14ac:dyDescent="0.25">
      <c r="B343" s="488"/>
      <c r="C343" s="488"/>
      <c r="D343" s="488"/>
      <c r="E343" s="488"/>
      <c r="F343" s="488"/>
      <c r="G343" s="488"/>
      <c r="H343" s="488"/>
      <c r="I343" s="488"/>
    </row>
    <row r="344" spans="2:9" x14ac:dyDescent="0.25">
      <c r="B344" s="488"/>
      <c r="C344" s="488"/>
      <c r="D344" s="488"/>
      <c r="E344" s="488"/>
      <c r="F344" s="488"/>
      <c r="G344" s="488"/>
      <c r="H344" s="488"/>
      <c r="I344" s="488"/>
    </row>
    <row r="345" spans="2:9" x14ac:dyDescent="0.25">
      <c r="B345" s="488"/>
      <c r="C345" s="488"/>
      <c r="D345" s="488"/>
      <c r="E345" s="488"/>
      <c r="F345" s="488"/>
      <c r="G345" s="488"/>
      <c r="H345" s="488"/>
      <c r="I345" s="488"/>
    </row>
    <row r="346" spans="2:9" x14ac:dyDescent="0.25">
      <c r="B346" s="488"/>
      <c r="C346" s="488"/>
      <c r="D346" s="488"/>
      <c r="E346" s="488"/>
      <c r="F346" s="488"/>
      <c r="G346" s="488"/>
      <c r="H346" s="488"/>
      <c r="I346" s="488"/>
    </row>
    <row r="347" spans="2:9" x14ac:dyDescent="0.25">
      <c r="B347" s="488"/>
      <c r="C347" s="488"/>
      <c r="D347" s="488"/>
      <c r="E347" s="488"/>
      <c r="F347" s="488"/>
      <c r="G347" s="488"/>
      <c r="H347" s="488"/>
      <c r="I347" s="488"/>
    </row>
    <row r="348" spans="2:9" x14ac:dyDescent="0.25">
      <c r="B348" s="488"/>
      <c r="C348" s="488"/>
      <c r="D348" s="488"/>
      <c r="E348" s="488"/>
      <c r="F348" s="488"/>
      <c r="G348" s="488"/>
      <c r="H348" s="488"/>
      <c r="I348" s="488"/>
    </row>
    <row r="349" spans="2:9" x14ac:dyDescent="0.25">
      <c r="B349" s="488"/>
      <c r="C349" s="488"/>
      <c r="D349" s="488"/>
      <c r="E349" s="488"/>
      <c r="F349" s="488"/>
      <c r="G349" s="488"/>
      <c r="H349" s="488"/>
      <c r="I349" s="488"/>
    </row>
    <row r="350" spans="2:9" x14ac:dyDescent="0.25">
      <c r="B350" s="488"/>
      <c r="C350" s="488"/>
      <c r="D350" s="488"/>
      <c r="E350" s="488"/>
      <c r="F350" s="488"/>
      <c r="G350" s="488"/>
      <c r="H350" s="488"/>
      <c r="I350" s="488"/>
    </row>
    <row r="351" spans="2:9" x14ac:dyDescent="0.25">
      <c r="B351" s="488"/>
      <c r="C351" s="488"/>
      <c r="D351" s="488"/>
      <c r="E351" s="488"/>
      <c r="F351" s="488"/>
      <c r="G351" s="488"/>
      <c r="H351" s="488"/>
      <c r="I351" s="488"/>
    </row>
    <row r="352" spans="2:9" x14ac:dyDescent="0.25">
      <c r="B352" s="488"/>
      <c r="C352" s="488"/>
      <c r="D352" s="488"/>
      <c r="E352" s="488"/>
      <c r="F352" s="488"/>
      <c r="G352" s="488"/>
      <c r="H352" s="488"/>
      <c r="I352" s="488"/>
    </row>
    <row r="353" spans="2:9" x14ac:dyDescent="0.25">
      <c r="B353" s="488"/>
      <c r="C353" s="488"/>
      <c r="D353" s="488"/>
      <c r="E353" s="488"/>
      <c r="F353" s="488"/>
      <c r="G353" s="488"/>
      <c r="H353" s="488"/>
      <c r="I353" s="488"/>
    </row>
    <row r="354" spans="2:9" x14ac:dyDescent="0.25">
      <c r="B354" s="488"/>
      <c r="C354" s="488"/>
      <c r="D354" s="488"/>
      <c r="E354" s="488"/>
      <c r="F354" s="488"/>
      <c r="G354" s="488"/>
      <c r="H354" s="488"/>
      <c r="I354" s="488"/>
    </row>
    <row r="355" spans="2:9" x14ac:dyDescent="0.25">
      <c r="B355" s="488"/>
      <c r="C355" s="488"/>
      <c r="D355" s="488"/>
      <c r="E355" s="488"/>
      <c r="F355" s="488"/>
      <c r="G355" s="488"/>
      <c r="H355" s="488"/>
      <c r="I355" s="488"/>
    </row>
    <row r="356" spans="2:9" x14ac:dyDescent="0.25">
      <c r="B356" s="488"/>
      <c r="C356" s="488"/>
      <c r="D356" s="488"/>
      <c r="E356" s="488"/>
      <c r="F356" s="488"/>
      <c r="G356" s="488"/>
      <c r="H356" s="488"/>
      <c r="I356" s="488"/>
    </row>
    <row r="357" spans="2:9" x14ac:dyDescent="0.25">
      <c r="B357" s="488"/>
      <c r="C357" s="488"/>
      <c r="D357" s="488"/>
      <c r="E357" s="488"/>
      <c r="F357" s="488"/>
      <c r="G357" s="488"/>
      <c r="H357" s="488"/>
      <c r="I357" s="488"/>
    </row>
    <row r="358" spans="2:9" x14ac:dyDescent="0.25">
      <c r="B358" s="488"/>
      <c r="C358" s="488"/>
      <c r="D358" s="488"/>
      <c r="E358" s="488"/>
      <c r="F358" s="488"/>
      <c r="G358" s="488"/>
      <c r="H358" s="488"/>
      <c r="I358" s="488"/>
    </row>
    <row r="359" spans="2:9" x14ac:dyDescent="0.25">
      <c r="B359" s="488"/>
      <c r="C359" s="488"/>
      <c r="D359" s="488"/>
      <c r="E359" s="488"/>
      <c r="F359" s="488"/>
      <c r="G359" s="488"/>
      <c r="H359" s="488"/>
      <c r="I359" s="488"/>
    </row>
    <row r="360" spans="2:9" x14ac:dyDescent="0.25">
      <c r="B360" s="488"/>
      <c r="C360" s="488"/>
      <c r="D360" s="488"/>
      <c r="E360" s="488"/>
      <c r="F360" s="488"/>
      <c r="G360" s="488"/>
      <c r="H360" s="488"/>
      <c r="I360" s="488"/>
    </row>
    <row r="361" spans="2:9" x14ac:dyDescent="0.25">
      <c r="B361" s="488"/>
      <c r="C361" s="488"/>
      <c r="D361" s="488"/>
      <c r="E361" s="488"/>
      <c r="F361" s="488"/>
      <c r="G361" s="488"/>
      <c r="H361" s="488"/>
      <c r="I361" s="488"/>
    </row>
    <row r="362" spans="2:9" x14ac:dyDescent="0.25">
      <c r="B362" s="488"/>
      <c r="C362" s="488"/>
      <c r="D362" s="488"/>
      <c r="E362" s="488"/>
      <c r="F362" s="488"/>
      <c r="G362" s="488"/>
      <c r="H362" s="488"/>
      <c r="I362" s="488"/>
    </row>
    <row r="363" spans="2:9" x14ac:dyDescent="0.25">
      <c r="B363" s="488"/>
      <c r="C363" s="488"/>
      <c r="D363" s="488"/>
      <c r="E363" s="488"/>
      <c r="F363" s="488"/>
      <c r="G363" s="488"/>
      <c r="H363" s="488"/>
      <c r="I363" s="488"/>
    </row>
    <row r="364" spans="2:9" x14ac:dyDescent="0.25">
      <c r="B364" s="488"/>
      <c r="C364" s="488"/>
      <c r="D364" s="488"/>
      <c r="E364" s="488"/>
      <c r="F364" s="488"/>
      <c r="G364" s="488"/>
      <c r="H364" s="488"/>
      <c r="I364" s="488"/>
    </row>
    <row r="365" spans="2:9" x14ac:dyDescent="0.25">
      <c r="B365" s="488"/>
      <c r="C365" s="488"/>
      <c r="D365" s="488"/>
      <c r="E365" s="488"/>
      <c r="F365" s="488"/>
      <c r="G365" s="488"/>
      <c r="H365" s="488"/>
      <c r="I365" s="488"/>
    </row>
    <row r="366" spans="2:9" x14ac:dyDescent="0.25">
      <c r="B366" s="488"/>
      <c r="C366" s="488"/>
      <c r="D366" s="488"/>
      <c r="E366" s="488"/>
      <c r="F366" s="488"/>
      <c r="G366" s="488"/>
      <c r="H366" s="488"/>
      <c r="I366" s="488"/>
    </row>
    <row r="367" spans="2:9" x14ac:dyDescent="0.25">
      <c r="B367" s="488"/>
      <c r="C367" s="488"/>
      <c r="D367" s="488"/>
      <c r="E367" s="488"/>
      <c r="F367" s="488"/>
      <c r="G367" s="488"/>
      <c r="H367" s="488"/>
      <c r="I367" s="488"/>
    </row>
    <row r="368" spans="2:9" x14ac:dyDescent="0.25">
      <c r="B368" s="488"/>
      <c r="C368" s="488"/>
      <c r="D368" s="488"/>
      <c r="E368" s="488"/>
      <c r="F368" s="488"/>
      <c r="G368" s="488"/>
      <c r="H368" s="488"/>
      <c r="I368" s="488"/>
    </row>
    <row r="369" spans="2:9" x14ac:dyDescent="0.25">
      <c r="B369" s="488"/>
      <c r="C369" s="488"/>
      <c r="D369" s="488"/>
      <c r="E369" s="488"/>
      <c r="F369" s="488"/>
      <c r="G369" s="488"/>
      <c r="H369" s="488"/>
      <c r="I369" s="488"/>
    </row>
    <row r="370" spans="2:9" x14ac:dyDescent="0.25">
      <c r="B370" s="488"/>
      <c r="C370" s="488"/>
      <c r="D370" s="488"/>
      <c r="E370" s="488"/>
      <c r="F370" s="488"/>
      <c r="G370" s="488"/>
      <c r="H370" s="488"/>
      <c r="I370" s="488"/>
    </row>
    <row r="371" spans="2:9" x14ac:dyDescent="0.25">
      <c r="B371" s="488"/>
      <c r="C371" s="488"/>
      <c r="D371" s="488"/>
      <c r="E371" s="488"/>
      <c r="F371" s="488"/>
      <c r="G371" s="488"/>
      <c r="H371" s="488"/>
      <c r="I371" s="488"/>
    </row>
    <row r="372" spans="2:9" x14ac:dyDescent="0.25">
      <c r="B372" s="488"/>
      <c r="C372" s="488"/>
      <c r="D372" s="488"/>
      <c r="E372" s="488"/>
      <c r="F372" s="488"/>
      <c r="G372" s="488"/>
      <c r="H372" s="488"/>
      <c r="I372" s="488"/>
    </row>
    <row r="373" spans="2:9" x14ac:dyDescent="0.25">
      <c r="B373" s="488"/>
      <c r="C373" s="488"/>
      <c r="D373" s="488"/>
      <c r="E373" s="488"/>
      <c r="F373" s="488"/>
      <c r="G373" s="488"/>
      <c r="H373" s="488"/>
      <c r="I373" s="488"/>
    </row>
    <row r="374" spans="2:9" x14ac:dyDescent="0.25">
      <c r="B374" s="488"/>
      <c r="C374" s="488"/>
      <c r="D374" s="488"/>
      <c r="E374" s="488"/>
      <c r="F374" s="488"/>
      <c r="G374" s="488"/>
      <c r="H374" s="488"/>
      <c r="I374" s="488"/>
    </row>
    <row r="375" spans="2:9" x14ac:dyDescent="0.25">
      <c r="B375" s="488"/>
      <c r="C375" s="488"/>
      <c r="D375" s="488"/>
      <c r="E375" s="488"/>
      <c r="F375" s="488"/>
      <c r="G375" s="488"/>
      <c r="H375" s="488"/>
      <c r="I375" s="488"/>
    </row>
    <row r="376" spans="2:9" x14ac:dyDescent="0.25">
      <c r="B376" s="488"/>
      <c r="C376" s="488"/>
      <c r="D376" s="488"/>
      <c r="E376" s="488"/>
      <c r="F376" s="488"/>
      <c r="G376" s="488"/>
      <c r="H376" s="488"/>
      <c r="I376" s="488"/>
    </row>
    <row r="377" spans="2:9" x14ac:dyDescent="0.25">
      <c r="B377" s="488"/>
      <c r="C377" s="488"/>
      <c r="D377" s="488"/>
      <c r="E377" s="488"/>
      <c r="F377" s="488"/>
      <c r="G377" s="488"/>
      <c r="H377" s="488"/>
      <c r="I377" s="488"/>
    </row>
    <row r="378" spans="2:9" x14ac:dyDescent="0.25">
      <c r="B378" s="488"/>
      <c r="C378" s="488"/>
      <c r="D378" s="488"/>
      <c r="E378" s="488"/>
      <c r="F378" s="488"/>
      <c r="G378" s="488"/>
      <c r="H378" s="488"/>
      <c r="I378" s="488"/>
    </row>
    <row r="379" spans="2:9" x14ac:dyDescent="0.25">
      <c r="B379" s="488"/>
      <c r="C379" s="488"/>
      <c r="D379" s="488"/>
      <c r="E379" s="488"/>
      <c r="F379" s="488"/>
      <c r="G379" s="488"/>
      <c r="H379" s="488"/>
      <c r="I379" s="488"/>
    </row>
    <row r="380" spans="2:9" x14ac:dyDescent="0.25">
      <c r="B380" s="488"/>
      <c r="C380" s="488"/>
      <c r="D380" s="488"/>
      <c r="E380" s="488"/>
      <c r="F380" s="488"/>
      <c r="G380" s="488"/>
      <c r="H380" s="488"/>
      <c r="I380" s="488"/>
    </row>
    <row r="381" spans="2:9" x14ac:dyDescent="0.25">
      <c r="B381" s="488"/>
      <c r="C381" s="488"/>
      <c r="D381" s="488"/>
      <c r="E381" s="488"/>
      <c r="F381" s="488"/>
      <c r="G381" s="488"/>
      <c r="H381" s="488"/>
      <c r="I381" s="488"/>
    </row>
    <row r="382" spans="2:9" x14ac:dyDescent="0.25">
      <c r="B382" s="488"/>
      <c r="C382" s="488"/>
      <c r="D382" s="488"/>
      <c r="E382" s="488"/>
      <c r="F382" s="488"/>
      <c r="G382" s="488"/>
      <c r="H382" s="488"/>
      <c r="I382" s="488"/>
    </row>
    <row r="383" spans="2:9" x14ac:dyDescent="0.25">
      <c r="B383" s="488"/>
      <c r="C383" s="488"/>
      <c r="D383" s="488"/>
      <c r="E383" s="488"/>
      <c r="F383" s="488"/>
      <c r="G383" s="488"/>
      <c r="H383" s="488"/>
      <c r="I383" s="488"/>
    </row>
    <row r="384" spans="2:9" x14ac:dyDescent="0.25">
      <c r="B384" s="488"/>
      <c r="C384" s="488"/>
      <c r="D384" s="488"/>
      <c r="E384" s="488"/>
      <c r="F384" s="488"/>
      <c r="G384" s="488"/>
      <c r="H384" s="488"/>
      <c r="I384" s="488"/>
    </row>
    <row r="385" spans="2:9" x14ac:dyDescent="0.25">
      <c r="B385" s="488"/>
      <c r="C385" s="488"/>
      <c r="D385" s="488"/>
      <c r="E385" s="488"/>
      <c r="F385" s="488"/>
      <c r="G385" s="488"/>
      <c r="H385" s="488"/>
      <c r="I385" s="488"/>
    </row>
    <row r="386" spans="2:9" x14ac:dyDescent="0.25">
      <c r="B386" s="488"/>
      <c r="C386" s="488"/>
      <c r="D386" s="488"/>
      <c r="E386" s="488"/>
      <c r="F386" s="488"/>
      <c r="G386" s="488"/>
      <c r="H386" s="488"/>
      <c r="I386" s="488"/>
    </row>
    <row r="387" spans="2:9" x14ac:dyDescent="0.25">
      <c r="B387" s="488"/>
      <c r="C387" s="488"/>
      <c r="D387" s="488"/>
      <c r="E387" s="488"/>
      <c r="F387" s="488"/>
      <c r="G387" s="488"/>
      <c r="H387" s="488"/>
      <c r="I387" s="488"/>
    </row>
    <row r="388" spans="2:9" x14ac:dyDescent="0.25">
      <c r="B388" s="488"/>
      <c r="C388" s="488"/>
      <c r="D388" s="488"/>
      <c r="E388" s="488"/>
      <c r="F388" s="488"/>
      <c r="G388" s="488"/>
      <c r="H388" s="488"/>
      <c r="I388" s="488"/>
    </row>
    <row r="389" spans="2:9" x14ac:dyDescent="0.25">
      <c r="B389" s="488"/>
      <c r="C389" s="488"/>
      <c r="D389" s="488"/>
      <c r="E389" s="488"/>
      <c r="F389" s="488"/>
      <c r="G389" s="488"/>
      <c r="H389" s="488"/>
      <c r="I389" s="488"/>
    </row>
    <row r="390" spans="2:9" x14ac:dyDescent="0.25">
      <c r="B390" s="488"/>
      <c r="C390" s="488"/>
      <c r="D390" s="488"/>
      <c r="E390" s="488"/>
      <c r="F390" s="488"/>
      <c r="G390" s="488"/>
      <c r="H390" s="488"/>
      <c r="I390" s="488"/>
    </row>
    <row r="391" spans="2:9" x14ac:dyDescent="0.25">
      <c r="B391" s="488"/>
      <c r="C391" s="488"/>
      <c r="D391" s="488"/>
      <c r="E391" s="488"/>
      <c r="F391" s="488"/>
      <c r="G391" s="488"/>
      <c r="H391" s="488"/>
      <c r="I391" s="488"/>
    </row>
    <row r="392" spans="2:9" x14ac:dyDescent="0.25">
      <c r="B392" s="488"/>
      <c r="C392" s="488"/>
      <c r="D392" s="488"/>
      <c r="E392" s="488"/>
      <c r="F392" s="488"/>
      <c r="G392" s="488"/>
      <c r="H392" s="488"/>
      <c r="I392" s="488"/>
    </row>
    <row r="393" spans="2:9" x14ac:dyDescent="0.25">
      <c r="B393" s="488"/>
      <c r="C393" s="488"/>
      <c r="D393" s="488"/>
      <c r="E393" s="488"/>
      <c r="F393" s="488"/>
      <c r="G393" s="488"/>
      <c r="H393" s="488"/>
      <c r="I393" s="488"/>
    </row>
    <row r="394" spans="2:9" x14ac:dyDescent="0.25">
      <c r="B394" s="488"/>
      <c r="C394" s="488"/>
      <c r="D394" s="488"/>
      <c r="E394" s="488"/>
      <c r="F394" s="488"/>
      <c r="G394" s="488"/>
      <c r="H394" s="488"/>
      <c r="I394" s="488"/>
    </row>
    <row r="395" spans="2:9" x14ac:dyDescent="0.25">
      <c r="B395" s="488"/>
      <c r="C395" s="488"/>
      <c r="D395" s="488"/>
      <c r="E395" s="488"/>
      <c r="F395" s="488"/>
      <c r="G395" s="488"/>
      <c r="H395" s="488"/>
      <c r="I395" s="488"/>
    </row>
    <row r="396" spans="2:9" x14ac:dyDescent="0.25">
      <c r="B396" s="488"/>
      <c r="C396" s="488"/>
      <c r="D396" s="488"/>
      <c r="E396" s="488"/>
      <c r="F396" s="488"/>
      <c r="G396" s="488"/>
      <c r="H396" s="488"/>
      <c r="I396" s="488"/>
    </row>
    <row r="397" spans="2:9" x14ac:dyDescent="0.25">
      <c r="B397" s="488"/>
      <c r="C397" s="488"/>
      <c r="D397" s="488"/>
      <c r="E397" s="488"/>
      <c r="F397" s="488"/>
      <c r="G397" s="488"/>
      <c r="H397" s="488"/>
      <c r="I397" s="488"/>
    </row>
    <row r="398" spans="2:9" x14ac:dyDescent="0.25">
      <c r="B398" s="488"/>
      <c r="C398" s="488"/>
      <c r="D398" s="488"/>
      <c r="E398" s="488"/>
      <c r="F398" s="488"/>
      <c r="G398" s="488"/>
      <c r="H398" s="488"/>
      <c r="I398" s="488"/>
    </row>
    <row r="399" spans="2:9" x14ac:dyDescent="0.25">
      <c r="B399" s="488"/>
      <c r="C399" s="488"/>
      <c r="D399" s="488"/>
      <c r="E399" s="488"/>
      <c r="F399" s="488"/>
      <c r="G399" s="488"/>
      <c r="H399" s="488"/>
      <c r="I399" s="488"/>
    </row>
    <row r="400" spans="2:9" x14ac:dyDescent="0.25">
      <c r="B400" s="488"/>
      <c r="C400" s="488"/>
      <c r="D400" s="488"/>
      <c r="E400" s="488"/>
      <c r="F400" s="488"/>
      <c r="G400" s="488"/>
      <c r="H400" s="488"/>
      <c r="I400" s="488"/>
    </row>
    <row r="401" spans="2:9" x14ac:dyDescent="0.25">
      <c r="B401" s="488"/>
      <c r="C401" s="488"/>
      <c r="D401" s="488"/>
      <c r="E401" s="488"/>
      <c r="F401" s="488"/>
      <c r="G401" s="488"/>
      <c r="H401" s="488"/>
      <c r="I401" s="488"/>
    </row>
    <row r="402" spans="2:9" x14ac:dyDescent="0.25">
      <c r="B402" s="488"/>
      <c r="C402" s="488"/>
      <c r="D402" s="488"/>
      <c r="E402" s="488"/>
      <c r="F402" s="488"/>
      <c r="G402" s="488"/>
      <c r="H402" s="488"/>
      <c r="I402" s="488"/>
    </row>
    <row r="403" spans="2:9" x14ac:dyDescent="0.25">
      <c r="B403" s="488"/>
      <c r="C403" s="488"/>
      <c r="D403" s="488"/>
      <c r="E403" s="488"/>
      <c r="F403" s="488"/>
      <c r="G403" s="488"/>
      <c r="H403" s="488"/>
      <c r="I403" s="488"/>
    </row>
    <row r="404" spans="2:9" x14ac:dyDescent="0.25">
      <c r="B404" s="488"/>
      <c r="C404" s="488"/>
      <c r="D404" s="488"/>
      <c r="E404" s="488"/>
      <c r="F404" s="488"/>
      <c r="G404" s="488"/>
      <c r="H404" s="488"/>
      <c r="I404" s="488"/>
    </row>
    <row r="405" spans="2:9" x14ac:dyDescent="0.25">
      <c r="B405" s="488"/>
      <c r="C405" s="488"/>
      <c r="D405" s="488"/>
      <c r="E405" s="488"/>
      <c r="F405" s="488"/>
      <c r="G405" s="488"/>
      <c r="H405" s="488"/>
      <c r="I405" s="488"/>
    </row>
    <row r="406" spans="2:9" x14ac:dyDescent="0.25">
      <c r="B406" s="488"/>
      <c r="C406" s="488"/>
      <c r="D406" s="488"/>
      <c r="E406" s="488"/>
      <c r="F406" s="488"/>
      <c r="G406" s="488"/>
      <c r="H406" s="488"/>
      <c r="I406" s="488"/>
    </row>
    <row r="407" spans="2:9" x14ac:dyDescent="0.25">
      <c r="B407" s="488"/>
      <c r="C407" s="488"/>
      <c r="D407" s="488"/>
      <c r="E407" s="488"/>
      <c r="F407" s="488"/>
      <c r="G407" s="488"/>
      <c r="H407" s="488"/>
      <c r="I407" s="488"/>
    </row>
    <row r="408" spans="2:9" x14ac:dyDescent="0.25">
      <c r="B408" s="488"/>
      <c r="C408" s="488"/>
      <c r="D408" s="488"/>
      <c r="E408" s="488"/>
      <c r="F408" s="488"/>
      <c r="G408" s="488"/>
      <c r="H408" s="488"/>
      <c r="I408" s="488"/>
    </row>
    <row r="409" spans="2:9" x14ac:dyDescent="0.25">
      <c r="B409" s="488"/>
      <c r="C409" s="488"/>
      <c r="D409" s="488"/>
      <c r="E409" s="488"/>
      <c r="F409" s="488"/>
      <c r="G409" s="488"/>
      <c r="H409" s="488"/>
      <c r="I409" s="488"/>
    </row>
    <row r="410" spans="2:9" x14ac:dyDescent="0.25">
      <c r="B410" s="488"/>
      <c r="C410" s="488"/>
      <c r="D410" s="488"/>
      <c r="E410" s="488"/>
      <c r="F410" s="488"/>
      <c r="G410" s="488"/>
      <c r="H410" s="488"/>
      <c r="I410" s="488"/>
    </row>
    <row r="411" spans="2:9" x14ac:dyDescent="0.25">
      <c r="B411" s="488"/>
      <c r="C411" s="488"/>
      <c r="D411" s="488"/>
      <c r="E411" s="488"/>
      <c r="F411" s="488"/>
      <c r="G411" s="488"/>
      <c r="H411" s="488"/>
      <c r="I411" s="488"/>
    </row>
    <row r="412" spans="2:9" x14ac:dyDescent="0.25">
      <c r="B412" s="488"/>
      <c r="C412" s="488"/>
      <c r="D412" s="488"/>
      <c r="E412" s="488"/>
      <c r="F412" s="488"/>
      <c r="G412" s="488"/>
      <c r="H412" s="488"/>
      <c r="I412" s="488"/>
    </row>
    <row r="413" spans="2:9" x14ac:dyDescent="0.25">
      <c r="B413" s="488"/>
      <c r="C413" s="488"/>
      <c r="D413" s="488"/>
      <c r="E413" s="488"/>
      <c r="F413" s="488"/>
      <c r="G413" s="488"/>
      <c r="H413" s="488"/>
      <c r="I413" s="488"/>
    </row>
    <row r="414" spans="2:9" x14ac:dyDescent="0.25">
      <c r="B414" s="488"/>
      <c r="C414" s="488"/>
      <c r="D414" s="488"/>
      <c r="E414" s="488"/>
      <c r="F414" s="488"/>
      <c r="G414" s="488"/>
      <c r="H414" s="488"/>
      <c r="I414" s="488"/>
    </row>
    <row r="415" spans="2:9" x14ac:dyDescent="0.25">
      <c r="B415" s="488"/>
      <c r="C415" s="488"/>
      <c r="D415" s="488"/>
      <c r="E415" s="488"/>
      <c r="F415" s="488"/>
      <c r="G415" s="488"/>
      <c r="H415" s="488"/>
      <c r="I415" s="488"/>
    </row>
    <row r="416" spans="2:9" x14ac:dyDescent="0.25">
      <c r="B416" s="488"/>
      <c r="C416" s="488"/>
      <c r="D416" s="488"/>
      <c r="E416" s="488"/>
      <c r="F416" s="488"/>
      <c r="G416" s="488"/>
      <c r="H416" s="488"/>
      <c r="I416" s="488"/>
    </row>
    <row r="417" spans="2:9" x14ac:dyDescent="0.25">
      <c r="B417" s="488"/>
      <c r="C417" s="488"/>
      <c r="D417" s="488"/>
      <c r="E417" s="488"/>
      <c r="F417" s="488"/>
      <c r="G417" s="488"/>
      <c r="H417" s="488"/>
      <c r="I417" s="488"/>
    </row>
    <row r="418" spans="2:9" x14ac:dyDescent="0.25">
      <c r="B418" s="488"/>
      <c r="C418" s="488"/>
      <c r="D418" s="488"/>
      <c r="E418" s="488"/>
      <c r="F418" s="488"/>
      <c r="G418" s="488"/>
      <c r="H418" s="488"/>
      <c r="I418" s="488"/>
    </row>
    <row r="419" spans="2:9" x14ac:dyDescent="0.25">
      <c r="B419" s="488"/>
      <c r="C419" s="488"/>
      <c r="D419" s="488"/>
      <c r="E419" s="488"/>
      <c r="F419" s="488"/>
      <c r="G419" s="488"/>
      <c r="H419" s="488"/>
      <c r="I419" s="488"/>
    </row>
    <row r="420" spans="2:9" x14ac:dyDescent="0.25">
      <c r="B420" s="488"/>
      <c r="C420" s="488"/>
      <c r="D420" s="488"/>
      <c r="E420" s="488"/>
      <c r="F420" s="488"/>
      <c r="G420" s="488"/>
      <c r="H420" s="488"/>
      <c r="I420" s="488"/>
    </row>
    <row r="421" spans="2:9" x14ac:dyDescent="0.25">
      <c r="B421" s="488"/>
      <c r="C421" s="488"/>
      <c r="D421" s="488"/>
      <c r="E421" s="488"/>
      <c r="F421" s="488"/>
      <c r="G421" s="488"/>
      <c r="H421" s="488"/>
      <c r="I421" s="488"/>
    </row>
    <row r="422" spans="2:9" x14ac:dyDescent="0.25">
      <c r="B422" s="488"/>
      <c r="C422" s="488"/>
      <c r="D422" s="488"/>
      <c r="E422" s="488"/>
      <c r="F422" s="488"/>
      <c r="G422" s="488"/>
      <c r="H422" s="488"/>
      <c r="I422" s="488"/>
    </row>
    <row r="423" spans="2:9" x14ac:dyDescent="0.25">
      <c r="B423" s="488"/>
      <c r="C423" s="488"/>
      <c r="D423" s="488"/>
      <c r="E423" s="488"/>
      <c r="F423" s="488"/>
      <c r="G423" s="488"/>
      <c r="H423" s="488"/>
      <c r="I423" s="488"/>
    </row>
    <row r="424" spans="2:9" x14ac:dyDescent="0.25">
      <c r="B424" s="488"/>
      <c r="C424" s="488"/>
      <c r="D424" s="488"/>
      <c r="E424" s="488"/>
      <c r="F424" s="488"/>
      <c r="G424" s="488"/>
      <c r="H424" s="488"/>
      <c r="I424" s="488"/>
    </row>
    <row r="425" spans="2:9" x14ac:dyDescent="0.25">
      <c r="B425" s="488"/>
      <c r="C425" s="488"/>
      <c r="D425" s="488"/>
      <c r="E425" s="488"/>
      <c r="F425" s="488"/>
      <c r="G425" s="488"/>
      <c r="H425" s="488"/>
      <c r="I425" s="488"/>
    </row>
    <row r="426" spans="2:9" x14ac:dyDescent="0.25">
      <c r="B426" s="488"/>
      <c r="C426" s="488"/>
      <c r="D426" s="488"/>
      <c r="E426" s="488"/>
      <c r="F426" s="488"/>
      <c r="G426" s="488"/>
      <c r="H426" s="488"/>
      <c r="I426" s="488"/>
    </row>
    <row r="427" spans="2:9" x14ac:dyDescent="0.25">
      <c r="B427" s="488"/>
      <c r="C427" s="488"/>
      <c r="D427" s="488"/>
      <c r="E427" s="488"/>
      <c r="F427" s="488"/>
      <c r="G427" s="488"/>
      <c r="H427" s="488"/>
      <c r="I427" s="488"/>
    </row>
    <row r="428" spans="2:9" x14ac:dyDescent="0.25">
      <c r="B428" s="488"/>
      <c r="C428" s="488"/>
      <c r="D428" s="488"/>
      <c r="E428" s="488"/>
      <c r="F428" s="488"/>
      <c r="G428" s="488"/>
      <c r="H428" s="488"/>
      <c r="I428" s="488"/>
    </row>
    <row r="429" spans="2:9" x14ac:dyDescent="0.25">
      <c r="B429" s="488"/>
      <c r="C429" s="488"/>
      <c r="D429" s="488"/>
      <c r="E429" s="488"/>
      <c r="F429" s="488"/>
      <c r="G429" s="488"/>
      <c r="H429" s="488"/>
      <c r="I429" s="488"/>
    </row>
    <row r="430" spans="2:9" x14ac:dyDescent="0.25">
      <c r="B430" s="488"/>
      <c r="C430" s="488"/>
      <c r="D430" s="488"/>
      <c r="E430" s="488"/>
      <c r="F430" s="488"/>
      <c r="G430" s="488"/>
      <c r="H430" s="488"/>
      <c r="I430" s="488"/>
    </row>
    <row r="431" spans="2:9" x14ac:dyDescent="0.25">
      <c r="B431" s="488"/>
      <c r="C431" s="488"/>
      <c r="D431" s="488"/>
      <c r="E431" s="488"/>
      <c r="F431" s="488"/>
      <c r="G431" s="488"/>
      <c r="H431" s="488"/>
      <c r="I431" s="488"/>
    </row>
    <row r="432" spans="2:9" x14ac:dyDescent="0.25">
      <c r="B432" s="488"/>
      <c r="C432" s="488"/>
      <c r="D432" s="488"/>
      <c r="E432" s="488"/>
      <c r="F432" s="488"/>
      <c r="G432" s="488"/>
      <c r="H432" s="488"/>
      <c r="I432" s="488"/>
    </row>
    <row r="433" spans="2:9" x14ac:dyDescent="0.25">
      <c r="B433" s="488"/>
      <c r="C433" s="488"/>
      <c r="D433" s="488"/>
      <c r="E433" s="488"/>
      <c r="F433" s="488"/>
      <c r="G433" s="488"/>
      <c r="H433" s="488"/>
      <c r="I433" s="488"/>
    </row>
    <row r="434" spans="2:9" x14ac:dyDescent="0.25">
      <c r="B434" s="488"/>
      <c r="C434" s="488"/>
      <c r="D434" s="488"/>
      <c r="E434" s="488"/>
      <c r="F434" s="488"/>
      <c r="G434" s="488"/>
      <c r="H434" s="488"/>
      <c r="I434" s="488"/>
    </row>
    <row r="435" spans="2:9" x14ac:dyDescent="0.25">
      <c r="B435" s="488"/>
      <c r="C435" s="488"/>
      <c r="D435" s="488"/>
      <c r="E435" s="488"/>
      <c r="F435" s="488"/>
      <c r="G435" s="488"/>
      <c r="H435" s="488"/>
      <c r="I435" s="488"/>
    </row>
    <row r="436" spans="2:9" x14ac:dyDescent="0.25">
      <c r="B436" s="488"/>
      <c r="C436" s="488"/>
      <c r="D436" s="488"/>
      <c r="E436" s="488"/>
      <c r="F436" s="488"/>
      <c r="G436" s="488"/>
      <c r="H436" s="488"/>
      <c r="I436" s="488"/>
    </row>
    <row r="437" spans="2:9" x14ac:dyDescent="0.25">
      <c r="B437" s="488"/>
      <c r="C437" s="488"/>
      <c r="D437" s="488"/>
      <c r="E437" s="488"/>
      <c r="F437" s="488"/>
      <c r="G437" s="488"/>
      <c r="H437" s="488"/>
      <c r="I437" s="488"/>
    </row>
    <row r="438" spans="2:9" x14ac:dyDescent="0.25">
      <c r="B438" s="488"/>
      <c r="C438" s="488"/>
      <c r="D438" s="488"/>
      <c r="E438" s="488"/>
      <c r="F438" s="488"/>
      <c r="G438" s="488"/>
      <c r="H438" s="488"/>
      <c r="I438" s="488"/>
    </row>
    <row r="439" spans="2:9" x14ac:dyDescent="0.25">
      <c r="B439" s="488"/>
      <c r="C439" s="488"/>
      <c r="D439" s="488"/>
      <c r="E439" s="488"/>
      <c r="F439" s="488"/>
      <c r="G439" s="488"/>
      <c r="H439" s="488"/>
      <c r="I439" s="488"/>
    </row>
    <row r="440" spans="2:9" x14ac:dyDescent="0.25">
      <c r="B440" s="488"/>
      <c r="C440" s="488"/>
      <c r="D440" s="488"/>
      <c r="E440" s="488"/>
      <c r="F440" s="488"/>
      <c r="G440" s="488"/>
      <c r="H440" s="488"/>
      <c r="I440" s="488"/>
    </row>
    <row r="441" spans="2:9" x14ac:dyDescent="0.25">
      <c r="B441" s="488"/>
      <c r="C441" s="488"/>
      <c r="D441" s="488"/>
      <c r="E441" s="488"/>
      <c r="F441" s="488"/>
      <c r="G441" s="488"/>
      <c r="H441" s="488"/>
      <c r="I441" s="488"/>
    </row>
    <row r="442" spans="2:9" x14ac:dyDescent="0.25">
      <c r="B442" s="488"/>
      <c r="C442" s="488"/>
      <c r="D442" s="488"/>
      <c r="E442" s="488"/>
      <c r="F442" s="488"/>
      <c r="G442" s="488"/>
      <c r="H442" s="488"/>
      <c r="I442" s="488"/>
    </row>
    <row r="443" spans="2:9" x14ac:dyDescent="0.25">
      <c r="B443" s="488"/>
      <c r="C443" s="488"/>
      <c r="D443" s="488"/>
      <c r="E443" s="488"/>
      <c r="F443" s="488"/>
      <c r="G443" s="488"/>
      <c r="H443" s="488"/>
      <c r="I443" s="488"/>
    </row>
    <row r="444" spans="2:9" x14ac:dyDescent="0.25">
      <c r="B444" s="488"/>
      <c r="C444" s="488"/>
      <c r="D444" s="488"/>
      <c r="E444" s="488"/>
      <c r="F444" s="488"/>
      <c r="G444" s="488"/>
      <c r="H444" s="488"/>
      <c r="I444" s="488"/>
    </row>
    <row r="445" spans="2:9" x14ac:dyDescent="0.25">
      <c r="B445" s="488"/>
      <c r="C445" s="488"/>
      <c r="D445" s="488"/>
      <c r="E445" s="488"/>
      <c r="F445" s="488"/>
      <c r="G445" s="488"/>
      <c r="H445" s="488"/>
      <c r="I445" s="488"/>
    </row>
    <row r="446" spans="2:9" x14ac:dyDescent="0.25">
      <c r="B446" s="488"/>
      <c r="C446" s="488"/>
      <c r="D446" s="488"/>
      <c r="E446" s="488"/>
      <c r="F446" s="488"/>
      <c r="G446" s="488"/>
      <c r="H446" s="488"/>
      <c r="I446" s="488"/>
    </row>
    <row r="447" spans="2:9" x14ac:dyDescent="0.25">
      <c r="B447" s="488"/>
      <c r="C447" s="488"/>
      <c r="D447" s="488"/>
      <c r="E447" s="488"/>
      <c r="F447" s="488"/>
      <c r="G447" s="488"/>
      <c r="H447" s="488"/>
      <c r="I447" s="488"/>
    </row>
    <row r="448" spans="2:9" x14ac:dyDescent="0.25">
      <c r="B448" s="488"/>
      <c r="C448" s="488"/>
      <c r="D448" s="488"/>
      <c r="E448" s="488"/>
      <c r="F448" s="488"/>
      <c r="G448" s="488"/>
      <c r="H448" s="488"/>
      <c r="I448" s="488"/>
    </row>
    <row r="449" spans="2:9" x14ac:dyDescent="0.25">
      <c r="B449" s="488"/>
      <c r="C449" s="488"/>
      <c r="D449" s="488"/>
      <c r="E449" s="488"/>
      <c r="F449" s="488"/>
      <c r="G449" s="488"/>
      <c r="H449" s="488"/>
      <c r="I449" s="488"/>
    </row>
    <row r="450" spans="2:9" x14ac:dyDescent="0.25">
      <c r="B450" s="488"/>
      <c r="C450" s="488"/>
      <c r="D450" s="488"/>
      <c r="E450" s="488"/>
      <c r="F450" s="488"/>
      <c r="G450" s="488"/>
      <c r="H450" s="488"/>
      <c r="I450" s="488"/>
    </row>
    <row r="451" spans="2:9" x14ac:dyDescent="0.25">
      <c r="B451" s="488"/>
      <c r="C451" s="488"/>
      <c r="D451" s="488"/>
      <c r="E451" s="488"/>
      <c r="F451" s="488"/>
      <c r="G451" s="488"/>
      <c r="H451" s="488"/>
      <c r="I451" s="488"/>
    </row>
    <row r="452" spans="2:9" x14ac:dyDescent="0.25">
      <c r="B452" s="488"/>
      <c r="C452" s="488"/>
      <c r="D452" s="488"/>
      <c r="E452" s="488"/>
      <c r="F452" s="488"/>
      <c r="G452" s="488"/>
      <c r="H452" s="488"/>
      <c r="I452" s="488"/>
    </row>
    <row r="453" spans="2:9" x14ac:dyDescent="0.25">
      <c r="B453" s="488"/>
      <c r="C453" s="488"/>
      <c r="D453" s="488"/>
      <c r="E453" s="488"/>
      <c r="F453" s="488"/>
      <c r="G453" s="488"/>
      <c r="H453" s="488"/>
      <c r="I453" s="488"/>
    </row>
    <row r="454" spans="2:9" x14ac:dyDescent="0.25">
      <c r="B454" s="488"/>
      <c r="C454" s="488"/>
      <c r="D454" s="488"/>
      <c r="E454" s="488"/>
      <c r="F454" s="488"/>
      <c r="G454" s="488"/>
      <c r="H454" s="488"/>
      <c r="I454" s="488"/>
    </row>
    <row r="455" spans="2:9" x14ac:dyDescent="0.25">
      <c r="B455" s="488"/>
      <c r="C455" s="488"/>
      <c r="D455" s="488"/>
      <c r="E455" s="488"/>
      <c r="F455" s="488"/>
      <c r="G455" s="488"/>
      <c r="H455" s="488"/>
      <c r="I455" s="488"/>
    </row>
    <row r="456" spans="2:9" x14ac:dyDescent="0.25">
      <c r="B456" s="488"/>
      <c r="C456" s="488"/>
      <c r="D456" s="488"/>
      <c r="E456" s="488"/>
      <c r="F456" s="488"/>
      <c r="G456" s="488"/>
      <c r="H456" s="488"/>
      <c r="I456" s="488"/>
    </row>
    <row r="457" spans="2:9" x14ac:dyDescent="0.25">
      <c r="B457" s="488"/>
      <c r="C457" s="488"/>
      <c r="D457" s="488"/>
      <c r="E457" s="488"/>
      <c r="F457" s="488"/>
      <c r="G457" s="488"/>
      <c r="H457" s="488"/>
      <c r="I457" s="488"/>
    </row>
    <row r="458" spans="2:9" x14ac:dyDescent="0.25">
      <c r="B458" s="488"/>
      <c r="C458" s="488"/>
      <c r="D458" s="488"/>
      <c r="E458" s="488"/>
      <c r="F458" s="488"/>
      <c r="G458" s="488"/>
      <c r="H458" s="488"/>
      <c r="I458" s="488"/>
    </row>
    <row r="459" spans="2:9" x14ac:dyDescent="0.25">
      <c r="B459" s="488"/>
      <c r="C459" s="488"/>
      <c r="D459" s="488"/>
      <c r="E459" s="488"/>
      <c r="F459" s="488"/>
      <c r="G459" s="488"/>
      <c r="H459" s="488"/>
      <c r="I459" s="488"/>
    </row>
    <row r="460" spans="2:9" x14ac:dyDescent="0.25">
      <c r="B460" s="488"/>
      <c r="C460" s="488"/>
      <c r="D460" s="488"/>
      <c r="E460" s="488"/>
      <c r="F460" s="488"/>
      <c r="G460" s="488"/>
      <c r="H460" s="488"/>
      <c r="I460" s="488"/>
    </row>
    <row r="461" spans="2:9" x14ac:dyDescent="0.25">
      <c r="B461" s="488"/>
      <c r="C461" s="488"/>
      <c r="D461" s="488"/>
      <c r="E461" s="488"/>
      <c r="F461" s="488"/>
      <c r="G461" s="488"/>
      <c r="H461" s="488"/>
      <c r="I461" s="488"/>
    </row>
    <row r="462" spans="2:9" x14ac:dyDescent="0.25">
      <c r="B462" s="488"/>
      <c r="C462" s="488"/>
      <c r="D462" s="488"/>
      <c r="E462" s="488"/>
      <c r="F462" s="488"/>
      <c r="G462" s="488"/>
      <c r="H462" s="488"/>
      <c r="I462" s="488"/>
    </row>
    <row r="463" spans="2:9" x14ac:dyDescent="0.25">
      <c r="B463" s="488"/>
      <c r="C463" s="488"/>
      <c r="D463" s="488"/>
      <c r="E463" s="488"/>
      <c r="F463" s="488"/>
      <c r="G463" s="488"/>
      <c r="H463" s="488"/>
      <c r="I463" s="488"/>
    </row>
    <row r="464" spans="2:9" x14ac:dyDescent="0.25">
      <c r="B464" s="488"/>
      <c r="C464" s="488"/>
      <c r="D464" s="488"/>
      <c r="E464" s="488"/>
      <c r="F464" s="488"/>
      <c r="G464" s="488"/>
      <c r="H464" s="488"/>
      <c r="I464" s="488"/>
    </row>
    <row r="465" spans="2:9" x14ac:dyDescent="0.25">
      <c r="B465" s="488"/>
      <c r="C465" s="488"/>
      <c r="D465" s="488"/>
      <c r="E465" s="488"/>
      <c r="F465" s="488"/>
      <c r="G465" s="488"/>
      <c r="H465" s="488"/>
      <c r="I465" s="488"/>
    </row>
    <row r="466" spans="2:9" x14ac:dyDescent="0.25">
      <c r="B466" s="488"/>
      <c r="C466" s="488"/>
      <c r="D466" s="488"/>
      <c r="E466" s="488"/>
      <c r="F466" s="488"/>
      <c r="G466" s="488"/>
      <c r="H466" s="488"/>
      <c r="I466" s="488"/>
    </row>
    <row r="467" spans="2:9" x14ac:dyDescent="0.25">
      <c r="B467" s="488"/>
      <c r="C467" s="488"/>
      <c r="D467" s="488"/>
      <c r="E467" s="488"/>
      <c r="F467" s="488"/>
      <c r="G467" s="488"/>
      <c r="H467" s="488"/>
      <c r="I467" s="488"/>
    </row>
    <row r="468" spans="2:9" x14ac:dyDescent="0.25">
      <c r="B468" s="488"/>
      <c r="C468" s="488"/>
      <c r="D468" s="488"/>
      <c r="E468" s="488"/>
      <c r="F468" s="488"/>
      <c r="G468" s="488"/>
      <c r="H468" s="488"/>
      <c r="I468" s="488"/>
    </row>
    <row r="469" spans="2:9" x14ac:dyDescent="0.25">
      <c r="B469" s="488"/>
      <c r="C469" s="488"/>
      <c r="D469" s="488"/>
      <c r="E469" s="488"/>
      <c r="F469" s="488"/>
      <c r="G469" s="488"/>
      <c r="H469" s="488"/>
      <c r="I469" s="488"/>
    </row>
    <row r="470" spans="2:9" x14ac:dyDescent="0.25">
      <c r="B470" s="488"/>
      <c r="C470" s="488"/>
      <c r="D470" s="488"/>
      <c r="E470" s="488"/>
      <c r="F470" s="488"/>
      <c r="G470" s="488"/>
      <c r="H470" s="488"/>
      <c r="I470" s="488"/>
    </row>
    <row r="471" spans="2:9" x14ac:dyDescent="0.25">
      <c r="B471" s="488"/>
      <c r="C471" s="488"/>
      <c r="D471" s="488"/>
      <c r="E471" s="488"/>
      <c r="F471" s="488"/>
      <c r="G471" s="488"/>
      <c r="H471" s="488"/>
      <c r="I471" s="488"/>
    </row>
    <row r="472" spans="2:9" x14ac:dyDescent="0.25">
      <c r="B472" s="488"/>
      <c r="C472" s="488"/>
      <c r="D472" s="488"/>
      <c r="E472" s="488"/>
      <c r="F472" s="488"/>
      <c r="G472" s="488"/>
      <c r="H472" s="488"/>
      <c r="I472" s="488"/>
    </row>
    <row r="473" spans="2:9" x14ac:dyDescent="0.25">
      <c r="B473" s="488"/>
      <c r="C473" s="488"/>
      <c r="D473" s="488"/>
      <c r="E473" s="488"/>
      <c r="F473" s="488"/>
      <c r="G473" s="488"/>
      <c r="H473" s="488"/>
      <c r="I473" s="488"/>
    </row>
    <row r="474" spans="2:9" x14ac:dyDescent="0.25">
      <c r="B474" s="488"/>
      <c r="C474" s="488"/>
      <c r="D474" s="488"/>
      <c r="E474" s="488"/>
      <c r="F474" s="488"/>
      <c r="G474" s="488"/>
      <c r="H474" s="488"/>
      <c r="I474" s="488"/>
    </row>
    <row r="475" spans="2:9" x14ac:dyDescent="0.25">
      <c r="B475" s="488"/>
      <c r="C475" s="488"/>
      <c r="D475" s="488"/>
      <c r="E475" s="488"/>
      <c r="F475" s="488"/>
      <c r="G475" s="488"/>
      <c r="H475" s="488"/>
      <c r="I475" s="488"/>
    </row>
    <row r="476" spans="2:9" x14ac:dyDescent="0.25">
      <c r="B476" s="488"/>
      <c r="C476" s="488"/>
      <c r="D476" s="488"/>
      <c r="E476" s="488"/>
      <c r="F476" s="488"/>
      <c r="G476" s="488"/>
      <c r="H476" s="488"/>
      <c r="I476" s="488"/>
    </row>
    <row r="477" spans="2:9" x14ac:dyDescent="0.25">
      <c r="B477" s="488"/>
      <c r="C477" s="488"/>
      <c r="D477" s="488"/>
      <c r="E477" s="488"/>
      <c r="F477" s="488"/>
      <c r="G477" s="488"/>
      <c r="H477" s="488"/>
      <c r="I477" s="488"/>
    </row>
    <row r="478" spans="2:9" x14ac:dyDescent="0.25">
      <c r="B478" s="488"/>
      <c r="C478" s="488"/>
      <c r="D478" s="488"/>
      <c r="E478" s="488"/>
      <c r="F478" s="488"/>
      <c r="G478" s="488"/>
      <c r="H478" s="488"/>
      <c r="I478" s="488"/>
    </row>
    <row r="479" spans="2:9" x14ac:dyDescent="0.25">
      <c r="B479" s="488"/>
      <c r="C479" s="488"/>
      <c r="D479" s="488"/>
      <c r="E479" s="488"/>
      <c r="F479" s="488"/>
      <c r="G479" s="488"/>
      <c r="H479" s="488"/>
      <c r="I479" s="488"/>
    </row>
    <row r="480" spans="2:9" x14ac:dyDescent="0.25">
      <c r="B480" s="488"/>
      <c r="C480" s="488"/>
      <c r="D480" s="488"/>
      <c r="E480" s="488"/>
      <c r="F480" s="488"/>
      <c r="G480" s="488"/>
      <c r="H480" s="488"/>
      <c r="I480" s="488"/>
    </row>
    <row r="481" spans="2:9" x14ac:dyDescent="0.25">
      <c r="B481" s="488"/>
      <c r="C481" s="488"/>
      <c r="D481" s="488"/>
      <c r="E481" s="488"/>
      <c r="F481" s="488"/>
      <c r="G481" s="488"/>
      <c r="H481" s="488"/>
      <c r="I481" s="488"/>
    </row>
    <row r="482" spans="2:9" x14ac:dyDescent="0.25">
      <c r="B482" s="488"/>
      <c r="C482" s="488"/>
      <c r="D482" s="488"/>
      <c r="E482" s="488"/>
      <c r="F482" s="488"/>
      <c r="G482" s="488"/>
      <c r="H482" s="488"/>
      <c r="I482" s="488"/>
    </row>
    <row r="483" spans="2:9" x14ac:dyDescent="0.25">
      <c r="B483" s="488"/>
      <c r="C483" s="488"/>
      <c r="D483" s="488"/>
      <c r="E483" s="488"/>
      <c r="F483" s="488"/>
      <c r="G483" s="488"/>
      <c r="H483" s="488"/>
      <c r="I483" s="488"/>
    </row>
    <row r="484" spans="2:9" x14ac:dyDescent="0.25">
      <c r="B484" s="488"/>
      <c r="C484" s="488"/>
      <c r="D484" s="488"/>
      <c r="E484" s="488"/>
      <c r="F484" s="488"/>
      <c r="G484" s="488"/>
      <c r="H484" s="488"/>
      <c r="I484" s="488"/>
    </row>
    <row r="485" spans="2:9" x14ac:dyDescent="0.25">
      <c r="B485" s="488"/>
      <c r="C485" s="488"/>
      <c r="D485" s="488"/>
      <c r="E485" s="488"/>
      <c r="F485" s="488"/>
      <c r="G485" s="488"/>
      <c r="H485" s="488"/>
      <c r="I485" s="488"/>
    </row>
    <row r="486" spans="2:9" x14ac:dyDescent="0.25">
      <c r="B486" s="488"/>
      <c r="C486" s="488"/>
      <c r="D486" s="488"/>
      <c r="E486" s="488"/>
      <c r="F486" s="488"/>
      <c r="G486" s="488"/>
      <c r="H486" s="488"/>
      <c r="I486" s="488"/>
    </row>
    <row r="487" spans="2:9" x14ac:dyDescent="0.25">
      <c r="B487" s="488"/>
      <c r="C487" s="488"/>
      <c r="D487" s="488"/>
      <c r="E487" s="488"/>
      <c r="F487" s="488"/>
      <c r="G487" s="488"/>
      <c r="H487" s="488"/>
      <c r="I487" s="488"/>
    </row>
    <row r="488" spans="2:9" x14ac:dyDescent="0.25">
      <c r="B488" s="488"/>
      <c r="C488" s="488"/>
      <c r="D488" s="488"/>
      <c r="E488" s="488"/>
      <c r="F488" s="488"/>
      <c r="G488" s="488"/>
      <c r="H488" s="488"/>
      <c r="I488" s="488"/>
    </row>
    <row r="489" spans="2:9" x14ac:dyDescent="0.25">
      <c r="B489" s="488"/>
      <c r="C489" s="488"/>
      <c r="D489" s="488"/>
      <c r="E489" s="488"/>
      <c r="F489" s="488"/>
      <c r="G489" s="488"/>
      <c r="H489" s="488"/>
      <c r="I489" s="488"/>
    </row>
    <row r="490" spans="2:9" x14ac:dyDescent="0.25">
      <c r="B490" s="488"/>
      <c r="C490" s="488"/>
      <c r="D490" s="488"/>
      <c r="E490" s="488"/>
      <c r="F490" s="488"/>
      <c r="G490" s="488"/>
      <c r="H490" s="488"/>
      <c r="I490" s="488"/>
    </row>
    <row r="491" spans="2:9" x14ac:dyDescent="0.25">
      <c r="B491" s="488"/>
      <c r="C491" s="488"/>
      <c r="D491" s="488"/>
      <c r="E491" s="488"/>
      <c r="F491" s="488"/>
      <c r="G491" s="488"/>
      <c r="H491" s="488"/>
      <c r="I491" s="488"/>
    </row>
    <row r="492" spans="2:9" x14ac:dyDescent="0.25">
      <c r="B492" s="488"/>
      <c r="C492" s="488"/>
      <c r="D492" s="488"/>
      <c r="E492" s="488"/>
      <c r="F492" s="488"/>
      <c r="G492" s="488"/>
      <c r="H492" s="488"/>
      <c r="I492" s="488"/>
    </row>
    <row r="493" spans="2:9" x14ac:dyDescent="0.25">
      <c r="B493" s="488"/>
      <c r="C493" s="488"/>
      <c r="D493" s="488"/>
      <c r="E493" s="488"/>
      <c r="F493" s="488"/>
      <c r="G493" s="488"/>
      <c r="H493" s="488"/>
      <c r="I493" s="488"/>
    </row>
    <row r="494" spans="2:9" x14ac:dyDescent="0.25">
      <c r="B494" s="488"/>
      <c r="C494" s="488"/>
      <c r="D494" s="488"/>
      <c r="E494" s="488"/>
      <c r="F494" s="488"/>
      <c r="G494" s="488"/>
      <c r="H494" s="488"/>
      <c r="I494" s="488"/>
    </row>
    <row r="495" spans="2:9" x14ac:dyDescent="0.25">
      <c r="B495" s="488"/>
      <c r="C495" s="488"/>
      <c r="D495" s="488"/>
      <c r="E495" s="488"/>
      <c r="F495" s="488"/>
      <c r="G495" s="488"/>
      <c r="H495" s="488"/>
      <c r="I495" s="488"/>
    </row>
    <row r="496" spans="2:9" x14ac:dyDescent="0.25">
      <c r="B496" s="488"/>
      <c r="C496" s="488"/>
      <c r="D496" s="488"/>
      <c r="E496" s="488"/>
      <c r="F496" s="488"/>
      <c r="G496" s="488"/>
      <c r="H496" s="488"/>
      <c r="I496" s="488"/>
    </row>
    <row r="497" spans="2:9" x14ac:dyDescent="0.25">
      <c r="B497" s="488"/>
      <c r="C497" s="488"/>
      <c r="D497" s="488"/>
      <c r="E497" s="488"/>
      <c r="F497" s="488"/>
      <c r="G497" s="488"/>
      <c r="H497" s="488"/>
      <c r="I497" s="488"/>
    </row>
    <row r="498" spans="2:9" x14ac:dyDescent="0.25">
      <c r="B498" s="488"/>
      <c r="C498" s="488"/>
      <c r="D498" s="488"/>
      <c r="E498" s="488"/>
      <c r="F498" s="488"/>
      <c r="G498" s="488"/>
      <c r="H498" s="488"/>
      <c r="I498" s="488"/>
    </row>
    <row r="499" spans="2:9" x14ac:dyDescent="0.25">
      <c r="B499" s="488"/>
      <c r="C499" s="488"/>
      <c r="D499" s="488"/>
      <c r="E499" s="488"/>
      <c r="F499" s="488"/>
      <c r="G499" s="488"/>
      <c r="H499" s="488"/>
      <c r="I499" s="488"/>
    </row>
    <row r="500" spans="2:9" x14ac:dyDescent="0.25">
      <c r="B500" s="488"/>
      <c r="C500" s="488"/>
      <c r="D500" s="488"/>
      <c r="E500" s="488"/>
      <c r="F500" s="488"/>
      <c r="G500" s="488"/>
      <c r="H500" s="488"/>
      <c r="I500" s="488"/>
    </row>
    <row r="501" spans="2:9" x14ac:dyDescent="0.25">
      <c r="B501" s="488"/>
      <c r="C501" s="488"/>
      <c r="D501" s="488"/>
      <c r="E501" s="488"/>
      <c r="F501" s="488"/>
      <c r="G501" s="488"/>
      <c r="H501" s="488"/>
      <c r="I501" s="488"/>
    </row>
    <row r="502" spans="2:9" x14ac:dyDescent="0.25">
      <c r="B502" s="488"/>
      <c r="C502" s="488"/>
      <c r="D502" s="488"/>
      <c r="E502" s="488"/>
      <c r="F502" s="488"/>
      <c r="G502" s="488"/>
      <c r="H502" s="488"/>
      <c r="I502" s="488"/>
    </row>
    <row r="503" spans="2:9" x14ac:dyDescent="0.25">
      <c r="B503" s="488"/>
      <c r="C503" s="488"/>
      <c r="D503" s="488"/>
      <c r="E503" s="488"/>
      <c r="F503" s="488"/>
      <c r="G503" s="488"/>
      <c r="H503" s="488"/>
      <c r="I503" s="488"/>
    </row>
    <row r="504" spans="2:9" x14ac:dyDescent="0.25">
      <c r="B504" s="488"/>
      <c r="C504" s="488"/>
      <c r="D504" s="488"/>
      <c r="E504" s="488"/>
      <c r="F504" s="488"/>
      <c r="G504" s="488"/>
      <c r="H504" s="488"/>
      <c r="I504" s="488"/>
    </row>
    <row r="505" spans="2:9" x14ac:dyDescent="0.25">
      <c r="B505" s="488"/>
      <c r="C505" s="488"/>
      <c r="D505" s="488"/>
      <c r="E505" s="488"/>
      <c r="F505" s="488"/>
      <c r="G505" s="488"/>
      <c r="H505" s="488"/>
      <c r="I505" s="488"/>
    </row>
    <row r="506" spans="2:9" x14ac:dyDescent="0.25">
      <c r="B506" s="488"/>
      <c r="C506" s="488"/>
      <c r="D506" s="488"/>
      <c r="E506" s="488"/>
      <c r="F506" s="488"/>
      <c r="G506" s="488"/>
      <c r="H506" s="488"/>
      <c r="I506" s="488"/>
    </row>
    <row r="507" spans="2:9" x14ac:dyDescent="0.25">
      <c r="B507" s="488"/>
      <c r="C507" s="488"/>
      <c r="D507" s="488"/>
      <c r="E507" s="488"/>
      <c r="F507" s="488"/>
      <c r="G507" s="488"/>
      <c r="H507" s="488"/>
      <c r="I507" s="488"/>
    </row>
    <row r="508" spans="2:9" x14ac:dyDescent="0.25">
      <c r="B508" s="488"/>
      <c r="C508" s="488"/>
      <c r="D508" s="488"/>
      <c r="E508" s="488"/>
      <c r="F508" s="488"/>
      <c r="G508" s="488"/>
      <c r="H508" s="488"/>
      <c r="I508" s="488"/>
    </row>
    <row r="509" spans="2:9" x14ac:dyDescent="0.25">
      <c r="B509" s="488"/>
      <c r="C509" s="488"/>
      <c r="D509" s="488"/>
      <c r="E509" s="488"/>
      <c r="F509" s="488"/>
      <c r="G509" s="488"/>
      <c r="H509" s="488"/>
      <c r="I509" s="488"/>
    </row>
    <row r="510" spans="2:9" x14ac:dyDescent="0.25">
      <c r="B510" s="488"/>
      <c r="C510" s="488"/>
      <c r="D510" s="488"/>
      <c r="E510" s="488"/>
      <c r="F510" s="488"/>
      <c r="G510" s="488"/>
      <c r="H510" s="488"/>
      <c r="I510" s="488"/>
    </row>
    <row r="511" spans="2:9" x14ac:dyDescent="0.25">
      <c r="B511" s="488"/>
      <c r="C511" s="488"/>
      <c r="D511" s="488"/>
      <c r="E511" s="488"/>
      <c r="F511" s="488"/>
      <c r="G511" s="488"/>
      <c r="H511" s="488"/>
      <c r="I511" s="488"/>
    </row>
    <row r="512" spans="2:9" x14ac:dyDescent="0.25">
      <c r="B512" s="488"/>
      <c r="C512" s="488"/>
      <c r="D512" s="488"/>
      <c r="E512" s="488"/>
      <c r="F512" s="488"/>
      <c r="G512" s="488"/>
      <c r="H512" s="488"/>
      <c r="I512" s="488"/>
    </row>
    <row r="513" spans="2:9" x14ac:dyDescent="0.25">
      <c r="B513" s="488"/>
      <c r="C513" s="488"/>
      <c r="D513" s="488"/>
      <c r="E513" s="488"/>
      <c r="F513" s="488"/>
      <c r="G513" s="488"/>
      <c r="H513" s="488"/>
      <c r="I513" s="488"/>
    </row>
    <row r="514" spans="2:9" x14ac:dyDescent="0.25">
      <c r="B514" s="488"/>
      <c r="C514" s="488"/>
      <c r="D514" s="488"/>
      <c r="E514" s="488"/>
      <c r="F514" s="488"/>
      <c r="G514" s="488"/>
      <c r="H514" s="488"/>
      <c r="I514" s="488"/>
    </row>
    <row r="515" spans="2:9" x14ac:dyDescent="0.25">
      <c r="B515" s="488"/>
      <c r="C515" s="488"/>
      <c r="D515" s="488"/>
      <c r="E515" s="488"/>
      <c r="F515" s="488"/>
      <c r="G515" s="488"/>
      <c r="H515" s="488"/>
      <c r="I515" s="488"/>
    </row>
    <row r="516" spans="2:9" x14ac:dyDescent="0.25">
      <c r="B516" s="488"/>
      <c r="C516" s="488"/>
      <c r="D516" s="488"/>
      <c r="E516" s="488"/>
      <c r="F516" s="488"/>
      <c r="G516" s="488"/>
      <c r="H516" s="488"/>
      <c r="I516" s="488"/>
    </row>
    <row r="517" spans="2:9" x14ac:dyDescent="0.25">
      <c r="B517" s="488"/>
      <c r="C517" s="488"/>
      <c r="D517" s="488"/>
      <c r="E517" s="488"/>
      <c r="F517" s="488"/>
      <c r="G517" s="488"/>
      <c r="H517" s="488"/>
      <c r="I517" s="488"/>
    </row>
    <row r="518" spans="2:9" x14ac:dyDescent="0.25">
      <c r="B518" s="488"/>
      <c r="C518" s="488"/>
      <c r="D518" s="488"/>
      <c r="E518" s="488"/>
      <c r="F518" s="488"/>
      <c r="G518" s="488"/>
      <c r="H518" s="488"/>
      <c r="I518" s="488"/>
    </row>
    <row r="519" spans="2:9" x14ac:dyDescent="0.25">
      <c r="B519" s="488"/>
      <c r="C519" s="488"/>
      <c r="D519" s="488"/>
      <c r="E519" s="488"/>
      <c r="F519" s="488"/>
      <c r="G519" s="488"/>
      <c r="H519" s="488"/>
      <c r="I519" s="488"/>
    </row>
    <row r="520" spans="2:9" x14ac:dyDescent="0.25">
      <c r="B520" s="488"/>
      <c r="C520" s="488"/>
      <c r="D520" s="488"/>
      <c r="E520" s="488"/>
      <c r="F520" s="488"/>
      <c r="G520" s="488"/>
      <c r="H520" s="488"/>
      <c r="I520" s="488"/>
    </row>
    <row r="521" spans="2:9" x14ac:dyDescent="0.25">
      <c r="B521" s="488"/>
      <c r="C521" s="488"/>
      <c r="D521" s="488"/>
      <c r="E521" s="488"/>
      <c r="F521" s="488"/>
      <c r="G521" s="488"/>
      <c r="H521" s="488"/>
      <c r="I521" s="488"/>
    </row>
    <row r="522" spans="2:9" x14ac:dyDescent="0.25">
      <c r="B522" s="488"/>
      <c r="C522" s="488"/>
      <c r="D522" s="488"/>
      <c r="E522" s="488"/>
      <c r="F522" s="488"/>
      <c r="G522" s="488"/>
      <c r="H522" s="488"/>
      <c r="I522" s="488"/>
    </row>
    <row r="523" spans="2:9" x14ac:dyDescent="0.25">
      <c r="B523" s="488"/>
      <c r="C523" s="488"/>
      <c r="D523" s="488"/>
      <c r="E523" s="488"/>
      <c r="F523" s="488"/>
      <c r="G523" s="488"/>
      <c r="H523" s="488"/>
      <c r="I523" s="488"/>
    </row>
    <row r="524" spans="2:9" x14ac:dyDescent="0.25">
      <c r="B524" s="488"/>
      <c r="C524" s="488"/>
      <c r="D524" s="488"/>
      <c r="E524" s="488"/>
      <c r="F524" s="488"/>
      <c r="G524" s="488"/>
      <c r="H524" s="488"/>
      <c r="I524" s="488"/>
    </row>
    <row r="525" spans="2:9" x14ac:dyDescent="0.25">
      <c r="B525" s="488"/>
      <c r="C525" s="488"/>
      <c r="D525" s="488"/>
      <c r="E525" s="488"/>
      <c r="F525" s="488"/>
      <c r="G525" s="488"/>
      <c r="H525" s="488"/>
      <c r="I525" s="488"/>
    </row>
    <row r="526" spans="2:9" x14ac:dyDescent="0.25">
      <c r="B526" s="488"/>
      <c r="C526" s="488"/>
      <c r="D526" s="488"/>
      <c r="E526" s="488"/>
      <c r="F526" s="488"/>
      <c r="G526" s="488"/>
      <c r="H526" s="488"/>
      <c r="I526" s="488"/>
    </row>
    <row r="527" spans="2:9" x14ac:dyDescent="0.25">
      <c r="B527" s="488"/>
      <c r="C527" s="488"/>
      <c r="D527" s="488"/>
      <c r="E527" s="488"/>
      <c r="F527" s="488"/>
      <c r="G527" s="488"/>
      <c r="H527" s="488"/>
      <c r="I527" s="488"/>
    </row>
    <row r="528" spans="2:9" x14ac:dyDescent="0.25">
      <c r="B528" s="488"/>
      <c r="C528" s="488"/>
      <c r="D528" s="488"/>
      <c r="E528" s="488"/>
      <c r="F528" s="488"/>
      <c r="G528" s="488"/>
      <c r="H528" s="488"/>
      <c r="I528" s="488"/>
    </row>
    <row r="529" spans="2:9" x14ac:dyDescent="0.25">
      <c r="B529" s="488"/>
      <c r="C529" s="488"/>
      <c r="D529" s="488"/>
      <c r="E529" s="488"/>
      <c r="F529" s="488"/>
      <c r="G529" s="488"/>
      <c r="H529" s="488"/>
      <c r="I529" s="488"/>
    </row>
    <row r="530" spans="2:9" x14ac:dyDescent="0.25">
      <c r="B530" s="488"/>
      <c r="C530" s="488"/>
      <c r="D530" s="488"/>
      <c r="E530" s="488"/>
      <c r="F530" s="488"/>
      <c r="G530" s="488"/>
      <c r="H530" s="488"/>
      <c r="I530" s="488"/>
    </row>
    <row r="531" spans="2:9" x14ac:dyDescent="0.25">
      <c r="B531" s="488"/>
      <c r="C531" s="488"/>
      <c r="D531" s="488"/>
      <c r="E531" s="488"/>
      <c r="F531" s="488"/>
      <c r="G531" s="488"/>
      <c r="H531" s="488"/>
      <c r="I531" s="488"/>
    </row>
    <row r="532" spans="2:9" x14ac:dyDescent="0.25">
      <c r="B532" s="488"/>
      <c r="C532" s="488"/>
      <c r="D532" s="488"/>
      <c r="E532" s="488"/>
      <c r="F532" s="488"/>
      <c r="G532" s="488"/>
      <c r="H532" s="488"/>
      <c r="I532" s="488"/>
    </row>
    <row r="533" spans="2:9" x14ac:dyDescent="0.25">
      <c r="B533" s="488"/>
      <c r="C533" s="488"/>
      <c r="D533" s="488"/>
      <c r="E533" s="488"/>
      <c r="F533" s="488"/>
      <c r="G533" s="488"/>
      <c r="H533" s="488"/>
      <c r="I533" s="488"/>
    </row>
    <row r="534" spans="2:9" x14ac:dyDescent="0.25">
      <c r="B534" s="488"/>
      <c r="C534" s="488"/>
      <c r="D534" s="488"/>
      <c r="E534" s="488"/>
      <c r="F534" s="488"/>
      <c r="G534" s="488"/>
      <c r="H534" s="488"/>
      <c r="I534" s="488"/>
    </row>
    <row r="535" spans="2:9" x14ac:dyDescent="0.25">
      <c r="B535" s="488"/>
      <c r="C535" s="488"/>
      <c r="D535" s="488"/>
      <c r="E535" s="488"/>
      <c r="F535" s="488"/>
      <c r="G535" s="488"/>
      <c r="H535" s="488"/>
      <c r="I535" s="488"/>
    </row>
    <row r="536" spans="2:9" x14ac:dyDescent="0.25">
      <c r="B536" s="488"/>
      <c r="C536" s="488"/>
      <c r="D536" s="488"/>
      <c r="E536" s="488"/>
      <c r="F536" s="488"/>
      <c r="G536" s="488"/>
      <c r="H536" s="488"/>
      <c r="I536" s="488"/>
    </row>
    <row r="537" spans="2:9" x14ac:dyDescent="0.25">
      <c r="B537" s="488"/>
      <c r="C537" s="488"/>
      <c r="D537" s="488"/>
      <c r="E537" s="488"/>
      <c r="F537" s="488"/>
      <c r="G537" s="488"/>
      <c r="H537" s="488"/>
      <c r="I537" s="488"/>
    </row>
    <row r="538" spans="2:9" x14ac:dyDescent="0.25">
      <c r="B538" s="488"/>
      <c r="C538" s="488"/>
      <c r="D538" s="488"/>
      <c r="E538" s="488"/>
      <c r="F538" s="488"/>
      <c r="G538" s="488"/>
      <c r="H538" s="488"/>
      <c r="I538" s="488"/>
    </row>
    <row r="539" spans="2:9" x14ac:dyDescent="0.25">
      <c r="B539" s="488"/>
      <c r="C539" s="488"/>
      <c r="D539" s="488"/>
      <c r="E539" s="488"/>
      <c r="F539" s="488"/>
      <c r="G539" s="488"/>
      <c r="H539" s="488"/>
      <c r="I539" s="488"/>
    </row>
    <row r="540" spans="2:9" x14ac:dyDescent="0.25">
      <c r="B540" s="488"/>
      <c r="C540" s="488"/>
      <c r="D540" s="488"/>
      <c r="E540" s="488"/>
      <c r="F540" s="488"/>
      <c r="G540" s="488"/>
      <c r="H540" s="488"/>
      <c r="I540" s="488"/>
    </row>
    <row r="541" spans="2:9" x14ac:dyDescent="0.25">
      <c r="B541" s="488"/>
      <c r="C541" s="488"/>
      <c r="D541" s="488"/>
      <c r="E541" s="488"/>
      <c r="F541" s="488"/>
      <c r="G541" s="488"/>
      <c r="H541" s="488"/>
      <c r="I541" s="488"/>
    </row>
    <row r="542" spans="2:9" x14ac:dyDescent="0.25">
      <c r="B542" s="488"/>
      <c r="C542" s="488"/>
      <c r="D542" s="488"/>
      <c r="E542" s="488"/>
      <c r="F542" s="488"/>
      <c r="G542" s="488"/>
      <c r="H542" s="488"/>
      <c r="I542" s="488"/>
    </row>
    <row r="543" spans="2:9" x14ac:dyDescent="0.25">
      <c r="B543" s="488"/>
      <c r="C543" s="488"/>
      <c r="D543" s="488"/>
      <c r="E543" s="488"/>
      <c r="F543" s="488"/>
      <c r="G543" s="488"/>
      <c r="H543" s="488"/>
      <c r="I543" s="488"/>
    </row>
    <row r="544" spans="2:9" x14ac:dyDescent="0.25">
      <c r="B544" s="488"/>
      <c r="C544" s="488"/>
      <c r="D544" s="488"/>
      <c r="E544" s="488"/>
      <c r="F544" s="488"/>
      <c r="G544" s="488"/>
      <c r="H544" s="488"/>
      <c r="I544" s="488"/>
    </row>
    <row r="545" spans="2:9" x14ac:dyDescent="0.25">
      <c r="B545" s="488"/>
      <c r="C545" s="488"/>
      <c r="D545" s="488"/>
      <c r="E545" s="488"/>
      <c r="F545" s="488"/>
      <c r="G545" s="488"/>
      <c r="H545" s="488"/>
      <c r="I545" s="488"/>
    </row>
    <row r="546" spans="2:9" x14ac:dyDescent="0.25">
      <c r="B546" s="488"/>
      <c r="C546" s="488"/>
      <c r="D546" s="488"/>
      <c r="E546" s="488"/>
      <c r="F546" s="488"/>
      <c r="G546" s="488"/>
      <c r="H546" s="488"/>
      <c r="I546" s="488"/>
    </row>
    <row r="547" spans="2:9" x14ac:dyDescent="0.25">
      <c r="B547" s="488"/>
      <c r="C547" s="488"/>
      <c r="D547" s="488"/>
      <c r="E547" s="488"/>
      <c r="F547" s="488"/>
      <c r="G547" s="488"/>
      <c r="H547" s="488"/>
      <c r="I547" s="488"/>
    </row>
    <row r="548" spans="2:9" x14ac:dyDescent="0.25">
      <c r="B548" s="488"/>
      <c r="C548" s="488"/>
      <c r="D548" s="488"/>
      <c r="E548" s="488"/>
      <c r="F548" s="488"/>
      <c r="G548" s="488"/>
      <c r="H548" s="488"/>
      <c r="I548" s="488"/>
    </row>
    <row r="549" spans="2:9" x14ac:dyDescent="0.25">
      <c r="B549" s="488"/>
      <c r="C549" s="488"/>
      <c r="D549" s="488"/>
      <c r="E549" s="488"/>
      <c r="F549" s="488"/>
      <c r="G549" s="488"/>
      <c r="H549" s="488"/>
      <c r="I549" s="488"/>
    </row>
    <row r="550" spans="2:9" x14ac:dyDescent="0.25">
      <c r="B550" s="488"/>
      <c r="C550" s="488"/>
      <c r="D550" s="488"/>
      <c r="E550" s="488"/>
      <c r="F550" s="488"/>
      <c r="G550" s="488"/>
      <c r="H550" s="488"/>
      <c r="I550" s="488"/>
    </row>
    <row r="551" spans="2:9" x14ac:dyDescent="0.25">
      <c r="B551" s="488"/>
      <c r="C551" s="488"/>
      <c r="D551" s="488"/>
      <c r="E551" s="488"/>
      <c r="F551" s="488"/>
      <c r="G551" s="488"/>
      <c r="H551" s="488"/>
      <c r="I551" s="488"/>
    </row>
    <row r="552" spans="2:9" x14ac:dyDescent="0.25">
      <c r="B552" s="488"/>
      <c r="C552" s="488"/>
      <c r="D552" s="488"/>
      <c r="E552" s="488"/>
      <c r="F552" s="488"/>
      <c r="G552" s="488"/>
      <c r="H552" s="488"/>
      <c r="I552" s="488"/>
    </row>
    <row r="553" spans="2:9" x14ac:dyDescent="0.25">
      <c r="B553" s="488"/>
      <c r="C553" s="488"/>
      <c r="D553" s="488"/>
      <c r="E553" s="488"/>
      <c r="F553" s="488"/>
      <c r="G553" s="488"/>
      <c r="H553" s="488"/>
      <c r="I553" s="488"/>
    </row>
    <row r="554" spans="2:9" x14ac:dyDescent="0.25">
      <c r="B554" s="488"/>
      <c r="C554" s="488"/>
      <c r="D554" s="488"/>
      <c r="E554" s="488"/>
      <c r="F554" s="488"/>
      <c r="G554" s="488"/>
      <c r="H554" s="488"/>
      <c r="I554" s="488"/>
    </row>
    <row r="555" spans="2:9" x14ac:dyDescent="0.25">
      <c r="B555" s="488"/>
      <c r="C555" s="488"/>
      <c r="D555" s="488"/>
      <c r="E555" s="488"/>
      <c r="F555" s="488"/>
      <c r="G555" s="488"/>
      <c r="H555" s="488"/>
      <c r="I555" s="488"/>
    </row>
    <row r="556" spans="2:9" x14ac:dyDescent="0.25">
      <c r="B556" s="488"/>
      <c r="C556" s="488"/>
      <c r="D556" s="488"/>
      <c r="E556" s="488"/>
      <c r="F556" s="488"/>
      <c r="G556" s="488"/>
      <c r="H556" s="488"/>
      <c r="I556" s="488"/>
    </row>
    <row r="557" spans="2:9" x14ac:dyDescent="0.25">
      <c r="B557" s="488"/>
      <c r="C557" s="488"/>
      <c r="D557" s="488"/>
      <c r="E557" s="488"/>
      <c r="F557" s="488"/>
      <c r="G557" s="488"/>
      <c r="H557" s="488"/>
      <c r="I557" s="488"/>
    </row>
    <row r="558" spans="2:9" x14ac:dyDescent="0.25">
      <c r="B558" s="488"/>
      <c r="C558" s="488"/>
      <c r="D558" s="488"/>
      <c r="E558" s="488"/>
      <c r="F558" s="488"/>
      <c r="G558" s="488"/>
      <c r="H558" s="488"/>
      <c r="I558" s="488"/>
    </row>
    <row r="559" spans="2:9" x14ac:dyDescent="0.25">
      <c r="B559" s="488"/>
      <c r="C559" s="488"/>
      <c r="D559" s="488"/>
      <c r="E559" s="488"/>
      <c r="F559" s="488"/>
      <c r="G559" s="488"/>
      <c r="H559" s="488"/>
      <c r="I559" s="488"/>
    </row>
    <row r="560" spans="2:9" x14ac:dyDescent="0.25">
      <c r="B560" s="488"/>
      <c r="C560" s="488"/>
      <c r="D560" s="488"/>
      <c r="E560" s="488"/>
      <c r="F560" s="488"/>
      <c r="G560" s="488"/>
      <c r="H560" s="488"/>
      <c r="I560" s="488"/>
    </row>
    <row r="561" spans="2:9" x14ac:dyDescent="0.25">
      <c r="B561" s="488"/>
      <c r="C561" s="488"/>
      <c r="D561" s="488"/>
      <c r="E561" s="488"/>
      <c r="F561" s="488"/>
      <c r="G561" s="488"/>
      <c r="H561" s="488"/>
      <c r="I561" s="488"/>
    </row>
    <row r="562" spans="2:9" x14ac:dyDescent="0.25">
      <c r="B562" s="488"/>
      <c r="C562" s="488"/>
      <c r="D562" s="488"/>
      <c r="E562" s="488"/>
      <c r="F562" s="488"/>
      <c r="G562" s="488"/>
      <c r="H562" s="488"/>
      <c r="I562" s="488"/>
    </row>
    <row r="563" spans="2:9" x14ac:dyDescent="0.25">
      <c r="B563" s="488"/>
      <c r="C563" s="488"/>
      <c r="D563" s="488"/>
      <c r="E563" s="488"/>
      <c r="F563" s="488"/>
      <c r="G563" s="488"/>
      <c r="H563" s="488"/>
      <c r="I563" s="488"/>
    </row>
    <row r="564" spans="2:9" x14ac:dyDescent="0.25">
      <c r="B564" s="488"/>
      <c r="C564" s="488"/>
      <c r="D564" s="488"/>
      <c r="E564" s="488"/>
      <c r="F564" s="488"/>
      <c r="G564" s="488"/>
      <c r="H564" s="488"/>
      <c r="I564" s="488"/>
    </row>
    <row r="565" spans="2:9" x14ac:dyDescent="0.25">
      <c r="B565" s="488"/>
      <c r="C565" s="488"/>
      <c r="D565" s="488"/>
      <c r="E565" s="488"/>
      <c r="F565" s="488"/>
      <c r="G565" s="488"/>
      <c r="H565" s="488"/>
      <c r="I565" s="488"/>
    </row>
    <row r="566" spans="2:9" x14ac:dyDescent="0.25">
      <c r="B566" s="488"/>
      <c r="C566" s="488"/>
      <c r="D566" s="488"/>
      <c r="E566" s="488"/>
      <c r="F566" s="488"/>
      <c r="G566" s="488"/>
      <c r="H566" s="488"/>
      <c r="I566" s="488"/>
    </row>
    <row r="567" spans="2:9" x14ac:dyDescent="0.25">
      <c r="B567" s="488"/>
      <c r="C567" s="488"/>
      <c r="D567" s="488"/>
      <c r="E567" s="488"/>
      <c r="F567" s="488"/>
      <c r="G567" s="488"/>
      <c r="H567" s="488"/>
      <c r="I567" s="488"/>
    </row>
    <row r="568" spans="2:9" x14ac:dyDescent="0.25">
      <c r="B568" s="488"/>
      <c r="C568" s="488"/>
      <c r="D568" s="488"/>
      <c r="E568" s="488"/>
      <c r="F568" s="488"/>
      <c r="G568" s="488"/>
      <c r="H568" s="488"/>
      <c r="I568" s="488"/>
    </row>
    <row r="569" spans="2:9" x14ac:dyDescent="0.25">
      <c r="B569" s="488"/>
      <c r="C569" s="488"/>
      <c r="D569" s="488"/>
      <c r="E569" s="488"/>
      <c r="F569" s="488"/>
      <c r="G569" s="488"/>
      <c r="H569" s="488"/>
      <c r="I569" s="488"/>
    </row>
    <row r="570" spans="2:9" x14ac:dyDescent="0.25">
      <c r="B570" s="488"/>
      <c r="C570" s="488"/>
      <c r="D570" s="488"/>
      <c r="E570" s="488"/>
      <c r="F570" s="488"/>
      <c r="G570" s="488"/>
      <c r="H570" s="488"/>
      <c r="I570" s="488"/>
    </row>
    <row r="571" spans="2:9" x14ac:dyDescent="0.25">
      <c r="B571" s="488"/>
      <c r="C571" s="488"/>
      <c r="D571" s="488"/>
      <c r="E571" s="488"/>
      <c r="F571" s="488"/>
      <c r="G571" s="488"/>
      <c r="H571" s="488"/>
      <c r="I571" s="488"/>
    </row>
    <row r="572" spans="2:9" x14ac:dyDescent="0.25">
      <c r="B572" s="488"/>
      <c r="C572" s="488"/>
      <c r="D572" s="488"/>
      <c r="E572" s="488"/>
      <c r="F572" s="488"/>
      <c r="G572" s="488"/>
      <c r="H572" s="488"/>
      <c r="I572" s="488"/>
    </row>
    <row r="573" spans="2:9" x14ac:dyDescent="0.25">
      <c r="B573" s="488"/>
      <c r="C573" s="488"/>
      <c r="D573" s="488"/>
      <c r="E573" s="488"/>
      <c r="F573" s="488"/>
      <c r="G573" s="488"/>
      <c r="H573" s="488"/>
      <c r="I573" s="488"/>
    </row>
    <row r="574" spans="2:9" x14ac:dyDescent="0.25">
      <c r="B574" s="488"/>
      <c r="C574" s="488"/>
      <c r="D574" s="488"/>
      <c r="E574" s="488"/>
      <c r="F574" s="488"/>
      <c r="G574" s="488"/>
      <c r="H574" s="488"/>
      <c r="I574" s="488"/>
    </row>
    <row r="575" spans="2:9" x14ac:dyDescent="0.25">
      <c r="B575" s="488"/>
      <c r="C575" s="488"/>
      <c r="D575" s="488"/>
      <c r="E575" s="488"/>
      <c r="F575" s="488"/>
      <c r="G575" s="488"/>
      <c r="H575" s="488"/>
      <c r="I575" s="488"/>
    </row>
    <row r="576" spans="2:9" x14ac:dyDescent="0.25">
      <c r="B576" s="488"/>
      <c r="C576" s="488"/>
      <c r="D576" s="488"/>
      <c r="E576" s="488"/>
      <c r="F576" s="488"/>
      <c r="G576" s="488"/>
      <c r="H576" s="488"/>
      <c r="I576" s="488"/>
    </row>
    <row r="577" spans="2:9" x14ac:dyDescent="0.25">
      <c r="B577" s="488"/>
      <c r="C577" s="488"/>
      <c r="D577" s="488"/>
      <c r="E577" s="488"/>
      <c r="F577" s="488"/>
      <c r="G577" s="488"/>
      <c r="H577" s="488"/>
      <c r="I577" s="488"/>
    </row>
    <row r="578" spans="2:9" x14ac:dyDescent="0.25">
      <c r="B578" s="488"/>
      <c r="C578" s="488"/>
      <c r="D578" s="488"/>
      <c r="E578" s="488"/>
      <c r="F578" s="488"/>
      <c r="G578" s="488"/>
      <c r="H578" s="488"/>
      <c r="I578" s="488"/>
    </row>
    <row r="579" spans="2:9" x14ac:dyDescent="0.25">
      <c r="B579" s="488"/>
      <c r="C579" s="488"/>
      <c r="D579" s="488"/>
      <c r="E579" s="488"/>
      <c r="F579" s="488"/>
      <c r="G579" s="488"/>
      <c r="H579" s="488"/>
      <c r="I579" s="488"/>
    </row>
    <row r="580" spans="2:9" x14ac:dyDescent="0.25">
      <c r="B580" s="488"/>
      <c r="C580" s="488"/>
      <c r="D580" s="488"/>
      <c r="E580" s="488"/>
      <c r="F580" s="488"/>
      <c r="G580" s="488"/>
      <c r="H580" s="488"/>
      <c r="I580" s="488"/>
    </row>
    <row r="581" spans="2:9" x14ac:dyDescent="0.25">
      <c r="B581" s="488"/>
      <c r="C581" s="488"/>
      <c r="D581" s="488"/>
      <c r="E581" s="488"/>
      <c r="F581" s="488"/>
      <c r="G581" s="488"/>
      <c r="H581" s="488"/>
      <c r="I581" s="488"/>
    </row>
    <row r="582" spans="2:9" x14ac:dyDescent="0.25">
      <c r="B582" s="488"/>
      <c r="C582" s="488"/>
      <c r="D582" s="488"/>
      <c r="E582" s="488"/>
      <c r="F582" s="488"/>
      <c r="G582" s="488"/>
      <c r="H582" s="488"/>
      <c r="I582" s="488"/>
    </row>
    <row r="583" spans="2:9" x14ac:dyDescent="0.25">
      <c r="B583" s="488"/>
      <c r="C583" s="488"/>
      <c r="D583" s="488"/>
      <c r="E583" s="488"/>
      <c r="F583" s="488"/>
      <c r="G583" s="488"/>
      <c r="H583" s="488"/>
      <c r="I583" s="488"/>
    </row>
    <row r="584" spans="2:9" x14ac:dyDescent="0.25">
      <c r="B584" s="488"/>
      <c r="C584" s="488"/>
      <c r="D584" s="488"/>
      <c r="E584" s="488"/>
      <c r="F584" s="488"/>
      <c r="G584" s="488"/>
      <c r="H584" s="488"/>
      <c r="I584" s="488"/>
    </row>
    <row r="585" spans="2:9" x14ac:dyDescent="0.25">
      <c r="B585" s="488"/>
      <c r="C585" s="488"/>
      <c r="D585" s="488"/>
      <c r="E585" s="488"/>
      <c r="F585" s="488"/>
      <c r="G585" s="488"/>
      <c r="H585" s="488"/>
      <c r="I585" s="488"/>
    </row>
    <row r="586" spans="2:9" x14ac:dyDescent="0.25">
      <c r="B586" s="488"/>
      <c r="C586" s="488"/>
      <c r="D586" s="488"/>
      <c r="E586" s="488"/>
      <c r="F586" s="488"/>
      <c r="G586" s="488"/>
      <c r="H586" s="488"/>
      <c r="I586" s="488"/>
    </row>
    <row r="587" spans="2:9" x14ac:dyDescent="0.25">
      <c r="B587" s="488"/>
      <c r="C587" s="488"/>
      <c r="D587" s="488"/>
      <c r="E587" s="488"/>
      <c r="F587" s="488"/>
      <c r="G587" s="488"/>
      <c r="H587" s="488"/>
      <c r="I587" s="488"/>
    </row>
    <row r="588" spans="2:9" x14ac:dyDescent="0.25">
      <c r="B588" s="488"/>
      <c r="C588" s="488"/>
      <c r="D588" s="488"/>
      <c r="E588" s="488"/>
      <c r="F588" s="488"/>
      <c r="G588" s="488"/>
      <c r="H588" s="488"/>
      <c r="I588" s="488"/>
    </row>
    <row r="589" spans="2:9" x14ac:dyDescent="0.25">
      <c r="B589" s="488"/>
      <c r="C589" s="488"/>
      <c r="D589" s="488"/>
      <c r="E589" s="488"/>
      <c r="F589" s="488"/>
      <c r="G589" s="488"/>
      <c r="H589" s="488"/>
      <c r="I589" s="488"/>
    </row>
    <row r="590" spans="2:9" x14ac:dyDescent="0.25">
      <c r="B590" s="488"/>
      <c r="C590" s="488"/>
      <c r="D590" s="488"/>
      <c r="E590" s="488"/>
      <c r="F590" s="488"/>
      <c r="G590" s="488"/>
      <c r="H590" s="488"/>
      <c r="I590" s="488"/>
    </row>
    <row r="591" spans="2:9" x14ac:dyDescent="0.25">
      <c r="B591" s="488"/>
      <c r="C591" s="488"/>
      <c r="D591" s="488"/>
      <c r="E591" s="488"/>
      <c r="F591" s="488"/>
      <c r="G591" s="488"/>
      <c r="H591" s="488"/>
      <c r="I591" s="488"/>
    </row>
    <row r="592" spans="2:9" x14ac:dyDescent="0.25">
      <c r="B592" s="488"/>
      <c r="C592" s="488"/>
      <c r="D592" s="488"/>
      <c r="E592" s="488"/>
      <c r="F592" s="488"/>
      <c r="G592" s="488"/>
      <c r="H592" s="488"/>
      <c r="I592" s="488"/>
    </row>
    <row r="593" spans="2:9" x14ac:dyDescent="0.25">
      <c r="B593" s="488"/>
      <c r="C593" s="488"/>
      <c r="D593" s="488"/>
      <c r="E593" s="488"/>
      <c r="F593" s="488"/>
      <c r="G593" s="488"/>
      <c r="H593" s="488"/>
      <c r="I593" s="488"/>
    </row>
    <row r="594" spans="2:9" x14ac:dyDescent="0.25">
      <c r="B594" s="488"/>
      <c r="C594" s="488"/>
      <c r="D594" s="488"/>
      <c r="E594" s="488"/>
      <c r="F594" s="488"/>
      <c r="G594" s="488"/>
      <c r="H594" s="488"/>
      <c r="I594" s="488"/>
    </row>
    <row r="595" spans="2:9" x14ac:dyDescent="0.25">
      <c r="B595" s="488"/>
      <c r="C595" s="488"/>
      <c r="D595" s="488"/>
      <c r="E595" s="488"/>
      <c r="F595" s="488"/>
      <c r="G595" s="488"/>
      <c r="H595" s="488"/>
      <c r="I595" s="488"/>
    </row>
    <row r="596" spans="2:9" x14ac:dyDescent="0.25">
      <c r="B596" s="488"/>
      <c r="C596" s="488"/>
      <c r="D596" s="488"/>
      <c r="E596" s="488"/>
      <c r="F596" s="488"/>
      <c r="G596" s="488"/>
      <c r="H596" s="488"/>
      <c r="I596" s="488"/>
    </row>
    <row r="597" spans="2:9" x14ac:dyDescent="0.25">
      <c r="B597" s="488"/>
      <c r="C597" s="488"/>
      <c r="D597" s="488"/>
      <c r="E597" s="488"/>
      <c r="F597" s="488"/>
      <c r="G597" s="488"/>
      <c r="H597" s="488"/>
      <c r="I597" s="488"/>
    </row>
    <row r="598" spans="2:9" x14ac:dyDescent="0.25">
      <c r="B598" s="488"/>
      <c r="C598" s="488"/>
      <c r="D598" s="488"/>
      <c r="E598" s="488"/>
      <c r="F598" s="488"/>
      <c r="G598" s="488"/>
      <c r="H598" s="488"/>
      <c r="I598" s="488"/>
    </row>
    <row r="599" spans="2:9" x14ac:dyDescent="0.25">
      <c r="B599" s="488"/>
      <c r="C599" s="488"/>
      <c r="D599" s="488"/>
      <c r="E599" s="488"/>
      <c r="F599" s="488"/>
      <c r="G599" s="488"/>
      <c r="H599" s="488"/>
      <c r="I599" s="488"/>
    </row>
    <row r="600" spans="2:9" x14ac:dyDescent="0.25">
      <c r="B600" s="488"/>
      <c r="C600" s="488"/>
      <c r="D600" s="488"/>
      <c r="E600" s="488"/>
      <c r="F600" s="488"/>
      <c r="G600" s="488"/>
      <c r="H600" s="488"/>
      <c r="I600" s="488"/>
    </row>
    <row r="601" spans="2:9" x14ac:dyDescent="0.25">
      <c r="B601" s="488"/>
      <c r="C601" s="488"/>
      <c r="D601" s="488"/>
      <c r="E601" s="488"/>
      <c r="F601" s="488"/>
      <c r="G601" s="488"/>
      <c r="H601" s="488"/>
      <c r="I601" s="488"/>
    </row>
    <row r="602" spans="2:9" x14ac:dyDescent="0.25">
      <c r="B602" s="488"/>
      <c r="C602" s="488"/>
      <c r="D602" s="488"/>
      <c r="E602" s="488"/>
      <c r="F602" s="488"/>
      <c r="G602" s="488"/>
      <c r="H602" s="488"/>
      <c r="I602" s="488"/>
    </row>
    <row r="603" spans="2:9" x14ac:dyDescent="0.25">
      <c r="B603" s="488"/>
      <c r="C603" s="488"/>
      <c r="D603" s="488"/>
      <c r="E603" s="488"/>
      <c r="F603" s="488"/>
      <c r="G603" s="488"/>
      <c r="H603" s="488"/>
      <c r="I603" s="488"/>
    </row>
    <row r="604" spans="2:9" x14ac:dyDescent="0.25">
      <c r="B604" s="488"/>
      <c r="C604" s="488"/>
      <c r="D604" s="488"/>
      <c r="E604" s="488"/>
      <c r="F604" s="488"/>
      <c r="G604" s="488"/>
      <c r="H604" s="488"/>
      <c r="I604" s="488"/>
    </row>
    <row r="605" spans="2:9" x14ac:dyDescent="0.25">
      <c r="B605" s="488"/>
      <c r="C605" s="488"/>
      <c r="D605" s="488"/>
      <c r="E605" s="488"/>
      <c r="F605" s="488"/>
      <c r="G605" s="488"/>
      <c r="H605" s="488"/>
      <c r="I605" s="488"/>
    </row>
    <row r="606" spans="2:9" x14ac:dyDescent="0.25">
      <c r="B606" s="488"/>
      <c r="C606" s="488"/>
      <c r="D606" s="488"/>
      <c r="E606" s="488"/>
      <c r="F606" s="488"/>
      <c r="G606" s="488"/>
      <c r="H606" s="488"/>
      <c r="I606" s="488"/>
    </row>
    <row r="607" spans="2:9" x14ac:dyDescent="0.25">
      <c r="B607" s="488"/>
      <c r="C607" s="488"/>
      <c r="D607" s="488"/>
      <c r="E607" s="488"/>
      <c r="F607" s="488"/>
      <c r="G607" s="488"/>
      <c r="H607" s="488"/>
      <c r="I607" s="488"/>
    </row>
    <row r="608" spans="2:9" x14ac:dyDescent="0.25">
      <c r="B608" s="488"/>
      <c r="C608" s="488"/>
      <c r="D608" s="488"/>
      <c r="E608" s="488"/>
      <c r="F608" s="488"/>
      <c r="G608" s="488"/>
      <c r="H608" s="488"/>
      <c r="I608" s="488"/>
    </row>
    <row r="609" spans="2:9" x14ac:dyDescent="0.25">
      <c r="B609" s="488"/>
      <c r="C609" s="488"/>
      <c r="D609" s="488"/>
      <c r="E609" s="488"/>
      <c r="F609" s="488"/>
      <c r="G609" s="488"/>
      <c r="H609" s="488"/>
      <c r="I609" s="488"/>
    </row>
    <row r="610" spans="2:9" x14ac:dyDescent="0.25">
      <c r="B610" s="488"/>
      <c r="C610" s="488"/>
      <c r="D610" s="488"/>
      <c r="E610" s="488"/>
      <c r="F610" s="488"/>
      <c r="G610" s="488"/>
      <c r="H610" s="488"/>
      <c r="I610" s="488"/>
    </row>
    <row r="611" spans="2:9" x14ac:dyDescent="0.25">
      <c r="B611" s="488"/>
      <c r="C611" s="488"/>
      <c r="D611" s="488"/>
      <c r="E611" s="488"/>
      <c r="F611" s="488"/>
      <c r="G611" s="488"/>
      <c r="H611" s="488"/>
      <c r="I611" s="488"/>
    </row>
    <row r="612" spans="2:9" x14ac:dyDescent="0.25">
      <c r="B612" s="488"/>
      <c r="C612" s="488"/>
      <c r="D612" s="488"/>
      <c r="E612" s="488"/>
      <c r="F612" s="488"/>
      <c r="G612" s="488"/>
      <c r="H612" s="488"/>
      <c r="I612" s="488"/>
    </row>
    <row r="613" spans="2:9" x14ac:dyDescent="0.25">
      <c r="B613" s="488"/>
      <c r="C613" s="488"/>
      <c r="D613" s="488"/>
      <c r="E613" s="488"/>
      <c r="F613" s="488"/>
      <c r="G613" s="488"/>
      <c r="H613" s="488"/>
      <c r="I613" s="488"/>
    </row>
    <row r="614" spans="2:9" x14ac:dyDescent="0.25">
      <c r="B614" s="488"/>
      <c r="C614" s="488"/>
      <c r="D614" s="488"/>
      <c r="E614" s="488"/>
      <c r="F614" s="488"/>
      <c r="G614" s="488"/>
      <c r="H614" s="488"/>
      <c r="I614" s="488"/>
    </row>
    <row r="615" spans="2:9" x14ac:dyDescent="0.25">
      <c r="B615" s="488"/>
      <c r="C615" s="488"/>
      <c r="D615" s="488"/>
      <c r="E615" s="488"/>
      <c r="F615" s="488"/>
      <c r="G615" s="488"/>
      <c r="H615" s="488"/>
      <c r="I615" s="488"/>
    </row>
    <row r="616" spans="2:9" x14ac:dyDescent="0.25">
      <c r="B616" s="488"/>
      <c r="C616" s="488"/>
      <c r="D616" s="488"/>
      <c r="E616" s="488"/>
      <c r="F616" s="488"/>
      <c r="G616" s="488"/>
      <c r="H616" s="488"/>
      <c r="I616" s="488"/>
    </row>
    <row r="617" spans="2:9" x14ac:dyDescent="0.25">
      <c r="B617" s="488"/>
      <c r="C617" s="488"/>
      <c r="D617" s="488"/>
      <c r="E617" s="488"/>
      <c r="F617" s="488"/>
      <c r="G617" s="488"/>
      <c r="H617" s="488"/>
      <c r="I617" s="488"/>
    </row>
    <row r="618" spans="2:9" x14ac:dyDescent="0.25">
      <c r="B618" s="488"/>
      <c r="C618" s="488"/>
      <c r="D618" s="488"/>
      <c r="E618" s="488"/>
      <c r="F618" s="488"/>
      <c r="G618" s="488"/>
      <c r="H618" s="488"/>
      <c r="I618" s="488"/>
    </row>
    <row r="619" spans="2:9" x14ac:dyDescent="0.25">
      <c r="B619" s="488"/>
      <c r="C619" s="488"/>
      <c r="D619" s="488"/>
      <c r="E619" s="488"/>
      <c r="F619" s="488"/>
      <c r="G619" s="488"/>
      <c r="H619" s="488"/>
      <c r="I619" s="488"/>
    </row>
    <row r="620" spans="2:9" x14ac:dyDescent="0.25">
      <c r="B620" s="488"/>
      <c r="C620" s="488"/>
      <c r="D620" s="488"/>
      <c r="E620" s="488"/>
      <c r="F620" s="488"/>
      <c r="G620" s="488"/>
      <c r="H620" s="488"/>
      <c r="I620" s="488"/>
    </row>
    <row r="621" spans="2:9" x14ac:dyDescent="0.25">
      <c r="B621" s="488"/>
      <c r="C621" s="488"/>
      <c r="D621" s="488"/>
      <c r="E621" s="488"/>
      <c r="F621" s="488"/>
      <c r="G621" s="488"/>
      <c r="H621" s="488"/>
      <c r="I621" s="488"/>
    </row>
    <row r="622" spans="2:9" x14ac:dyDescent="0.25">
      <c r="B622" s="488"/>
      <c r="C622" s="488"/>
      <c r="D622" s="488"/>
      <c r="E622" s="488"/>
      <c r="F622" s="488"/>
      <c r="G622" s="488"/>
      <c r="H622" s="488"/>
      <c r="I622" s="488"/>
    </row>
    <row r="623" spans="2:9" x14ac:dyDescent="0.25">
      <c r="B623" s="488"/>
      <c r="C623" s="488"/>
      <c r="D623" s="488"/>
      <c r="E623" s="488"/>
      <c r="F623" s="488"/>
      <c r="G623" s="488"/>
      <c r="H623" s="488"/>
      <c r="I623" s="488"/>
    </row>
    <row r="624" spans="2:9" x14ac:dyDescent="0.25">
      <c r="B624" s="488"/>
      <c r="C624" s="488"/>
      <c r="D624" s="488"/>
      <c r="E624" s="488"/>
      <c r="F624" s="488"/>
      <c r="G624" s="488"/>
      <c r="H624" s="488"/>
      <c r="I624" s="488"/>
    </row>
    <row r="625" spans="2:9" x14ac:dyDescent="0.25">
      <c r="B625" s="488"/>
      <c r="C625" s="488"/>
      <c r="D625" s="488"/>
      <c r="E625" s="488"/>
      <c r="F625" s="488"/>
      <c r="G625" s="488"/>
      <c r="H625" s="488"/>
      <c r="I625" s="488"/>
    </row>
    <row r="626" spans="2:9" x14ac:dyDescent="0.25">
      <c r="B626" s="488"/>
      <c r="C626" s="488"/>
      <c r="D626" s="488"/>
      <c r="E626" s="488"/>
      <c r="F626" s="488"/>
      <c r="G626" s="488"/>
      <c r="H626" s="488"/>
      <c r="I626" s="488"/>
    </row>
    <row r="627" spans="2:9" x14ac:dyDescent="0.25">
      <c r="B627" s="488"/>
      <c r="C627" s="488"/>
      <c r="D627" s="488"/>
      <c r="E627" s="488"/>
      <c r="F627" s="488"/>
      <c r="G627" s="488"/>
      <c r="H627" s="488"/>
      <c r="I627" s="488"/>
    </row>
    <row r="628" spans="2:9" x14ac:dyDescent="0.25">
      <c r="B628" s="488"/>
      <c r="C628" s="488"/>
      <c r="D628" s="488"/>
      <c r="E628" s="488"/>
      <c r="F628" s="488"/>
      <c r="G628" s="488"/>
      <c r="H628" s="488"/>
      <c r="I628" s="488"/>
    </row>
    <row r="629" spans="2:9" x14ac:dyDescent="0.25">
      <c r="B629" s="488"/>
      <c r="C629" s="488"/>
      <c r="D629" s="488"/>
      <c r="E629" s="488"/>
      <c r="F629" s="488"/>
      <c r="G629" s="488"/>
      <c r="H629" s="488"/>
      <c r="I629" s="488"/>
    </row>
    <row r="630" spans="2:9" x14ac:dyDescent="0.25">
      <c r="B630" s="488"/>
      <c r="C630" s="488"/>
      <c r="D630" s="488"/>
      <c r="E630" s="488"/>
      <c r="F630" s="488"/>
      <c r="G630" s="488"/>
      <c r="H630" s="488"/>
      <c r="I630" s="488"/>
    </row>
    <row r="631" spans="2:9" x14ac:dyDescent="0.25">
      <c r="B631" s="488"/>
      <c r="C631" s="488"/>
      <c r="D631" s="488"/>
      <c r="E631" s="488"/>
      <c r="F631" s="488"/>
      <c r="G631" s="488"/>
      <c r="H631" s="488"/>
      <c r="I631" s="488"/>
    </row>
    <row r="632" spans="2:9" x14ac:dyDescent="0.25">
      <c r="B632" s="488"/>
      <c r="C632" s="488"/>
      <c r="D632" s="488"/>
      <c r="E632" s="488"/>
      <c r="F632" s="488"/>
      <c r="G632" s="488"/>
      <c r="H632" s="488"/>
      <c r="I632" s="488"/>
    </row>
    <row r="633" spans="2:9" x14ac:dyDescent="0.25">
      <c r="B633" s="488"/>
      <c r="C633" s="488"/>
      <c r="D633" s="488"/>
      <c r="E633" s="488"/>
      <c r="F633" s="488"/>
      <c r="G633" s="488"/>
      <c r="H633" s="488"/>
      <c r="I633" s="488"/>
    </row>
    <row r="634" spans="2:9" x14ac:dyDescent="0.25">
      <c r="B634" s="488"/>
      <c r="C634" s="488"/>
      <c r="D634" s="488"/>
      <c r="E634" s="488"/>
      <c r="F634" s="488"/>
      <c r="G634" s="488"/>
      <c r="H634" s="488"/>
      <c r="I634" s="488"/>
    </row>
    <row r="635" spans="2:9" x14ac:dyDescent="0.25">
      <c r="B635" s="488"/>
      <c r="C635" s="488"/>
      <c r="D635" s="488"/>
      <c r="E635" s="488"/>
      <c r="F635" s="488"/>
      <c r="G635" s="488"/>
      <c r="H635" s="488"/>
      <c r="I635" s="488"/>
    </row>
    <row r="636" spans="2:9" x14ac:dyDescent="0.25">
      <c r="B636" s="488"/>
      <c r="C636" s="488"/>
      <c r="D636" s="488"/>
      <c r="E636" s="488"/>
      <c r="F636" s="488"/>
      <c r="G636" s="488"/>
      <c r="H636" s="488"/>
      <c r="I636" s="488"/>
    </row>
    <row r="637" spans="2:9" x14ac:dyDescent="0.25">
      <c r="B637" s="488"/>
      <c r="C637" s="488"/>
      <c r="D637" s="488"/>
      <c r="E637" s="488"/>
      <c r="F637" s="488"/>
      <c r="G637" s="488"/>
      <c r="H637" s="488"/>
      <c r="I637" s="488"/>
    </row>
    <row r="638" spans="2:9" x14ac:dyDescent="0.25">
      <c r="B638" s="488"/>
      <c r="C638" s="488"/>
      <c r="D638" s="488"/>
      <c r="E638" s="488"/>
      <c r="F638" s="488"/>
      <c r="G638" s="488"/>
      <c r="H638" s="488"/>
      <c r="I638" s="488"/>
    </row>
    <row r="639" spans="2:9" x14ac:dyDescent="0.25">
      <c r="B639" s="488"/>
      <c r="C639" s="488"/>
      <c r="D639" s="488"/>
      <c r="E639" s="488"/>
      <c r="F639" s="488"/>
      <c r="G639" s="488"/>
      <c r="H639" s="488"/>
      <c r="I639" s="488"/>
    </row>
    <row r="640" spans="2:9" x14ac:dyDescent="0.25">
      <c r="B640" s="488"/>
      <c r="C640" s="488"/>
      <c r="D640" s="488"/>
      <c r="E640" s="488"/>
      <c r="F640" s="488"/>
      <c r="G640" s="488"/>
      <c r="H640" s="488"/>
      <c r="I640" s="488"/>
    </row>
    <row r="641" spans="2:9" x14ac:dyDescent="0.25">
      <c r="B641" s="488"/>
      <c r="C641" s="488"/>
      <c r="D641" s="488"/>
      <c r="E641" s="488"/>
      <c r="F641" s="488"/>
      <c r="G641" s="488"/>
      <c r="H641" s="488"/>
      <c r="I641" s="488"/>
    </row>
    <row r="642" spans="2:9" x14ac:dyDescent="0.25">
      <c r="B642" s="488"/>
      <c r="C642" s="488"/>
      <c r="D642" s="488"/>
      <c r="E642" s="488"/>
      <c r="F642" s="488"/>
      <c r="G642" s="488"/>
      <c r="H642" s="488"/>
      <c r="I642" s="488"/>
    </row>
    <row r="643" spans="2:9" x14ac:dyDescent="0.25">
      <c r="B643" s="488"/>
      <c r="C643" s="488"/>
      <c r="D643" s="488"/>
      <c r="E643" s="488"/>
      <c r="F643" s="488"/>
      <c r="G643" s="488"/>
      <c r="H643" s="488"/>
      <c r="I643" s="488"/>
    </row>
    <row r="644" spans="2:9" x14ac:dyDescent="0.25">
      <c r="B644" s="488"/>
      <c r="C644" s="488"/>
      <c r="D644" s="488"/>
      <c r="E644" s="488"/>
      <c r="F644" s="488"/>
      <c r="G644" s="488"/>
      <c r="H644" s="488"/>
      <c r="I644" s="488"/>
    </row>
    <row r="645" spans="2:9" x14ac:dyDescent="0.25">
      <c r="B645" s="488"/>
      <c r="C645" s="488"/>
      <c r="D645" s="488"/>
      <c r="E645" s="488"/>
      <c r="F645" s="488"/>
      <c r="G645" s="488"/>
      <c r="H645" s="488"/>
      <c r="I645" s="488"/>
    </row>
    <row r="646" spans="2:9" x14ac:dyDescent="0.25">
      <c r="B646" s="488"/>
      <c r="C646" s="488"/>
      <c r="D646" s="488"/>
      <c r="E646" s="488"/>
      <c r="F646" s="488"/>
      <c r="G646" s="488"/>
      <c r="H646" s="488"/>
      <c r="I646" s="488"/>
    </row>
    <row r="647" spans="2:9" x14ac:dyDescent="0.25">
      <c r="B647" s="488"/>
      <c r="C647" s="488"/>
      <c r="D647" s="488"/>
      <c r="E647" s="488"/>
      <c r="F647" s="488"/>
      <c r="G647" s="488"/>
      <c r="H647" s="488"/>
      <c r="I647" s="488"/>
    </row>
    <row r="648" spans="2:9" x14ac:dyDescent="0.25">
      <c r="B648" s="488"/>
      <c r="C648" s="488"/>
      <c r="D648" s="488"/>
      <c r="E648" s="488"/>
      <c r="F648" s="488"/>
      <c r="G648" s="488"/>
      <c r="H648" s="488"/>
      <c r="I648" s="488"/>
    </row>
    <row r="649" spans="2:9" x14ac:dyDescent="0.25">
      <c r="B649" s="488"/>
      <c r="C649" s="488"/>
      <c r="D649" s="488"/>
      <c r="E649" s="488"/>
      <c r="F649" s="488"/>
      <c r="G649" s="488"/>
      <c r="H649" s="488"/>
      <c r="I649" s="488"/>
    </row>
    <row r="650" spans="2:9" x14ac:dyDescent="0.25">
      <c r="B650" s="488"/>
      <c r="C650" s="488"/>
      <c r="D650" s="488"/>
      <c r="E650" s="488"/>
      <c r="F650" s="488"/>
      <c r="G650" s="488"/>
      <c r="H650" s="488"/>
      <c r="I650" s="488"/>
    </row>
    <row r="651" spans="2:9" x14ac:dyDescent="0.25">
      <c r="B651" s="488"/>
      <c r="C651" s="488"/>
      <c r="D651" s="488"/>
      <c r="E651" s="488"/>
      <c r="F651" s="488"/>
      <c r="G651" s="488"/>
      <c r="H651" s="488"/>
      <c r="I651" s="488"/>
    </row>
    <row r="652" spans="2:9" x14ac:dyDescent="0.25">
      <c r="B652" s="488"/>
      <c r="C652" s="488"/>
      <c r="D652" s="488"/>
      <c r="E652" s="488"/>
      <c r="F652" s="488"/>
      <c r="G652" s="488"/>
      <c r="H652" s="488"/>
      <c r="I652" s="488"/>
    </row>
    <row r="653" spans="2:9" x14ac:dyDescent="0.25">
      <c r="B653" s="488"/>
      <c r="C653" s="488"/>
      <c r="D653" s="488"/>
      <c r="E653" s="488"/>
      <c r="F653" s="488"/>
      <c r="G653" s="488"/>
      <c r="H653" s="488"/>
      <c r="I653" s="488"/>
    </row>
    <row r="654" spans="2:9" x14ac:dyDescent="0.25">
      <c r="B654" s="488"/>
      <c r="C654" s="488"/>
      <c r="D654" s="488"/>
      <c r="E654" s="488"/>
      <c r="F654" s="488"/>
      <c r="G654" s="488"/>
      <c r="H654" s="488"/>
      <c r="I654" s="488"/>
    </row>
    <row r="655" spans="2:9" x14ac:dyDescent="0.25">
      <c r="B655" s="488"/>
      <c r="C655" s="488"/>
      <c r="D655" s="488"/>
      <c r="E655" s="488"/>
      <c r="F655" s="488"/>
      <c r="G655" s="488"/>
      <c r="H655" s="488"/>
      <c r="I655" s="488"/>
    </row>
    <row r="656" spans="2:9" x14ac:dyDescent="0.25">
      <c r="B656" s="488"/>
      <c r="C656" s="488"/>
      <c r="D656" s="488"/>
      <c r="E656" s="488"/>
      <c r="F656" s="488"/>
      <c r="G656" s="488"/>
      <c r="H656" s="488"/>
      <c r="I656" s="488"/>
    </row>
    <row r="657" spans="2:9" x14ac:dyDescent="0.25">
      <c r="B657" s="488"/>
      <c r="C657" s="488"/>
      <c r="D657" s="488"/>
      <c r="E657" s="488"/>
      <c r="F657" s="488"/>
      <c r="G657" s="488"/>
      <c r="H657" s="488"/>
      <c r="I657" s="488"/>
    </row>
    <row r="658" spans="2:9" x14ac:dyDescent="0.25">
      <c r="B658" s="488"/>
      <c r="C658" s="488"/>
      <c r="D658" s="488"/>
      <c r="E658" s="488"/>
      <c r="F658" s="488"/>
      <c r="G658" s="488"/>
      <c r="H658" s="488"/>
      <c r="I658" s="488"/>
    </row>
    <row r="659" spans="2:9" x14ac:dyDescent="0.25">
      <c r="B659" s="488"/>
      <c r="C659" s="488"/>
      <c r="D659" s="488"/>
      <c r="E659" s="488"/>
      <c r="F659" s="488"/>
      <c r="G659" s="488"/>
      <c r="H659" s="488"/>
      <c r="I659" s="488"/>
    </row>
    <row r="660" spans="2:9" x14ac:dyDescent="0.25">
      <c r="B660" s="488"/>
      <c r="C660" s="488"/>
      <c r="D660" s="488"/>
      <c r="E660" s="488"/>
      <c r="F660" s="488"/>
      <c r="G660" s="488"/>
      <c r="H660" s="488"/>
      <c r="I660" s="488"/>
    </row>
    <row r="661" spans="2:9" x14ac:dyDescent="0.25">
      <c r="B661" s="488"/>
      <c r="C661" s="488"/>
      <c r="D661" s="488"/>
      <c r="E661" s="488"/>
      <c r="F661" s="488"/>
      <c r="G661" s="488"/>
      <c r="H661" s="488"/>
      <c r="I661" s="488"/>
    </row>
    <row r="662" spans="2:9" x14ac:dyDescent="0.25">
      <c r="B662" s="488"/>
      <c r="C662" s="488"/>
      <c r="D662" s="488"/>
      <c r="E662" s="488"/>
      <c r="F662" s="488"/>
      <c r="G662" s="488"/>
      <c r="H662" s="488"/>
      <c r="I662" s="488"/>
    </row>
    <row r="663" spans="2:9" x14ac:dyDescent="0.25">
      <c r="B663" s="488"/>
      <c r="C663" s="488"/>
      <c r="D663" s="488"/>
      <c r="E663" s="488"/>
      <c r="F663" s="488"/>
      <c r="G663" s="488"/>
      <c r="H663" s="488"/>
      <c r="I663" s="488"/>
    </row>
    <row r="664" spans="2:9" x14ac:dyDescent="0.25">
      <c r="B664" s="488"/>
      <c r="C664" s="488"/>
      <c r="D664" s="488"/>
      <c r="E664" s="488"/>
      <c r="F664" s="488"/>
      <c r="G664" s="488"/>
      <c r="H664" s="488"/>
      <c r="I664" s="488"/>
    </row>
    <row r="665" spans="2:9" x14ac:dyDescent="0.25">
      <c r="B665" s="488"/>
      <c r="C665" s="488"/>
      <c r="D665" s="488"/>
      <c r="E665" s="488"/>
      <c r="F665" s="488"/>
      <c r="G665" s="488"/>
      <c r="H665" s="488"/>
      <c r="I665" s="488"/>
    </row>
    <row r="666" spans="2:9" x14ac:dyDescent="0.25">
      <c r="B666" s="488"/>
      <c r="C666" s="488"/>
      <c r="D666" s="488"/>
      <c r="E666" s="488"/>
      <c r="F666" s="488"/>
      <c r="G666" s="488"/>
      <c r="H666" s="488"/>
      <c r="I666" s="488"/>
    </row>
    <row r="667" spans="2:9" x14ac:dyDescent="0.25">
      <c r="B667" s="488"/>
      <c r="C667" s="488"/>
      <c r="D667" s="488"/>
      <c r="E667" s="488"/>
      <c r="F667" s="488"/>
      <c r="G667" s="488"/>
      <c r="H667" s="488"/>
      <c r="I667" s="488"/>
    </row>
    <row r="668" spans="2:9" x14ac:dyDescent="0.25">
      <c r="B668" s="488"/>
      <c r="C668" s="488"/>
      <c r="D668" s="488"/>
      <c r="E668" s="488"/>
      <c r="F668" s="488"/>
      <c r="G668" s="488"/>
      <c r="H668" s="488"/>
      <c r="I668" s="488"/>
    </row>
    <row r="669" spans="2:9" x14ac:dyDescent="0.25">
      <c r="B669" s="488"/>
      <c r="C669" s="488"/>
      <c r="D669" s="488"/>
      <c r="E669" s="488"/>
      <c r="F669" s="488"/>
      <c r="G669" s="488"/>
      <c r="H669" s="488"/>
      <c r="I669" s="488"/>
    </row>
    <row r="670" spans="2:9" x14ac:dyDescent="0.25">
      <c r="B670" s="488"/>
      <c r="C670" s="488"/>
      <c r="D670" s="488"/>
      <c r="E670" s="488"/>
      <c r="F670" s="488"/>
      <c r="G670" s="488"/>
      <c r="H670" s="488"/>
      <c r="I670" s="488"/>
    </row>
    <row r="671" spans="2:9" x14ac:dyDescent="0.25">
      <c r="B671" s="488"/>
      <c r="C671" s="488"/>
      <c r="D671" s="488"/>
      <c r="E671" s="488"/>
      <c r="F671" s="488"/>
      <c r="G671" s="488"/>
      <c r="H671" s="488"/>
      <c r="I671" s="488"/>
    </row>
    <row r="672" spans="2:9" x14ac:dyDescent="0.25">
      <c r="B672" s="488"/>
      <c r="C672" s="488"/>
      <c r="D672" s="488"/>
      <c r="E672" s="488"/>
      <c r="F672" s="488"/>
      <c r="G672" s="488"/>
      <c r="H672" s="488"/>
      <c r="I672" s="488"/>
    </row>
    <row r="673" spans="2:9" x14ac:dyDescent="0.25">
      <c r="B673" s="488"/>
      <c r="C673" s="488"/>
      <c r="D673" s="488"/>
      <c r="E673" s="488"/>
      <c r="F673" s="488"/>
      <c r="G673" s="488"/>
      <c r="H673" s="488"/>
      <c r="I673" s="488"/>
    </row>
    <row r="674" spans="2:9" x14ac:dyDescent="0.25">
      <c r="B674" s="488"/>
      <c r="C674" s="488"/>
      <c r="D674" s="488"/>
      <c r="E674" s="488"/>
      <c r="F674" s="488"/>
      <c r="G674" s="488"/>
      <c r="H674" s="488"/>
      <c r="I674" s="488"/>
    </row>
    <row r="675" spans="2:9" x14ac:dyDescent="0.25">
      <c r="B675" s="488"/>
      <c r="C675" s="488"/>
      <c r="D675" s="488"/>
      <c r="E675" s="488"/>
      <c r="F675" s="488"/>
      <c r="G675" s="488"/>
      <c r="H675" s="488"/>
      <c r="I675" s="488"/>
    </row>
    <row r="676" spans="2:9" x14ac:dyDescent="0.25">
      <c r="B676" s="488"/>
      <c r="C676" s="488"/>
      <c r="D676" s="488"/>
      <c r="E676" s="488"/>
      <c r="F676" s="488"/>
      <c r="G676" s="488"/>
      <c r="H676" s="488"/>
      <c r="I676" s="488"/>
    </row>
    <row r="677" spans="2:9" x14ac:dyDescent="0.25">
      <c r="B677" s="488"/>
      <c r="C677" s="488"/>
      <c r="D677" s="488"/>
      <c r="E677" s="488"/>
      <c r="F677" s="488"/>
      <c r="G677" s="488"/>
      <c r="H677" s="488"/>
      <c r="I677" s="488"/>
    </row>
    <row r="678" spans="2:9" x14ac:dyDescent="0.25">
      <c r="B678" s="488"/>
      <c r="C678" s="488"/>
      <c r="D678" s="488"/>
      <c r="E678" s="488"/>
      <c r="F678" s="488"/>
      <c r="G678" s="488"/>
      <c r="H678" s="488"/>
      <c r="I678" s="488"/>
    </row>
    <row r="679" spans="2:9" x14ac:dyDescent="0.25">
      <c r="B679" s="488"/>
      <c r="C679" s="488"/>
      <c r="D679" s="488"/>
      <c r="E679" s="488"/>
      <c r="F679" s="488"/>
      <c r="G679" s="488"/>
      <c r="H679" s="488"/>
      <c r="I679" s="488"/>
    </row>
    <row r="680" spans="2:9" x14ac:dyDescent="0.25">
      <c r="B680" s="488"/>
      <c r="C680" s="488"/>
      <c r="D680" s="488"/>
      <c r="E680" s="488"/>
      <c r="F680" s="488"/>
      <c r="G680" s="488"/>
      <c r="H680" s="488"/>
      <c r="I680" s="488"/>
    </row>
    <row r="681" spans="2:9" x14ac:dyDescent="0.25">
      <c r="B681" s="488"/>
      <c r="C681" s="488"/>
      <c r="D681" s="488"/>
      <c r="E681" s="488"/>
      <c r="F681" s="488"/>
      <c r="G681" s="488"/>
      <c r="H681" s="488"/>
      <c r="I681" s="488"/>
    </row>
    <row r="682" spans="2:9" x14ac:dyDescent="0.25">
      <c r="B682" s="488"/>
      <c r="C682" s="488"/>
      <c r="D682" s="488"/>
      <c r="E682" s="488"/>
      <c r="F682" s="488"/>
      <c r="G682" s="488"/>
      <c r="H682" s="488"/>
      <c r="I682" s="488"/>
    </row>
    <row r="683" spans="2:9" x14ac:dyDescent="0.25">
      <c r="B683" s="488"/>
      <c r="C683" s="488"/>
      <c r="D683" s="488"/>
      <c r="E683" s="488"/>
      <c r="F683" s="488"/>
      <c r="G683" s="488"/>
      <c r="H683" s="488"/>
      <c r="I683" s="488"/>
    </row>
    <row r="684" spans="2:9" x14ac:dyDescent="0.25">
      <c r="B684" s="488"/>
      <c r="C684" s="488"/>
      <c r="D684" s="488"/>
      <c r="E684" s="488"/>
      <c r="F684" s="488"/>
      <c r="G684" s="488"/>
      <c r="H684" s="488"/>
      <c r="I684" s="488"/>
    </row>
    <row r="685" spans="2:9" x14ac:dyDescent="0.25">
      <c r="B685" s="488"/>
      <c r="C685" s="488"/>
      <c r="D685" s="488"/>
      <c r="E685" s="488"/>
      <c r="F685" s="488"/>
      <c r="G685" s="488"/>
      <c r="H685" s="488"/>
      <c r="I685" s="488"/>
    </row>
    <row r="686" spans="2:9" x14ac:dyDescent="0.25">
      <c r="B686" s="488"/>
      <c r="C686" s="488"/>
      <c r="D686" s="488"/>
      <c r="E686" s="488"/>
      <c r="F686" s="488"/>
      <c r="G686" s="488"/>
      <c r="H686" s="488"/>
      <c r="I686" s="488"/>
    </row>
    <row r="687" spans="2:9" x14ac:dyDescent="0.25">
      <c r="B687" s="488"/>
      <c r="C687" s="488"/>
      <c r="D687" s="488"/>
      <c r="E687" s="488"/>
      <c r="F687" s="488"/>
      <c r="G687" s="488"/>
      <c r="H687" s="488"/>
      <c r="I687" s="488"/>
    </row>
    <row r="688" spans="2:9" x14ac:dyDescent="0.25">
      <c r="B688" s="488"/>
      <c r="C688" s="488"/>
      <c r="D688" s="488"/>
      <c r="E688" s="488"/>
      <c r="F688" s="488"/>
      <c r="G688" s="488"/>
      <c r="H688" s="488"/>
      <c r="I688" s="488"/>
    </row>
    <row r="689" spans="2:9" x14ac:dyDescent="0.25">
      <c r="B689" s="488"/>
      <c r="C689" s="488"/>
      <c r="D689" s="488"/>
      <c r="E689" s="488"/>
      <c r="F689" s="488"/>
      <c r="G689" s="488"/>
      <c r="H689" s="488"/>
      <c r="I689" s="488"/>
    </row>
    <row r="690" spans="2:9" x14ac:dyDescent="0.25">
      <c r="B690" s="488"/>
      <c r="C690" s="488"/>
      <c r="D690" s="488"/>
      <c r="E690" s="488"/>
      <c r="F690" s="488"/>
      <c r="G690" s="488"/>
      <c r="H690" s="488"/>
      <c r="I690" s="488"/>
    </row>
    <row r="691" spans="2:9" x14ac:dyDescent="0.25">
      <c r="B691" s="488"/>
      <c r="C691" s="488"/>
      <c r="D691" s="488"/>
      <c r="E691" s="488"/>
      <c r="F691" s="488"/>
      <c r="G691" s="488"/>
      <c r="H691" s="488"/>
      <c r="I691" s="488"/>
    </row>
    <row r="692" spans="2:9" x14ac:dyDescent="0.25">
      <c r="B692" s="488"/>
      <c r="C692" s="488"/>
      <c r="D692" s="488"/>
      <c r="E692" s="488"/>
      <c r="F692" s="488"/>
      <c r="G692" s="488"/>
      <c r="H692" s="488"/>
      <c r="I692" s="488"/>
    </row>
    <row r="693" spans="2:9" x14ac:dyDescent="0.25">
      <c r="B693" s="488"/>
      <c r="C693" s="488"/>
      <c r="D693" s="488"/>
      <c r="E693" s="488"/>
      <c r="F693" s="488"/>
      <c r="G693" s="488"/>
      <c r="H693" s="488"/>
      <c r="I693" s="488"/>
    </row>
    <row r="694" spans="2:9" x14ac:dyDescent="0.25">
      <c r="B694" s="488"/>
      <c r="C694" s="488"/>
      <c r="D694" s="488"/>
      <c r="E694" s="488"/>
      <c r="F694" s="488"/>
      <c r="G694" s="488"/>
      <c r="H694" s="488"/>
      <c r="I694" s="488"/>
    </row>
    <row r="695" spans="2:9" x14ac:dyDescent="0.25">
      <c r="B695" s="488"/>
      <c r="C695" s="488"/>
      <c r="D695" s="488"/>
      <c r="E695" s="488"/>
      <c r="F695" s="488"/>
      <c r="G695" s="488"/>
      <c r="H695" s="488"/>
      <c r="I695" s="488"/>
    </row>
    <row r="696" spans="2:9" x14ac:dyDescent="0.25">
      <c r="B696" s="488"/>
      <c r="C696" s="488"/>
      <c r="D696" s="488"/>
      <c r="E696" s="488"/>
      <c r="F696" s="488"/>
      <c r="G696" s="488"/>
      <c r="H696" s="488"/>
      <c r="I696" s="488"/>
    </row>
    <row r="697" spans="2:9" x14ac:dyDescent="0.25">
      <c r="B697" s="488"/>
      <c r="C697" s="488"/>
      <c r="D697" s="488"/>
      <c r="E697" s="488"/>
      <c r="F697" s="488"/>
      <c r="G697" s="488"/>
      <c r="H697" s="488"/>
      <c r="I697" s="488"/>
    </row>
    <row r="698" spans="2:9" x14ac:dyDescent="0.25">
      <c r="B698" s="488"/>
      <c r="C698" s="488"/>
      <c r="D698" s="488"/>
      <c r="E698" s="488"/>
      <c r="F698" s="488"/>
      <c r="G698" s="488"/>
      <c r="H698" s="488"/>
      <c r="I698" s="488"/>
    </row>
    <row r="699" spans="2:9" x14ac:dyDescent="0.25">
      <c r="B699" s="488"/>
      <c r="C699" s="488"/>
      <c r="D699" s="488"/>
      <c r="E699" s="488"/>
      <c r="F699" s="488"/>
      <c r="G699" s="488"/>
      <c r="H699" s="488"/>
      <c r="I699" s="488"/>
    </row>
    <row r="700" spans="2:9" x14ac:dyDescent="0.25">
      <c r="B700" s="488"/>
      <c r="C700" s="488"/>
      <c r="D700" s="488"/>
      <c r="E700" s="488"/>
      <c r="F700" s="488"/>
      <c r="G700" s="488"/>
      <c r="H700" s="488"/>
      <c r="I700" s="488"/>
    </row>
    <row r="701" spans="2:9" x14ac:dyDescent="0.25">
      <c r="B701" s="488"/>
      <c r="C701" s="488"/>
      <c r="D701" s="488"/>
      <c r="E701" s="488"/>
      <c r="F701" s="488"/>
      <c r="G701" s="488"/>
      <c r="H701" s="488"/>
      <c r="I701" s="488"/>
    </row>
    <row r="702" spans="2:9" x14ac:dyDescent="0.25">
      <c r="B702" s="488"/>
      <c r="C702" s="488"/>
      <c r="D702" s="488"/>
      <c r="E702" s="488"/>
      <c r="F702" s="488"/>
      <c r="G702" s="488"/>
      <c r="H702" s="488"/>
      <c r="I702" s="488"/>
    </row>
    <row r="703" spans="2:9" x14ac:dyDescent="0.25">
      <c r="B703" s="488"/>
      <c r="C703" s="488"/>
      <c r="D703" s="488"/>
      <c r="E703" s="488"/>
      <c r="F703" s="488"/>
      <c r="G703" s="488"/>
      <c r="H703" s="488"/>
      <c r="I703" s="488"/>
    </row>
    <row r="704" spans="2:9" x14ac:dyDescent="0.25">
      <c r="B704" s="488"/>
      <c r="C704" s="488"/>
      <c r="D704" s="488"/>
      <c r="E704" s="488"/>
      <c r="F704" s="488"/>
      <c r="G704" s="488"/>
      <c r="H704" s="488"/>
      <c r="I704" s="488"/>
    </row>
    <row r="705" spans="2:9" x14ac:dyDescent="0.25">
      <c r="B705" s="488"/>
      <c r="C705" s="488"/>
      <c r="D705" s="488"/>
      <c r="E705" s="488"/>
      <c r="F705" s="488"/>
      <c r="G705" s="488"/>
      <c r="H705" s="488"/>
      <c r="I705" s="488"/>
    </row>
    <row r="706" spans="2:9" x14ac:dyDescent="0.25">
      <c r="B706" s="488"/>
      <c r="C706" s="488"/>
      <c r="D706" s="488"/>
      <c r="E706" s="488"/>
      <c r="F706" s="488"/>
      <c r="G706" s="488"/>
      <c r="H706" s="488"/>
      <c r="I706" s="488"/>
    </row>
    <row r="707" spans="2:9" x14ac:dyDescent="0.25">
      <c r="B707" s="488"/>
      <c r="C707" s="488"/>
      <c r="D707" s="488"/>
      <c r="E707" s="488"/>
      <c r="F707" s="488"/>
      <c r="G707" s="488"/>
      <c r="H707" s="488"/>
      <c r="I707" s="488"/>
    </row>
    <row r="708" spans="2:9" x14ac:dyDescent="0.25">
      <c r="B708" s="488"/>
      <c r="C708" s="488"/>
      <c r="D708" s="488"/>
      <c r="E708" s="488"/>
      <c r="F708" s="488"/>
      <c r="G708" s="488"/>
      <c r="H708" s="488"/>
      <c r="I708" s="488"/>
    </row>
    <row r="709" spans="2:9" x14ac:dyDescent="0.25">
      <c r="B709" s="488"/>
      <c r="C709" s="488"/>
      <c r="D709" s="488"/>
      <c r="E709" s="488"/>
      <c r="F709" s="488"/>
      <c r="G709" s="488"/>
      <c r="H709" s="488"/>
      <c r="I709" s="488"/>
    </row>
    <row r="710" spans="2:9" x14ac:dyDescent="0.25">
      <c r="B710" s="488"/>
      <c r="C710" s="488"/>
      <c r="D710" s="488"/>
      <c r="E710" s="488"/>
      <c r="F710" s="488"/>
      <c r="G710" s="488"/>
      <c r="H710" s="488"/>
      <c r="I710" s="488"/>
    </row>
    <row r="711" spans="2:9" x14ac:dyDescent="0.25">
      <c r="B711" s="488"/>
      <c r="C711" s="488"/>
      <c r="D711" s="488"/>
      <c r="E711" s="488"/>
      <c r="F711" s="488"/>
      <c r="G711" s="488"/>
      <c r="H711" s="488"/>
      <c r="I711" s="488"/>
    </row>
    <row r="712" spans="2:9" x14ac:dyDescent="0.25">
      <c r="B712" s="488"/>
      <c r="C712" s="488"/>
      <c r="D712" s="488"/>
      <c r="E712" s="488"/>
      <c r="F712" s="488"/>
      <c r="G712" s="488"/>
      <c r="H712" s="488"/>
      <c r="I712" s="488"/>
    </row>
    <row r="713" spans="2:9" x14ac:dyDescent="0.25">
      <c r="B713" s="488"/>
      <c r="C713" s="488"/>
      <c r="D713" s="488"/>
      <c r="E713" s="488"/>
      <c r="F713" s="488"/>
      <c r="G713" s="488"/>
      <c r="H713" s="488"/>
      <c r="I713" s="488"/>
    </row>
    <row r="714" spans="2:9" x14ac:dyDescent="0.25">
      <c r="B714" s="488"/>
      <c r="C714" s="488"/>
      <c r="D714" s="488"/>
      <c r="E714" s="488"/>
      <c r="F714" s="488"/>
      <c r="G714" s="488"/>
      <c r="H714" s="488"/>
      <c r="I714" s="488"/>
    </row>
    <row r="715" spans="2:9" x14ac:dyDescent="0.25">
      <c r="B715" s="488"/>
      <c r="C715" s="488"/>
      <c r="D715" s="488"/>
      <c r="E715" s="488"/>
      <c r="F715" s="488"/>
      <c r="G715" s="488"/>
      <c r="H715" s="488"/>
      <c r="I715" s="488"/>
    </row>
    <row r="716" spans="2:9" x14ac:dyDescent="0.25">
      <c r="B716" s="488"/>
      <c r="C716" s="488"/>
      <c r="D716" s="488"/>
      <c r="E716" s="488"/>
      <c r="F716" s="488"/>
      <c r="G716" s="488"/>
      <c r="H716" s="488"/>
      <c r="I716" s="488"/>
    </row>
    <row r="717" spans="2:9" x14ac:dyDescent="0.25">
      <c r="B717" s="488"/>
      <c r="C717" s="488"/>
      <c r="D717" s="488"/>
      <c r="E717" s="488"/>
      <c r="F717" s="488"/>
      <c r="G717" s="488"/>
      <c r="H717" s="488"/>
      <c r="I717" s="488"/>
    </row>
    <row r="718" spans="2:9" x14ac:dyDescent="0.25">
      <c r="B718" s="488"/>
      <c r="C718" s="488"/>
      <c r="D718" s="488"/>
      <c r="E718" s="488"/>
      <c r="F718" s="488"/>
      <c r="G718" s="488"/>
      <c r="H718" s="488"/>
      <c r="I718" s="488"/>
    </row>
    <row r="719" spans="2:9" x14ac:dyDescent="0.25">
      <c r="B719" s="488"/>
      <c r="C719" s="488"/>
      <c r="D719" s="488"/>
      <c r="E719" s="488"/>
      <c r="F719" s="488"/>
      <c r="G719" s="488"/>
      <c r="H719" s="488"/>
      <c r="I719" s="488"/>
    </row>
  </sheetData>
  <mergeCells count="3">
    <mergeCell ref="A1:L1"/>
    <mergeCell ref="B12:J12"/>
    <mergeCell ref="B16:J16"/>
  </mergeCells>
  <printOptions horizontalCentered="1"/>
  <pageMargins left="0.25" right="0.25" top="0.53" bottom="0.51" header="0.5" footer="0.5"/>
  <pageSetup scale="85" fitToHeight="0" orientation="portrait" verticalDpi="300" r:id="rId1"/>
  <headerFooter alignWithMargins="0">
    <oddHeader>&amp;CMulti MBG</oddHeader>
    <oddFooter>&amp;CMulti MBG</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19"/>
  <sheetViews>
    <sheetView showGridLines="0" zoomScale="90" workbookViewId="0">
      <selection sqref="A1:L1"/>
    </sheetView>
  </sheetViews>
  <sheetFormatPr defaultColWidth="9.109375" defaultRowHeight="13.2" x14ac:dyDescent="0.25"/>
  <cols>
    <col min="1" max="1" width="20.88671875" style="436" customWidth="1"/>
    <col min="2" max="16384" width="9.109375" style="436"/>
  </cols>
  <sheetData>
    <row r="1" spans="1:12" ht="13.8" thickBot="1" x14ac:dyDescent="0.3">
      <c r="A1" s="675" t="s">
        <v>1365</v>
      </c>
      <c r="B1" s="675"/>
      <c r="C1" s="675"/>
      <c r="D1" s="675"/>
      <c r="E1" s="675"/>
      <c r="F1" s="675"/>
      <c r="G1" s="675"/>
      <c r="H1" s="675"/>
      <c r="I1" s="675"/>
      <c r="J1" s="675"/>
      <c r="K1" s="675"/>
      <c r="L1" s="675"/>
    </row>
    <row r="2" spans="1:12" x14ac:dyDescent="0.25">
      <c r="A2" s="453" t="s">
        <v>852</v>
      </c>
      <c r="B2" s="518" t="s">
        <v>853</v>
      </c>
      <c r="C2" s="453"/>
      <c r="D2" s="454"/>
      <c r="E2" s="454"/>
      <c r="F2" s="454"/>
      <c r="G2" s="454"/>
      <c r="H2" s="454"/>
      <c r="I2" s="454"/>
      <c r="J2" s="454"/>
      <c r="K2" s="454"/>
      <c r="L2" s="454"/>
    </row>
    <row r="3" spans="1:12" x14ac:dyDescent="0.25">
      <c r="A3" s="456" t="s">
        <v>854</v>
      </c>
      <c r="B3" s="459" t="s">
        <v>1366</v>
      </c>
      <c r="C3" s="456"/>
      <c r="D3" s="458"/>
      <c r="E3" s="458"/>
      <c r="F3" s="458"/>
      <c r="G3" s="458"/>
      <c r="H3" s="458"/>
      <c r="I3" s="458"/>
      <c r="J3" s="458"/>
      <c r="K3" s="458"/>
      <c r="L3" s="458"/>
    </row>
    <row r="4" spans="1:12" x14ac:dyDescent="0.25">
      <c r="A4" s="456" t="s">
        <v>856</v>
      </c>
      <c r="B4" s="459" t="s">
        <v>1857</v>
      </c>
      <c r="C4" s="456"/>
      <c r="D4" s="458"/>
      <c r="E4" s="458"/>
      <c r="F4" s="458"/>
      <c r="G4" s="458"/>
      <c r="H4" s="458"/>
      <c r="I4" s="458"/>
      <c r="J4" s="458"/>
      <c r="K4" s="458"/>
      <c r="L4" s="458"/>
    </row>
    <row r="5" spans="1:12" x14ac:dyDescent="0.25">
      <c r="A5" s="456" t="s">
        <v>857</v>
      </c>
      <c r="B5" s="518" t="s">
        <v>858</v>
      </c>
      <c r="C5" s="456"/>
      <c r="D5" s="458"/>
      <c r="E5" s="458"/>
      <c r="F5" s="458"/>
      <c r="G5" s="458"/>
      <c r="H5" s="458"/>
      <c r="I5" s="458"/>
      <c r="J5" s="458"/>
      <c r="K5" s="458"/>
      <c r="L5" s="458"/>
    </row>
    <row r="6" spans="1:12" x14ac:dyDescent="0.25">
      <c r="A6" s="456" t="s">
        <v>859</v>
      </c>
      <c r="B6" s="518" t="s">
        <v>858</v>
      </c>
      <c r="C6" s="456"/>
      <c r="D6" s="458"/>
      <c r="E6" s="458"/>
      <c r="F6" s="458"/>
      <c r="G6" s="458"/>
      <c r="H6" s="458"/>
      <c r="I6" s="458"/>
      <c r="J6" s="458"/>
      <c r="K6" s="458"/>
      <c r="L6" s="458"/>
    </row>
    <row r="7" spans="1:12" x14ac:dyDescent="0.25">
      <c r="A7" s="456" t="s">
        <v>860</v>
      </c>
      <c r="B7" s="519">
        <v>1</v>
      </c>
      <c r="C7" s="456"/>
      <c r="D7" s="458"/>
      <c r="E7" s="458"/>
      <c r="F7" s="458"/>
      <c r="G7" s="458"/>
      <c r="H7" s="458"/>
      <c r="I7" s="458"/>
      <c r="J7" s="458"/>
      <c r="K7" s="458"/>
      <c r="L7" s="458"/>
    </row>
    <row r="8" spans="1:12" x14ac:dyDescent="0.25">
      <c r="A8" s="456" t="s">
        <v>862</v>
      </c>
      <c r="B8" s="518" t="s">
        <v>863</v>
      </c>
      <c r="C8" s="456"/>
      <c r="D8" s="458"/>
      <c r="E8" s="458"/>
      <c r="F8" s="458"/>
      <c r="G8" s="458"/>
      <c r="H8" s="458"/>
      <c r="I8" s="458"/>
      <c r="J8" s="458"/>
      <c r="K8" s="458"/>
      <c r="L8" s="458"/>
    </row>
    <row r="9" spans="1:12" x14ac:dyDescent="0.25">
      <c r="A9" s="460" t="s">
        <v>864</v>
      </c>
      <c r="B9" s="456"/>
      <c r="C9" s="456"/>
      <c r="D9" s="458"/>
      <c r="E9" s="458"/>
      <c r="F9" s="458"/>
      <c r="G9" s="458"/>
      <c r="H9" s="458"/>
      <c r="I9" s="458"/>
      <c r="J9" s="458"/>
      <c r="K9" s="458"/>
      <c r="L9" s="458"/>
    </row>
    <row r="10" spans="1:12" x14ac:dyDescent="0.25">
      <c r="A10" s="461"/>
      <c r="B10" s="461"/>
      <c r="C10" s="461"/>
      <c r="D10" s="455"/>
      <c r="E10" s="455"/>
      <c r="F10" s="455"/>
      <c r="G10" s="455"/>
      <c r="H10" s="455"/>
      <c r="I10" s="455"/>
      <c r="J10" s="455"/>
      <c r="K10" s="455"/>
      <c r="L10" s="455"/>
    </row>
    <row r="11" spans="1:12" ht="13.8" thickBot="1" x14ac:dyDescent="0.3">
      <c r="A11" s="528" t="s">
        <v>868</v>
      </c>
      <c r="B11" s="529"/>
      <c r="C11" s="529"/>
      <c r="D11" s="529"/>
      <c r="E11" s="529"/>
      <c r="F11" s="529"/>
      <c r="G11" s="529"/>
      <c r="H11" s="529"/>
      <c r="I11" s="529"/>
      <c r="J11" s="529"/>
      <c r="K11" s="529"/>
      <c r="L11" s="529"/>
    </row>
    <row r="12" spans="1:12" ht="13.8" thickBot="1" x14ac:dyDescent="0.3">
      <c r="A12" s="480"/>
      <c r="B12" s="673" t="s">
        <v>496</v>
      </c>
      <c r="C12" s="673"/>
      <c r="D12" s="673"/>
      <c r="E12" s="673"/>
      <c r="F12" s="673"/>
      <c r="G12" s="673"/>
      <c r="H12" s="673"/>
      <c r="I12" s="673"/>
      <c r="J12" s="673"/>
      <c r="K12" s="466"/>
      <c r="L12" s="466"/>
    </row>
    <row r="13" spans="1:12" ht="13.8" thickBot="1" x14ac:dyDescent="0.3">
      <c r="A13" s="530"/>
      <c r="B13" s="468" t="s">
        <v>1031</v>
      </c>
      <c r="C13" s="468" t="s">
        <v>982</v>
      </c>
      <c r="D13" s="468">
        <v>603</v>
      </c>
      <c r="E13" s="468">
        <v>604</v>
      </c>
      <c r="F13" s="468">
        <v>605</v>
      </c>
      <c r="G13" s="468">
        <v>606</v>
      </c>
      <c r="H13" s="468">
        <v>607</v>
      </c>
      <c r="I13" s="468">
        <v>608</v>
      </c>
      <c r="J13" s="468">
        <v>609</v>
      </c>
      <c r="K13" s="469"/>
      <c r="L13" s="469"/>
    </row>
    <row r="14" spans="1:12" x14ac:dyDescent="0.25">
      <c r="A14" s="493" t="s">
        <v>877</v>
      </c>
      <c r="B14" s="531">
        <v>62.3</v>
      </c>
      <c r="C14" s="531">
        <v>64.2</v>
      </c>
      <c r="D14" s="531">
        <v>76.2</v>
      </c>
      <c r="E14" s="531">
        <v>78.3</v>
      </c>
      <c r="F14" s="531">
        <v>82.4</v>
      </c>
      <c r="G14" s="531">
        <v>82.7</v>
      </c>
      <c r="H14" s="531">
        <v>78</v>
      </c>
      <c r="I14" s="531">
        <v>80.3</v>
      </c>
      <c r="J14" s="531">
        <v>167.3</v>
      </c>
      <c r="K14" s="531"/>
      <c r="L14" s="531"/>
    </row>
    <row r="15" spans="1:12" x14ac:dyDescent="0.25">
      <c r="A15" s="494">
        <v>2</v>
      </c>
      <c r="B15" s="531">
        <v>69.400000000000006</v>
      </c>
      <c r="C15" s="531">
        <v>72.2</v>
      </c>
      <c r="D15" s="531">
        <v>83.1</v>
      </c>
      <c r="E15" s="531">
        <v>85.3</v>
      </c>
      <c r="F15" s="531">
        <v>96.6</v>
      </c>
      <c r="G15" s="531">
        <v>96.8</v>
      </c>
      <c r="H15" s="531">
        <v>86</v>
      </c>
      <c r="I15" s="531">
        <v>88.7</v>
      </c>
      <c r="J15" s="531">
        <v>188.9</v>
      </c>
      <c r="K15" s="531"/>
      <c r="L15" s="531"/>
    </row>
    <row r="16" spans="1:12" x14ac:dyDescent="0.25">
      <c r="A16" s="494">
        <v>3</v>
      </c>
      <c r="B16" s="531">
        <v>72.900000000000006</v>
      </c>
      <c r="C16" s="531">
        <v>78.900000000000006</v>
      </c>
      <c r="D16" s="531">
        <v>90.2</v>
      </c>
      <c r="E16" s="531">
        <v>92.5</v>
      </c>
      <c r="F16" s="531">
        <v>111.3</v>
      </c>
      <c r="G16" s="531">
        <v>111.4</v>
      </c>
      <c r="H16" s="531">
        <v>96</v>
      </c>
      <c r="I16" s="531">
        <v>98</v>
      </c>
      <c r="J16" s="531">
        <v>207.8</v>
      </c>
      <c r="K16" s="531"/>
      <c r="L16" s="531"/>
    </row>
    <row r="17" spans="1:12" x14ac:dyDescent="0.25">
      <c r="A17" s="494">
        <v>4</v>
      </c>
      <c r="B17" s="531">
        <v>81.599999999999994</v>
      </c>
      <c r="C17" s="531">
        <v>85.6</v>
      </c>
      <c r="D17" s="531">
        <v>100.8</v>
      </c>
      <c r="E17" s="531">
        <v>103.5</v>
      </c>
      <c r="F17" s="531">
        <v>125.5</v>
      </c>
      <c r="G17" s="531">
        <v>125.7</v>
      </c>
      <c r="H17" s="531">
        <v>106.1</v>
      </c>
      <c r="I17" s="531">
        <v>108.6</v>
      </c>
      <c r="J17" s="531">
        <v>227.5</v>
      </c>
      <c r="K17" s="531"/>
      <c r="L17" s="531"/>
    </row>
    <row r="18" spans="1:12" x14ac:dyDescent="0.25">
      <c r="A18" s="494">
        <v>5</v>
      </c>
      <c r="B18" s="531">
        <v>88</v>
      </c>
      <c r="C18" s="531">
        <v>92.4</v>
      </c>
      <c r="D18" s="531">
        <v>107.6</v>
      </c>
      <c r="E18" s="531">
        <v>110.6</v>
      </c>
      <c r="F18" s="531">
        <v>135.9</v>
      </c>
      <c r="G18" s="531">
        <v>137.4</v>
      </c>
      <c r="H18" s="531">
        <v>116.2</v>
      </c>
      <c r="I18" s="531">
        <v>118.7</v>
      </c>
      <c r="J18" s="531">
        <v>247.3</v>
      </c>
      <c r="K18" s="531"/>
      <c r="L18" s="531"/>
    </row>
    <row r="19" spans="1:12" x14ac:dyDescent="0.25">
      <c r="A19" s="494">
        <v>6</v>
      </c>
      <c r="B19" s="531">
        <v>97.1</v>
      </c>
      <c r="C19" s="531">
        <v>100.9</v>
      </c>
      <c r="D19" s="531">
        <v>117.1</v>
      </c>
      <c r="E19" s="531">
        <v>119.8</v>
      </c>
      <c r="F19" s="531">
        <v>148.4</v>
      </c>
      <c r="G19" s="531">
        <v>148.6</v>
      </c>
      <c r="H19" s="531">
        <v>126.6</v>
      </c>
      <c r="I19" s="531">
        <v>129.69999999999999</v>
      </c>
      <c r="J19" s="531">
        <v>267.3</v>
      </c>
      <c r="K19" s="531"/>
      <c r="L19" s="531"/>
    </row>
    <row r="20" spans="1:12" x14ac:dyDescent="0.25">
      <c r="A20" s="494">
        <v>7</v>
      </c>
      <c r="B20" s="531">
        <v>107.4</v>
      </c>
      <c r="C20" s="531">
        <v>109.8</v>
      </c>
      <c r="D20" s="531">
        <v>127.6</v>
      </c>
      <c r="E20" s="531">
        <v>130.80000000000001</v>
      </c>
      <c r="F20" s="531">
        <v>161.9</v>
      </c>
      <c r="G20" s="531">
        <v>162</v>
      </c>
      <c r="H20" s="531">
        <v>137</v>
      </c>
      <c r="I20" s="531">
        <v>140.4</v>
      </c>
      <c r="J20" s="531">
        <v>287</v>
      </c>
      <c r="K20" s="531"/>
      <c r="L20" s="531"/>
    </row>
    <row r="21" spans="1:12" x14ac:dyDescent="0.25">
      <c r="A21" s="494">
        <v>8</v>
      </c>
      <c r="B21" s="531">
        <v>115.2</v>
      </c>
      <c r="C21" s="531">
        <v>118.7</v>
      </c>
      <c r="D21" s="531">
        <v>145.1</v>
      </c>
      <c r="E21" s="531">
        <v>148.80000000000001</v>
      </c>
      <c r="F21" s="531">
        <v>174.8</v>
      </c>
      <c r="G21" s="531">
        <v>175</v>
      </c>
      <c r="H21" s="531">
        <v>149</v>
      </c>
      <c r="I21" s="531">
        <v>153.30000000000001</v>
      </c>
      <c r="J21" s="531">
        <v>306.8</v>
      </c>
      <c r="K21" s="531"/>
      <c r="L21" s="531"/>
    </row>
    <row r="22" spans="1:12" x14ac:dyDescent="0.25">
      <c r="A22" s="494">
        <v>9</v>
      </c>
      <c r="B22" s="531">
        <v>124</v>
      </c>
      <c r="C22" s="531">
        <v>127.6</v>
      </c>
      <c r="D22" s="531">
        <v>162.9</v>
      </c>
      <c r="E22" s="531">
        <v>166.9</v>
      </c>
      <c r="F22" s="531">
        <v>188.1</v>
      </c>
      <c r="G22" s="531">
        <v>188.4</v>
      </c>
      <c r="H22" s="531">
        <v>167.3</v>
      </c>
      <c r="I22" s="531">
        <v>172.2</v>
      </c>
      <c r="J22" s="531">
        <v>325.3</v>
      </c>
      <c r="K22" s="531"/>
      <c r="L22" s="531"/>
    </row>
    <row r="23" spans="1:12" x14ac:dyDescent="0.25">
      <c r="A23" s="494">
        <v>10</v>
      </c>
      <c r="B23" s="531">
        <v>133.9</v>
      </c>
      <c r="C23" s="531">
        <v>136.69999999999999</v>
      </c>
      <c r="D23" s="531">
        <v>178.5</v>
      </c>
      <c r="E23" s="531">
        <v>183.2</v>
      </c>
      <c r="F23" s="531">
        <v>201.6</v>
      </c>
      <c r="G23" s="531">
        <v>201.8</v>
      </c>
      <c r="H23" s="531">
        <v>183.5</v>
      </c>
      <c r="I23" s="531">
        <v>188.8</v>
      </c>
      <c r="J23" s="531">
        <v>343.7</v>
      </c>
      <c r="K23" s="531"/>
      <c r="L23" s="531"/>
    </row>
    <row r="24" spans="1:12" x14ac:dyDescent="0.25">
      <c r="A24" s="494">
        <v>11</v>
      </c>
      <c r="B24" s="531">
        <v>137.9</v>
      </c>
      <c r="C24" s="531">
        <v>145.1</v>
      </c>
      <c r="D24" s="531">
        <v>194.7</v>
      </c>
      <c r="E24" s="531">
        <v>199.7</v>
      </c>
      <c r="F24" s="531">
        <v>214.4</v>
      </c>
      <c r="G24" s="531">
        <v>214.5</v>
      </c>
      <c r="H24" s="531">
        <v>199.8</v>
      </c>
      <c r="I24" s="531">
        <v>205.5</v>
      </c>
      <c r="J24" s="531">
        <v>362</v>
      </c>
      <c r="K24" s="531"/>
      <c r="L24" s="531"/>
    </row>
    <row r="25" spans="1:12" x14ac:dyDescent="0.25">
      <c r="A25" s="494">
        <v>12</v>
      </c>
      <c r="B25" s="531">
        <v>144.1</v>
      </c>
      <c r="C25" s="531">
        <v>151.69999999999999</v>
      </c>
      <c r="D25" s="531">
        <v>203.4</v>
      </c>
      <c r="E25" s="531">
        <v>208.9</v>
      </c>
      <c r="F25" s="531">
        <v>227.8</v>
      </c>
      <c r="G25" s="531">
        <v>228.8</v>
      </c>
      <c r="H25" s="531">
        <v>209</v>
      </c>
      <c r="I25" s="531">
        <v>215.4</v>
      </c>
      <c r="J25" s="531">
        <v>380.6</v>
      </c>
      <c r="K25" s="531"/>
      <c r="L25" s="531"/>
    </row>
    <row r="26" spans="1:12" x14ac:dyDescent="0.25">
      <c r="A26" s="494">
        <v>13</v>
      </c>
      <c r="B26" s="531">
        <v>149.19999999999999</v>
      </c>
      <c r="C26" s="531">
        <v>158.4</v>
      </c>
      <c r="D26" s="531">
        <v>208.9</v>
      </c>
      <c r="E26" s="531">
        <v>214.1</v>
      </c>
      <c r="F26" s="531">
        <v>241.3</v>
      </c>
      <c r="G26" s="531">
        <v>242.7</v>
      </c>
      <c r="H26" s="531">
        <v>214.1</v>
      </c>
      <c r="I26" s="531">
        <v>220.4</v>
      </c>
      <c r="J26" s="531">
        <v>398.9</v>
      </c>
      <c r="K26" s="531"/>
      <c r="L26" s="531"/>
    </row>
    <row r="27" spans="1:12" x14ac:dyDescent="0.25">
      <c r="A27" s="494">
        <v>14</v>
      </c>
      <c r="B27" s="531">
        <v>152.5</v>
      </c>
      <c r="C27" s="531">
        <v>165.1</v>
      </c>
      <c r="D27" s="531">
        <v>218.4</v>
      </c>
      <c r="E27" s="531">
        <v>219.7</v>
      </c>
      <c r="F27" s="531">
        <v>254.3</v>
      </c>
      <c r="G27" s="531">
        <v>256.8</v>
      </c>
      <c r="H27" s="531">
        <v>219.7</v>
      </c>
      <c r="I27" s="531">
        <v>226.3</v>
      </c>
      <c r="J27" s="531">
        <v>417.6</v>
      </c>
      <c r="K27" s="531"/>
      <c r="L27" s="531"/>
    </row>
    <row r="28" spans="1:12" x14ac:dyDescent="0.25">
      <c r="A28" s="494">
        <v>15</v>
      </c>
      <c r="B28" s="531">
        <v>156.19999999999999</v>
      </c>
      <c r="C28" s="531">
        <v>171.6</v>
      </c>
      <c r="D28" s="531">
        <v>223.8</v>
      </c>
      <c r="E28" s="531">
        <v>224.9</v>
      </c>
      <c r="F28" s="531">
        <v>267.8</v>
      </c>
      <c r="G28" s="531">
        <v>270.39999999999998</v>
      </c>
      <c r="H28" s="531">
        <v>225</v>
      </c>
      <c r="I28" s="531">
        <v>231.8</v>
      </c>
      <c r="J28" s="531">
        <v>436.2</v>
      </c>
      <c r="K28" s="531"/>
      <c r="L28" s="531"/>
    </row>
    <row r="29" spans="1:12" x14ac:dyDescent="0.25">
      <c r="A29" s="494">
        <v>16</v>
      </c>
      <c r="B29" s="531">
        <v>161.30000000000001</v>
      </c>
      <c r="C29" s="531">
        <v>178.3</v>
      </c>
      <c r="D29" s="531">
        <v>230.9</v>
      </c>
      <c r="E29" s="531">
        <v>232</v>
      </c>
      <c r="F29" s="531">
        <v>281.3</v>
      </c>
      <c r="G29" s="531">
        <v>282.89999999999998</v>
      </c>
      <c r="H29" s="531">
        <v>232.5</v>
      </c>
      <c r="I29" s="531">
        <v>239.2</v>
      </c>
      <c r="J29" s="531">
        <v>455.8</v>
      </c>
      <c r="K29" s="531"/>
      <c r="L29" s="531"/>
    </row>
    <row r="30" spans="1:12" x14ac:dyDescent="0.25">
      <c r="A30" s="494">
        <v>17</v>
      </c>
      <c r="B30" s="531">
        <v>164.6</v>
      </c>
      <c r="C30" s="531">
        <v>185.1</v>
      </c>
      <c r="D30" s="531">
        <v>240</v>
      </c>
      <c r="E30" s="531">
        <v>241.7</v>
      </c>
      <c r="F30" s="531">
        <v>294.89999999999998</v>
      </c>
      <c r="G30" s="531">
        <v>297</v>
      </c>
      <c r="H30" s="531">
        <v>241.7</v>
      </c>
      <c r="I30" s="531">
        <v>248.6</v>
      </c>
      <c r="J30" s="531">
        <v>475.9</v>
      </c>
      <c r="K30" s="531"/>
      <c r="L30" s="531"/>
    </row>
    <row r="31" spans="1:12" x14ac:dyDescent="0.25">
      <c r="A31" s="494">
        <v>18</v>
      </c>
      <c r="B31" s="531">
        <v>168.1</v>
      </c>
      <c r="C31" s="531">
        <v>191.6</v>
      </c>
      <c r="D31" s="531">
        <v>247.2</v>
      </c>
      <c r="E31" s="531">
        <v>248.7</v>
      </c>
      <c r="F31" s="531">
        <v>308.7</v>
      </c>
      <c r="G31" s="531">
        <v>310.7</v>
      </c>
      <c r="H31" s="531">
        <v>248.8</v>
      </c>
      <c r="I31" s="531">
        <v>256.2</v>
      </c>
      <c r="J31" s="531">
        <v>495.9</v>
      </c>
      <c r="K31" s="531"/>
      <c r="L31" s="531"/>
    </row>
    <row r="32" spans="1:12" x14ac:dyDescent="0.25">
      <c r="A32" s="494">
        <v>19</v>
      </c>
      <c r="B32" s="531">
        <v>173.4</v>
      </c>
      <c r="C32" s="531">
        <v>198.3</v>
      </c>
      <c r="D32" s="531">
        <v>254.3</v>
      </c>
      <c r="E32" s="531">
        <v>256.10000000000002</v>
      </c>
      <c r="F32" s="531">
        <v>322.7</v>
      </c>
      <c r="G32" s="531">
        <v>324.8</v>
      </c>
      <c r="H32" s="531">
        <v>256.10000000000002</v>
      </c>
      <c r="I32" s="531">
        <v>263.60000000000002</v>
      </c>
      <c r="J32" s="531">
        <v>515.79999999999995</v>
      </c>
      <c r="K32" s="531"/>
      <c r="L32" s="531"/>
    </row>
    <row r="33" spans="1:12" x14ac:dyDescent="0.25">
      <c r="A33" s="494">
        <v>20</v>
      </c>
      <c r="B33" s="531">
        <v>177.1</v>
      </c>
      <c r="C33" s="531">
        <v>205</v>
      </c>
      <c r="D33" s="531">
        <v>259.7</v>
      </c>
      <c r="E33" s="531">
        <v>261.5</v>
      </c>
      <c r="F33" s="531">
        <v>335.5</v>
      </c>
      <c r="G33" s="531">
        <v>338.7</v>
      </c>
      <c r="H33" s="531">
        <v>261.5</v>
      </c>
      <c r="I33" s="531">
        <v>268.89999999999998</v>
      </c>
      <c r="J33" s="531">
        <v>536</v>
      </c>
      <c r="K33" s="531"/>
      <c r="L33" s="531"/>
    </row>
    <row r="34" spans="1:12" x14ac:dyDescent="0.25">
      <c r="A34" s="494">
        <v>21</v>
      </c>
      <c r="B34" s="531">
        <v>180.3</v>
      </c>
      <c r="C34" s="531">
        <v>208.3</v>
      </c>
      <c r="D34" s="531">
        <v>265.2</v>
      </c>
      <c r="E34" s="531">
        <v>266.89999999999998</v>
      </c>
      <c r="F34" s="531">
        <v>340.2</v>
      </c>
      <c r="G34" s="531">
        <v>343.7</v>
      </c>
      <c r="H34" s="531">
        <v>274.2</v>
      </c>
      <c r="I34" s="531">
        <v>282.3</v>
      </c>
      <c r="J34" s="531">
        <v>555.79999999999995</v>
      </c>
      <c r="K34" s="531"/>
      <c r="L34" s="531"/>
    </row>
    <row r="35" spans="1:12" x14ac:dyDescent="0.25">
      <c r="A35" s="494">
        <v>22</v>
      </c>
      <c r="B35" s="531">
        <v>183.8</v>
      </c>
      <c r="C35" s="531">
        <v>211.8</v>
      </c>
      <c r="D35" s="531">
        <v>270.60000000000002</v>
      </c>
      <c r="E35" s="531">
        <v>272.3</v>
      </c>
      <c r="F35" s="531">
        <v>345</v>
      </c>
      <c r="G35" s="531">
        <v>348.2</v>
      </c>
      <c r="H35" s="531">
        <v>280</v>
      </c>
      <c r="I35" s="531">
        <v>288.10000000000002</v>
      </c>
      <c r="J35" s="531">
        <v>575.70000000000005</v>
      </c>
      <c r="K35" s="531"/>
      <c r="L35" s="531"/>
    </row>
    <row r="36" spans="1:12" x14ac:dyDescent="0.25">
      <c r="A36" s="494">
        <v>23</v>
      </c>
      <c r="B36" s="531">
        <v>185.6</v>
      </c>
      <c r="C36" s="531">
        <v>215.4</v>
      </c>
      <c r="D36" s="531">
        <v>275.8</v>
      </c>
      <c r="E36" s="531">
        <v>277.5</v>
      </c>
      <c r="F36" s="531">
        <v>349.7</v>
      </c>
      <c r="G36" s="531">
        <v>353.2</v>
      </c>
      <c r="H36" s="531">
        <v>285.3</v>
      </c>
      <c r="I36" s="531">
        <v>293.89999999999998</v>
      </c>
      <c r="J36" s="531">
        <v>594.4</v>
      </c>
      <c r="K36" s="531"/>
      <c r="L36" s="531"/>
    </row>
    <row r="37" spans="1:12" x14ac:dyDescent="0.25">
      <c r="A37" s="494">
        <v>24</v>
      </c>
      <c r="B37" s="531">
        <v>189</v>
      </c>
      <c r="C37" s="531">
        <v>218.7</v>
      </c>
      <c r="D37" s="531">
        <v>285.10000000000002</v>
      </c>
      <c r="E37" s="531">
        <v>286.7</v>
      </c>
      <c r="F37" s="531">
        <v>353.9</v>
      </c>
      <c r="G37" s="531">
        <v>357.2</v>
      </c>
      <c r="H37" s="531">
        <v>294.89999999999998</v>
      </c>
      <c r="I37" s="531">
        <v>303.60000000000002</v>
      </c>
      <c r="J37" s="531">
        <v>612.6</v>
      </c>
      <c r="K37" s="531"/>
      <c r="L37" s="531"/>
    </row>
    <row r="38" spans="1:12" x14ac:dyDescent="0.25">
      <c r="A38" s="494">
        <v>25</v>
      </c>
      <c r="B38" s="531">
        <v>192.7</v>
      </c>
      <c r="C38" s="531">
        <v>221.9</v>
      </c>
      <c r="D38" s="531">
        <v>290.5</v>
      </c>
      <c r="E38" s="531">
        <v>292.10000000000002</v>
      </c>
      <c r="F38" s="531">
        <v>359</v>
      </c>
      <c r="G38" s="531">
        <v>362.1</v>
      </c>
      <c r="H38" s="531">
        <v>300.39999999999998</v>
      </c>
      <c r="I38" s="531">
        <v>309.2</v>
      </c>
      <c r="J38" s="531">
        <v>631</v>
      </c>
      <c r="K38" s="531"/>
      <c r="L38" s="531"/>
    </row>
    <row r="39" spans="1:12" x14ac:dyDescent="0.25">
      <c r="A39" s="494">
        <v>26</v>
      </c>
      <c r="B39" s="531">
        <v>195.8</v>
      </c>
      <c r="C39" s="531">
        <v>225.4</v>
      </c>
      <c r="D39" s="531">
        <v>297.8</v>
      </c>
      <c r="E39" s="531">
        <v>299.5</v>
      </c>
      <c r="F39" s="531">
        <v>363.3</v>
      </c>
      <c r="G39" s="531">
        <v>366.9</v>
      </c>
      <c r="H39" s="531">
        <v>308</v>
      </c>
      <c r="I39" s="531">
        <v>317</v>
      </c>
      <c r="J39" s="531">
        <v>649.4</v>
      </c>
      <c r="K39" s="531"/>
      <c r="L39" s="531"/>
    </row>
    <row r="40" spans="1:12" x14ac:dyDescent="0.25">
      <c r="A40" s="494">
        <v>27</v>
      </c>
      <c r="B40" s="531">
        <v>199.7</v>
      </c>
      <c r="C40" s="531">
        <v>228.8</v>
      </c>
      <c r="D40" s="531">
        <v>303.10000000000002</v>
      </c>
      <c r="E40" s="531">
        <v>304.89999999999998</v>
      </c>
      <c r="F40" s="531">
        <v>367.8</v>
      </c>
      <c r="G40" s="531">
        <v>371.3</v>
      </c>
      <c r="H40" s="531">
        <v>313.39999999999998</v>
      </c>
      <c r="I40" s="531">
        <v>322.7</v>
      </c>
      <c r="J40" s="531">
        <v>667.8</v>
      </c>
      <c r="K40" s="531"/>
      <c r="L40" s="531"/>
    </row>
    <row r="41" spans="1:12" x14ac:dyDescent="0.25">
      <c r="A41" s="494">
        <v>28</v>
      </c>
      <c r="B41" s="531">
        <v>202.5</v>
      </c>
      <c r="C41" s="531">
        <v>232.3</v>
      </c>
      <c r="D41" s="531">
        <v>310.60000000000002</v>
      </c>
      <c r="E41" s="531">
        <v>312.3</v>
      </c>
      <c r="F41" s="531">
        <v>372.6</v>
      </c>
      <c r="G41" s="531">
        <v>376.1</v>
      </c>
      <c r="H41" s="531">
        <v>320.8</v>
      </c>
      <c r="I41" s="531">
        <v>330.5</v>
      </c>
      <c r="J41" s="531">
        <v>686.4</v>
      </c>
      <c r="K41" s="531"/>
      <c r="L41" s="531"/>
    </row>
    <row r="42" spans="1:12" x14ac:dyDescent="0.25">
      <c r="A42" s="494">
        <v>29</v>
      </c>
      <c r="B42" s="531">
        <v>206.2</v>
      </c>
      <c r="C42" s="531">
        <v>235.7</v>
      </c>
      <c r="D42" s="531">
        <v>317.39999999999998</v>
      </c>
      <c r="E42" s="531">
        <v>319.3</v>
      </c>
      <c r="F42" s="531">
        <v>377.1</v>
      </c>
      <c r="G42" s="531">
        <v>381</v>
      </c>
      <c r="H42" s="531">
        <v>328.5</v>
      </c>
      <c r="I42" s="531">
        <v>337.9</v>
      </c>
      <c r="J42" s="531">
        <v>704.7</v>
      </c>
      <c r="K42" s="531"/>
      <c r="L42" s="531"/>
    </row>
    <row r="43" spans="1:12" x14ac:dyDescent="0.25">
      <c r="A43" s="494">
        <v>30</v>
      </c>
      <c r="B43" s="531">
        <v>209.6</v>
      </c>
      <c r="C43" s="531">
        <v>239.1</v>
      </c>
      <c r="D43" s="531">
        <v>322.89999999999998</v>
      </c>
      <c r="E43" s="531">
        <v>325.2</v>
      </c>
      <c r="F43" s="531">
        <v>389.4</v>
      </c>
      <c r="G43" s="531">
        <v>392.8</v>
      </c>
      <c r="H43" s="531">
        <v>333.8</v>
      </c>
      <c r="I43" s="531">
        <v>343.8</v>
      </c>
      <c r="J43" s="531">
        <v>721.4</v>
      </c>
      <c r="K43" s="531"/>
      <c r="L43" s="531"/>
    </row>
    <row r="44" spans="1:12" x14ac:dyDescent="0.25">
      <c r="A44" s="494">
        <v>31</v>
      </c>
      <c r="B44" s="531">
        <v>212.1</v>
      </c>
      <c r="C44" s="531">
        <v>242.4</v>
      </c>
      <c r="D44" s="531">
        <v>330.1</v>
      </c>
      <c r="E44" s="531">
        <v>332.2</v>
      </c>
      <c r="F44" s="531">
        <v>390</v>
      </c>
      <c r="G44" s="531">
        <v>393.7</v>
      </c>
      <c r="H44" s="531">
        <v>341.7</v>
      </c>
      <c r="I44" s="531">
        <v>351.8</v>
      </c>
      <c r="J44" s="531">
        <v>738</v>
      </c>
      <c r="K44" s="531"/>
      <c r="L44" s="531"/>
    </row>
    <row r="45" spans="1:12" x14ac:dyDescent="0.25">
      <c r="A45" s="494">
        <v>32</v>
      </c>
      <c r="B45" s="531">
        <v>215.6</v>
      </c>
      <c r="C45" s="531">
        <v>245</v>
      </c>
      <c r="D45" s="531">
        <v>337.3</v>
      </c>
      <c r="E45" s="531">
        <v>339.5</v>
      </c>
      <c r="F45" s="531">
        <v>390.9</v>
      </c>
      <c r="G45" s="531">
        <v>395</v>
      </c>
      <c r="H45" s="531">
        <v>348.7</v>
      </c>
      <c r="I45" s="531">
        <v>359.2</v>
      </c>
      <c r="J45" s="531">
        <v>754.5</v>
      </c>
      <c r="K45" s="531"/>
      <c r="L45" s="531"/>
    </row>
    <row r="46" spans="1:12" x14ac:dyDescent="0.25">
      <c r="A46" s="494">
        <v>33</v>
      </c>
      <c r="B46" s="531">
        <v>218.8</v>
      </c>
      <c r="C46" s="531">
        <v>247.6</v>
      </c>
      <c r="D46" s="531">
        <v>344.6</v>
      </c>
      <c r="E46" s="531">
        <v>346.6</v>
      </c>
      <c r="F46" s="531">
        <v>395.5</v>
      </c>
      <c r="G46" s="531">
        <v>399.3</v>
      </c>
      <c r="H46" s="531">
        <v>356.1</v>
      </c>
      <c r="I46" s="531">
        <v>366.8</v>
      </c>
      <c r="J46" s="531">
        <v>771</v>
      </c>
      <c r="K46" s="531"/>
      <c r="L46" s="531"/>
    </row>
    <row r="47" spans="1:12" x14ac:dyDescent="0.25">
      <c r="A47" s="494">
        <v>34</v>
      </c>
      <c r="B47" s="531">
        <v>221.9</v>
      </c>
      <c r="C47" s="531">
        <v>248.6</v>
      </c>
      <c r="D47" s="531">
        <v>352</v>
      </c>
      <c r="E47" s="531">
        <v>354</v>
      </c>
      <c r="F47" s="531">
        <v>399.7</v>
      </c>
      <c r="G47" s="531">
        <v>403.8</v>
      </c>
      <c r="H47" s="531">
        <v>364</v>
      </c>
      <c r="I47" s="531">
        <v>374.8</v>
      </c>
      <c r="J47" s="531">
        <v>787.7</v>
      </c>
      <c r="K47" s="531"/>
      <c r="L47" s="531"/>
    </row>
    <row r="48" spans="1:12" x14ac:dyDescent="0.25">
      <c r="A48" s="494">
        <v>35</v>
      </c>
      <c r="B48" s="531">
        <v>225.2</v>
      </c>
      <c r="C48" s="531">
        <v>248.8</v>
      </c>
      <c r="D48" s="531">
        <v>357.3</v>
      </c>
      <c r="E48" s="531">
        <v>359.1</v>
      </c>
      <c r="F48" s="531">
        <v>404</v>
      </c>
      <c r="G48" s="531">
        <v>407</v>
      </c>
      <c r="H48" s="531">
        <v>369.5</v>
      </c>
      <c r="I48" s="531">
        <v>380.5</v>
      </c>
      <c r="J48" s="531">
        <v>804.2</v>
      </c>
      <c r="K48" s="531"/>
      <c r="L48" s="531"/>
    </row>
    <row r="49" spans="1:12" x14ac:dyDescent="0.25">
      <c r="A49" s="494">
        <v>36</v>
      </c>
      <c r="B49" s="531">
        <v>228.8</v>
      </c>
      <c r="C49" s="531">
        <v>249</v>
      </c>
      <c r="D49" s="531">
        <v>364.7</v>
      </c>
      <c r="E49" s="531">
        <v>366.6</v>
      </c>
      <c r="F49" s="531">
        <v>408.5</v>
      </c>
      <c r="G49" s="531">
        <v>411.8</v>
      </c>
      <c r="H49" s="531">
        <v>376.7</v>
      </c>
      <c r="I49" s="531">
        <v>388</v>
      </c>
      <c r="J49" s="531">
        <v>820.7</v>
      </c>
      <c r="K49" s="531"/>
      <c r="L49" s="531"/>
    </row>
    <row r="50" spans="1:12" x14ac:dyDescent="0.25">
      <c r="A50" s="494">
        <v>37</v>
      </c>
      <c r="B50" s="531">
        <v>232.2</v>
      </c>
      <c r="C50" s="531">
        <v>249.3</v>
      </c>
      <c r="D50" s="531">
        <v>372.1</v>
      </c>
      <c r="E50" s="531">
        <v>373.7</v>
      </c>
      <c r="F50" s="531">
        <v>413.3</v>
      </c>
      <c r="G50" s="531">
        <v>416.5</v>
      </c>
      <c r="H50" s="531">
        <v>384.4</v>
      </c>
      <c r="I50" s="531">
        <v>395.7</v>
      </c>
      <c r="J50" s="531">
        <v>837.3</v>
      </c>
      <c r="K50" s="531"/>
      <c r="L50" s="531"/>
    </row>
    <row r="51" spans="1:12" x14ac:dyDescent="0.25">
      <c r="A51" s="494">
        <v>38</v>
      </c>
      <c r="B51" s="531">
        <v>235.9</v>
      </c>
      <c r="C51" s="531">
        <v>251.2</v>
      </c>
      <c r="D51" s="531">
        <v>379</v>
      </c>
      <c r="E51" s="531">
        <v>381.2</v>
      </c>
      <c r="F51" s="531">
        <v>421.9</v>
      </c>
      <c r="G51" s="531">
        <v>424.4</v>
      </c>
      <c r="H51" s="531">
        <v>391.9</v>
      </c>
      <c r="I51" s="531">
        <v>403.7</v>
      </c>
      <c r="J51" s="531">
        <v>853.9</v>
      </c>
      <c r="K51" s="531"/>
      <c r="L51" s="531"/>
    </row>
    <row r="52" spans="1:12" x14ac:dyDescent="0.25">
      <c r="A52" s="494">
        <v>39</v>
      </c>
      <c r="B52" s="531">
        <v>239.1</v>
      </c>
      <c r="C52" s="531">
        <v>252.6</v>
      </c>
      <c r="D52" s="531">
        <v>384.3</v>
      </c>
      <c r="E52" s="531">
        <v>386.8</v>
      </c>
      <c r="F52" s="531">
        <v>430.2</v>
      </c>
      <c r="G52" s="531">
        <v>432</v>
      </c>
      <c r="H52" s="531">
        <v>397.6</v>
      </c>
      <c r="I52" s="531">
        <v>409.3</v>
      </c>
      <c r="J52" s="531">
        <v>870.5</v>
      </c>
      <c r="K52" s="531"/>
      <c r="L52" s="531"/>
    </row>
    <row r="53" spans="1:12" x14ac:dyDescent="0.25">
      <c r="A53" s="494">
        <v>40</v>
      </c>
      <c r="B53" s="531">
        <v>241.1</v>
      </c>
      <c r="C53" s="531">
        <v>254.4</v>
      </c>
      <c r="D53" s="531">
        <v>393.3</v>
      </c>
      <c r="E53" s="531">
        <v>395.5</v>
      </c>
      <c r="F53" s="531">
        <v>439.6</v>
      </c>
      <c r="G53" s="531">
        <v>441.3</v>
      </c>
      <c r="H53" s="531">
        <v>406.5</v>
      </c>
      <c r="I53" s="531">
        <v>418.9</v>
      </c>
      <c r="J53" s="531">
        <v>887.1</v>
      </c>
      <c r="K53" s="531"/>
      <c r="L53" s="531"/>
    </row>
    <row r="54" spans="1:12" x14ac:dyDescent="0.25">
      <c r="A54" s="494">
        <v>41</v>
      </c>
      <c r="B54" s="531">
        <v>244.5</v>
      </c>
      <c r="C54" s="531">
        <v>257.7</v>
      </c>
      <c r="D54" s="531">
        <v>402.4</v>
      </c>
      <c r="E54" s="531">
        <v>404.6</v>
      </c>
      <c r="F54" s="531">
        <v>449</v>
      </c>
      <c r="G54" s="531">
        <v>452.1</v>
      </c>
      <c r="H54" s="531">
        <v>416.2</v>
      </c>
      <c r="I54" s="531">
        <v>428.3</v>
      </c>
      <c r="J54" s="531">
        <v>902</v>
      </c>
      <c r="K54" s="531"/>
      <c r="L54" s="531"/>
    </row>
    <row r="55" spans="1:12" x14ac:dyDescent="0.25">
      <c r="A55" s="494">
        <v>42</v>
      </c>
      <c r="B55" s="531">
        <v>247.7</v>
      </c>
      <c r="C55" s="531">
        <v>259.60000000000002</v>
      </c>
      <c r="D55" s="531">
        <v>411.3</v>
      </c>
      <c r="E55" s="531">
        <v>413.6</v>
      </c>
      <c r="F55" s="531">
        <v>458.4</v>
      </c>
      <c r="G55" s="531">
        <v>462.6</v>
      </c>
      <c r="H55" s="531">
        <v>425.2</v>
      </c>
      <c r="I55" s="531">
        <v>437.9</v>
      </c>
      <c r="J55" s="531">
        <v>916.7</v>
      </c>
      <c r="K55" s="531"/>
      <c r="L55" s="531"/>
    </row>
    <row r="56" spans="1:12" x14ac:dyDescent="0.25">
      <c r="A56" s="494">
        <v>43</v>
      </c>
      <c r="B56" s="531">
        <v>251.4</v>
      </c>
      <c r="C56" s="531">
        <v>262.89999999999998</v>
      </c>
      <c r="D56" s="531">
        <v>420.3</v>
      </c>
      <c r="E56" s="531">
        <v>422.6</v>
      </c>
      <c r="F56" s="531">
        <v>467.9</v>
      </c>
      <c r="G56" s="531">
        <v>469.1</v>
      </c>
      <c r="H56" s="531">
        <v>435</v>
      </c>
      <c r="I56" s="531">
        <v>447.6</v>
      </c>
      <c r="J56" s="531">
        <v>931.8</v>
      </c>
      <c r="K56" s="531"/>
      <c r="L56" s="531"/>
    </row>
    <row r="57" spans="1:12" x14ac:dyDescent="0.25">
      <c r="A57" s="494">
        <v>44</v>
      </c>
      <c r="B57" s="531">
        <v>254.5</v>
      </c>
      <c r="C57" s="531">
        <v>264.89999999999998</v>
      </c>
      <c r="D57" s="531">
        <v>429.4</v>
      </c>
      <c r="E57" s="531">
        <v>431.7</v>
      </c>
      <c r="F57" s="531">
        <v>476.9</v>
      </c>
      <c r="G57" s="531">
        <v>478.5</v>
      </c>
      <c r="H57" s="531">
        <v>444.2</v>
      </c>
      <c r="I57" s="531">
        <v>457.1</v>
      </c>
      <c r="J57" s="531">
        <v>941.7</v>
      </c>
      <c r="K57" s="531"/>
      <c r="L57" s="531"/>
    </row>
    <row r="58" spans="1:12" x14ac:dyDescent="0.25">
      <c r="A58" s="494">
        <v>45</v>
      </c>
      <c r="B58" s="531">
        <v>258.3</v>
      </c>
      <c r="C58" s="531">
        <v>268</v>
      </c>
      <c r="D58" s="531">
        <v>438.7</v>
      </c>
      <c r="E58" s="531">
        <v>441.4</v>
      </c>
      <c r="F58" s="531">
        <v>486.3</v>
      </c>
      <c r="G58" s="531">
        <v>487.7</v>
      </c>
      <c r="H58" s="531">
        <v>453.4</v>
      </c>
      <c r="I58" s="531">
        <v>466.8</v>
      </c>
      <c r="J58" s="531">
        <v>955.1</v>
      </c>
      <c r="K58" s="531"/>
      <c r="L58" s="531"/>
    </row>
    <row r="59" spans="1:12" x14ac:dyDescent="0.25">
      <c r="A59" s="494">
        <v>46</v>
      </c>
      <c r="B59" s="531">
        <v>261.60000000000002</v>
      </c>
      <c r="C59" s="531">
        <v>269.7</v>
      </c>
      <c r="D59" s="531">
        <v>447.5</v>
      </c>
      <c r="E59" s="531">
        <v>450</v>
      </c>
      <c r="F59" s="531">
        <v>495.1</v>
      </c>
      <c r="G59" s="531">
        <v>496.9</v>
      </c>
      <c r="H59" s="531">
        <v>462.5</v>
      </c>
      <c r="I59" s="531">
        <v>476.5</v>
      </c>
      <c r="J59" s="531">
        <v>968.7</v>
      </c>
      <c r="K59" s="531"/>
      <c r="L59" s="531"/>
    </row>
    <row r="60" spans="1:12" x14ac:dyDescent="0.25">
      <c r="A60" s="494">
        <v>47</v>
      </c>
      <c r="B60" s="531">
        <v>265.2</v>
      </c>
      <c r="C60" s="531">
        <v>273.3</v>
      </c>
      <c r="D60" s="531">
        <v>456.6</v>
      </c>
      <c r="E60" s="531">
        <v>458.9</v>
      </c>
      <c r="F60" s="531">
        <v>501.5</v>
      </c>
      <c r="G60" s="531">
        <v>506.4</v>
      </c>
      <c r="H60" s="531">
        <v>472.4</v>
      </c>
      <c r="I60" s="531">
        <v>486</v>
      </c>
      <c r="J60" s="531">
        <v>982</v>
      </c>
      <c r="K60" s="531"/>
      <c r="L60" s="531"/>
    </row>
    <row r="61" spans="1:12" x14ac:dyDescent="0.25">
      <c r="A61" s="494">
        <v>48</v>
      </c>
      <c r="B61" s="531">
        <v>266.89999999999998</v>
      </c>
      <c r="C61" s="531">
        <v>274.7</v>
      </c>
      <c r="D61" s="531">
        <v>465.5</v>
      </c>
      <c r="E61" s="531">
        <v>468.1</v>
      </c>
      <c r="F61" s="531">
        <v>510.4</v>
      </c>
      <c r="G61" s="531">
        <v>515.4</v>
      </c>
      <c r="H61" s="531">
        <v>481.6</v>
      </c>
      <c r="I61" s="531">
        <v>495.9</v>
      </c>
      <c r="J61" s="531">
        <v>997.6</v>
      </c>
      <c r="K61" s="531"/>
      <c r="L61" s="531"/>
    </row>
    <row r="62" spans="1:12" x14ac:dyDescent="0.25">
      <c r="A62" s="494">
        <v>49</v>
      </c>
      <c r="B62" s="531">
        <v>270.39999999999998</v>
      </c>
      <c r="C62" s="531">
        <v>276.60000000000002</v>
      </c>
      <c r="D62" s="531">
        <v>474.6</v>
      </c>
      <c r="E62" s="531">
        <v>477.1</v>
      </c>
      <c r="F62" s="531">
        <v>520.20000000000005</v>
      </c>
      <c r="G62" s="531">
        <v>524.9</v>
      </c>
      <c r="H62" s="531">
        <v>490.5</v>
      </c>
      <c r="I62" s="531">
        <v>505.1</v>
      </c>
      <c r="J62" s="531">
        <v>1010.9</v>
      </c>
      <c r="K62" s="531"/>
      <c r="L62" s="531"/>
    </row>
    <row r="63" spans="1:12" x14ac:dyDescent="0.25">
      <c r="A63" s="494">
        <v>50</v>
      </c>
      <c r="B63" s="531">
        <v>273.8</v>
      </c>
      <c r="C63" s="531">
        <v>280</v>
      </c>
      <c r="D63" s="531">
        <v>483.4</v>
      </c>
      <c r="E63" s="531">
        <v>486.2</v>
      </c>
      <c r="F63" s="531">
        <v>529.29999999999995</v>
      </c>
      <c r="G63" s="531">
        <v>534.6</v>
      </c>
      <c r="H63" s="531">
        <v>500</v>
      </c>
      <c r="I63" s="531">
        <v>514.79999999999995</v>
      </c>
      <c r="J63" s="531">
        <v>1030</v>
      </c>
      <c r="K63" s="531"/>
      <c r="L63" s="531"/>
    </row>
    <row r="64" spans="1:12" x14ac:dyDescent="0.25">
      <c r="A64" s="494">
        <v>52</v>
      </c>
      <c r="B64" s="531">
        <v>274.3</v>
      </c>
      <c r="C64" s="531">
        <v>280.3</v>
      </c>
      <c r="D64" s="531">
        <v>492.6</v>
      </c>
      <c r="E64" s="531">
        <v>493</v>
      </c>
      <c r="F64" s="531">
        <v>547.6</v>
      </c>
      <c r="G64" s="531">
        <v>552.9</v>
      </c>
      <c r="H64" s="531">
        <v>516.9</v>
      </c>
      <c r="I64" s="531">
        <v>522</v>
      </c>
      <c r="J64" s="531">
        <v>1039.8</v>
      </c>
      <c r="K64" s="531"/>
      <c r="L64" s="531"/>
    </row>
    <row r="65" spans="1:12" x14ac:dyDescent="0.25">
      <c r="A65" s="494">
        <v>54</v>
      </c>
      <c r="B65" s="531">
        <v>278.10000000000002</v>
      </c>
      <c r="C65" s="531">
        <v>283</v>
      </c>
      <c r="D65" s="531">
        <v>499.7</v>
      </c>
      <c r="E65" s="531">
        <v>500.1</v>
      </c>
      <c r="F65" s="531">
        <v>566</v>
      </c>
      <c r="G65" s="531">
        <v>571.4</v>
      </c>
      <c r="H65" s="531">
        <v>524.29999999999995</v>
      </c>
      <c r="I65" s="531">
        <v>529.4</v>
      </c>
      <c r="J65" s="531">
        <v>1068</v>
      </c>
      <c r="K65" s="531"/>
      <c r="L65" s="531"/>
    </row>
    <row r="66" spans="1:12" x14ac:dyDescent="0.25">
      <c r="A66" s="494">
        <v>56</v>
      </c>
      <c r="B66" s="531">
        <v>284.89999999999998</v>
      </c>
      <c r="C66" s="531">
        <v>289.7</v>
      </c>
      <c r="D66" s="531">
        <v>507.2</v>
      </c>
      <c r="E66" s="531">
        <v>507.6</v>
      </c>
      <c r="F66" s="531">
        <v>584.20000000000005</v>
      </c>
      <c r="G66" s="531">
        <v>589.79999999999995</v>
      </c>
      <c r="H66" s="531">
        <v>531.79999999999995</v>
      </c>
      <c r="I66" s="531">
        <v>537.1</v>
      </c>
      <c r="J66" s="531">
        <v>1101.2</v>
      </c>
      <c r="K66" s="531"/>
      <c r="L66" s="531"/>
    </row>
    <row r="67" spans="1:12" x14ac:dyDescent="0.25">
      <c r="A67" s="494">
        <v>58</v>
      </c>
      <c r="B67" s="531">
        <v>289.7</v>
      </c>
      <c r="C67" s="531">
        <v>294.60000000000002</v>
      </c>
      <c r="D67" s="531">
        <v>517.6</v>
      </c>
      <c r="E67" s="531">
        <v>518.1</v>
      </c>
      <c r="F67" s="531">
        <v>602.70000000000005</v>
      </c>
      <c r="G67" s="531">
        <v>608.79999999999995</v>
      </c>
      <c r="H67" s="531">
        <v>543</v>
      </c>
      <c r="I67" s="531">
        <v>548.1</v>
      </c>
      <c r="J67" s="531">
        <v>1112.5999999999999</v>
      </c>
      <c r="K67" s="531"/>
      <c r="L67" s="531"/>
    </row>
    <row r="68" spans="1:12" x14ac:dyDescent="0.25">
      <c r="A68" s="494">
        <v>60</v>
      </c>
      <c r="B68" s="531">
        <v>294.60000000000002</v>
      </c>
      <c r="C68" s="531">
        <v>299.89999999999998</v>
      </c>
      <c r="D68" s="531">
        <v>528</v>
      </c>
      <c r="E68" s="531">
        <v>528.70000000000005</v>
      </c>
      <c r="F68" s="531">
        <v>621.20000000000005</v>
      </c>
      <c r="G68" s="531">
        <v>627.20000000000005</v>
      </c>
      <c r="H68" s="531">
        <v>554.20000000000005</v>
      </c>
      <c r="I68" s="531">
        <v>559.4</v>
      </c>
      <c r="J68" s="531">
        <v>1142.5999999999999</v>
      </c>
      <c r="K68" s="531"/>
      <c r="L68" s="531"/>
    </row>
    <row r="69" spans="1:12" x14ac:dyDescent="0.25">
      <c r="A69" s="494">
        <v>62</v>
      </c>
      <c r="B69" s="531">
        <v>299.2</v>
      </c>
      <c r="C69" s="531">
        <v>304.8</v>
      </c>
      <c r="D69" s="531">
        <v>538.9</v>
      </c>
      <c r="E69" s="531">
        <v>539.20000000000005</v>
      </c>
      <c r="F69" s="531">
        <v>639.79999999999995</v>
      </c>
      <c r="G69" s="531">
        <v>646.1</v>
      </c>
      <c r="H69" s="531">
        <v>565.6</v>
      </c>
      <c r="I69" s="531">
        <v>571</v>
      </c>
      <c r="J69" s="531">
        <v>1165.7</v>
      </c>
      <c r="K69" s="531"/>
      <c r="L69" s="531"/>
    </row>
    <row r="70" spans="1:12" x14ac:dyDescent="0.25">
      <c r="A70" s="494">
        <v>64</v>
      </c>
      <c r="B70" s="531">
        <v>310.3</v>
      </c>
      <c r="C70" s="531">
        <v>316.10000000000002</v>
      </c>
      <c r="D70" s="531">
        <v>562.20000000000005</v>
      </c>
      <c r="E70" s="531">
        <v>562.5</v>
      </c>
      <c r="F70" s="531">
        <v>658</v>
      </c>
      <c r="G70" s="531">
        <v>664.4</v>
      </c>
      <c r="H70" s="531">
        <v>578.29999999999995</v>
      </c>
      <c r="I70" s="531">
        <v>595.20000000000005</v>
      </c>
      <c r="J70" s="531">
        <v>1213.7</v>
      </c>
      <c r="K70" s="531"/>
      <c r="L70" s="531"/>
    </row>
    <row r="71" spans="1:12" x14ac:dyDescent="0.25">
      <c r="A71" s="494">
        <v>66</v>
      </c>
      <c r="B71" s="531">
        <v>317.2</v>
      </c>
      <c r="C71" s="531">
        <v>322.8</v>
      </c>
      <c r="D71" s="531">
        <v>578.4</v>
      </c>
      <c r="E71" s="531">
        <v>578.79999999999995</v>
      </c>
      <c r="F71" s="531">
        <v>676.6</v>
      </c>
      <c r="G71" s="531">
        <v>683.3</v>
      </c>
      <c r="H71" s="531">
        <v>595.4</v>
      </c>
      <c r="I71" s="531">
        <v>613</v>
      </c>
      <c r="J71" s="531">
        <v>1237.9000000000001</v>
      </c>
      <c r="K71" s="531"/>
      <c r="L71" s="531"/>
    </row>
    <row r="72" spans="1:12" x14ac:dyDescent="0.25">
      <c r="A72" s="494">
        <v>68</v>
      </c>
      <c r="B72" s="531">
        <v>323.8</v>
      </c>
      <c r="C72" s="531">
        <v>332.5</v>
      </c>
      <c r="D72" s="531">
        <v>587.4</v>
      </c>
      <c r="E72" s="531">
        <v>587.79999999999995</v>
      </c>
      <c r="F72" s="531">
        <v>694.8</v>
      </c>
      <c r="G72" s="531">
        <v>701.5</v>
      </c>
      <c r="H72" s="531">
        <v>604.29999999999995</v>
      </c>
      <c r="I72" s="531">
        <v>622</v>
      </c>
      <c r="J72" s="531">
        <v>1263</v>
      </c>
      <c r="K72" s="531"/>
      <c r="L72" s="531"/>
    </row>
    <row r="73" spans="1:12" x14ac:dyDescent="0.25">
      <c r="A73" s="494">
        <v>70</v>
      </c>
      <c r="B73" s="531">
        <v>333.2</v>
      </c>
      <c r="C73" s="531">
        <v>342.5</v>
      </c>
      <c r="D73" s="531">
        <v>602.1</v>
      </c>
      <c r="E73" s="531">
        <v>602.6</v>
      </c>
      <c r="F73" s="531">
        <v>713.4</v>
      </c>
      <c r="G73" s="531">
        <v>720.1</v>
      </c>
      <c r="H73" s="531">
        <v>619.9</v>
      </c>
      <c r="I73" s="531">
        <v>638</v>
      </c>
      <c r="J73" s="531">
        <v>1289.7</v>
      </c>
      <c r="K73" s="531"/>
      <c r="L73" s="531"/>
    </row>
    <row r="74" spans="1:12" x14ac:dyDescent="0.25">
      <c r="A74" s="494">
        <v>72</v>
      </c>
      <c r="B74" s="531">
        <v>343</v>
      </c>
      <c r="C74" s="531">
        <v>352</v>
      </c>
      <c r="D74" s="531">
        <v>614.5</v>
      </c>
      <c r="E74" s="531">
        <v>615.20000000000005</v>
      </c>
      <c r="F74" s="531">
        <v>731.9</v>
      </c>
      <c r="G74" s="531">
        <v>739</v>
      </c>
      <c r="H74" s="531">
        <v>632.6</v>
      </c>
      <c r="I74" s="531">
        <v>651.5</v>
      </c>
      <c r="J74" s="531">
        <v>1326.7</v>
      </c>
      <c r="K74" s="531"/>
      <c r="L74" s="531"/>
    </row>
    <row r="75" spans="1:12" x14ac:dyDescent="0.25">
      <c r="A75" s="494">
        <v>74</v>
      </c>
      <c r="B75" s="531">
        <v>352.4</v>
      </c>
      <c r="C75" s="531">
        <v>361.8</v>
      </c>
      <c r="D75" s="531">
        <v>627.4</v>
      </c>
      <c r="E75" s="531">
        <v>627.79999999999995</v>
      </c>
      <c r="F75" s="531">
        <v>750.4</v>
      </c>
      <c r="G75" s="531">
        <v>757.4</v>
      </c>
      <c r="H75" s="531">
        <v>645.79999999999995</v>
      </c>
      <c r="I75" s="531">
        <v>664.6</v>
      </c>
      <c r="J75" s="531">
        <v>1363.5</v>
      </c>
      <c r="K75" s="531"/>
      <c r="L75" s="531"/>
    </row>
    <row r="76" spans="1:12" x14ac:dyDescent="0.25">
      <c r="A76" s="494">
        <v>76</v>
      </c>
      <c r="B76" s="531">
        <v>361.9</v>
      </c>
      <c r="C76" s="531">
        <v>371.9</v>
      </c>
      <c r="D76" s="531">
        <v>639.9</v>
      </c>
      <c r="E76" s="531">
        <v>640.6</v>
      </c>
      <c r="F76" s="531">
        <v>768.7</v>
      </c>
      <c r="G76" s="531">
        <v>776.1</v>
      </c>
      <c r="H76" s="531">
        <v>658.5</v>
      </c>
      <c r="I76" s="531">
        <v>678.1</v>
      </c>
      <c r="J76" s="531">
        <v>1400.5</v>
      </c>
      <c r="K76" s="531"/>
      <c r="L76" s="531"/>
    </row>
    <row r="77" spans="1:12" x14ac:dyDescent="0.25">
      <c r="A77" s="494">
        <v>78</v>
      </c>
      <c r="B77" s="531">
        <v>371.7</v>
      </c>
      <c r="C77" s="531">
        <v>381.5</v>
      </c>
      <c r="D77" s="531">
        <v>652.70000000000005</v>
      </c>
      <c r="E77" s="531">
        <v>653.5</v>
      </c>
      <c r="F77" s="531">
        <v>787.1</v>
      </c>
      <c r="G77" s="531">
        <v>794.6</v>
      </c>
      <c r="H77" s="531">
        <v>671.7</v>
      </c>
      <c r="I77" s="531">
        <v>691.4</v>
      </c>
      <c r="J77" s="531">
        <v>1437.4</v>
      </c>
      <c r="K77" s="531"/>
      <c r="L77" s="531"/>
    </row>
    <row r="78" spans="1:12" x14ac:dyDescent="0.25">
      <c r="A78" s="494">
        <v>80</v>
      </c>
      <c r="B78" s="531">
        <v>381</v>
      </c>
      <c r="C78" s="531">
        <v>391</v>
      </c>
      <c r="D78" s="531">
        <v>667.6</v>
      </c>
      <c r="E78" s="531">
        <v>667.8</v>
      </c>
      <c r="F78" s="531">
        <v>805.5</v>
      </c>
      <c r="G78" s="531">
        <v>813.3</v>
      </c>
      <c r="H78" s="531">
        <v>686.7</v>
      </c>
      <c r="I78" s="531">
        <v>706.9</v>
      </c>
      <c r="J78" s="531">
        <v>1474.1</v>
      </c>
      <c r="K78" s="531"/>
      <c r="L78" s="531"/>
    </row>
    <row r="79" spans="1:12" x14ac:dyDescent="0.25">
      <c r="A79" s="494">
        <v>82</v>
      </c>
      <c r="B79" s="531">
        <v>390.3</v>
      </c>
      <c r="C79" s="531">
        <v>399.1</v>
      </c>
      <c r="D79" s="531">
        <v>681.4</v>
      </c>
      <c r="E79" s="531">
        <v>681.9</v>
      </c>
      <c r="F79" s="531">
        <v>823.9</v>
      </c>
      <c r="G79" s="531">
        <v>831.6</v>
      </c>
      <c r="H79" s="531">
        <v>698</v>
      </c>
      <c r="I79" s="531">
        <v>718.2</v>
      </c>
      <c r="J79" s="531">
        <v>1510.7</v>
      </c>
      <c r="K79" s="531"/>
      <c r="L79" s="531"/>
    </row>
    <row r="80" spans="1:12" x14ac:dyDescent="0.25">
      <c r="A80" s="494">
        <v>84</v>
      </c>
      <c r="B80" s="531">
        <v>399.9</v>
      </c>
      <c r="C80" s="531">
        <v>408.1</v>
      </c>
      <c r="D80" s="531">
        <v>694.3</v>
      </c>
      <c r="E80" s="531">
        <v>694.8</v>
      </c>
      <c r="F80" s="531">
        <v>842.5</v>
      </c>
      <c r="G80" s="531">
        <v>850.8</v>
      </c>
      <c r="H80" s="531">
        <v>710.9</v>
      </c>
      <c r="I80" s="531">
        <v>731.7</v>
      </c>
      <c r="J80" s="531">
        <v>1547.8</v>
      </c>
      <c r="K80" s="531"/>
      <c r="L80" s="531"/>
    </row>
    <row r="81" spans="1:12" x14ac:dyDescent="0.25">
      <c r="A81" s="494">
        <v>86</v>
      </c>
      <c r="B81" s="531">
        <v>409.5</v>
      </c>
      <c r="C81" s="531">
        <v>418</v>
      </c>
      <c r="D81" s="531">
        <v>708.9</v>
      </c>
      <c r="E81" s="531">
        <v>709.5</v>
      </c>
      <c r="F81" s="531">
        <v>861</v>
      </c>
      <c r="G81" s="531">
        <v>869.3</v>
      </c>
      <c r="H81" s="531">
        <v>725.8</v>
      </c>
      <c r="I81" s="531">
        <v>747.2</v>
      </c>
      <c r="J81" s="531">
        <v>1584.6</v>
      </c>
      <c r="K81" s="531"/>
      <c r="L81" s="531"/>
    </row>
    <row r="82" spans="1:12" x14ac:dyDescent="0.25">
      <c r="A82" s="494">
        <v>88</v>
      </c>
      <c r="B82" s="531">
        <v>419.1</v>
      </c>
      <c r="C82" s="531">
        <v>427.5</v>
      </c>
      <c r="D82" s="531">
        <v>723.2</v>
      </c>
      <c r="E82" s="531">
        <v>724</v>
      </c>
      <c r="F82" s="531">
        <v>879.1</v>
      </c>
      <c r="G82" s="531">
        <v>887.8</v>
      </c>
      <c r="H82" s="531">
        <v>741</v>
      </c>
      <c r="I82" s="531">
        <v>762.7</v>
      </c>
      <c r="J82" s="531">
        <v>1621.3</v>
      </c>
      <c r="K82" s="531"/>
      <c r="L82" s="531"/>
    </row>
    <row r="83" spans="1:12" x14ac:dyDescent="0.25">
      <c r="A83" s="494">
        <v>90</v>
      </c>
      <c r="B83" s="531">
        <v>428.5</v>
      </c>
      <c r="C83" s="531">
        <v>437.3</v>
      </c>
      <c r="D83" s="531">
        <v>736.1</v>
      </c>
      <c r="E83" s="531">
        <v>736.9</v>
      </c>
      <c r="F83" s="531">
        <v>897.4</v>
      </c>
      <c r="G83" s="531">
        <v>906.3</v>
      </c>
      <c r="H83" s="531">
        <v>754.1</v>
      </c>
      <c r="I83" s="531">
        <v>776.1</v>
      </c>
      <c r="J83" s="531">
        <v>1658.2</v>
      </c>
      <c r="K83" s="531"/>
      <c r="L83" s="531"/>
    </row>
    <row r="84" spans="1:12" x14ac:dyDescent="0.25">
      <c r="A84" s="494">
        <v>92</v>
      </c>
      <c r="B84" s="531">
        <v>438.4</v>
      </c>
      <c r="C84" s="531">
        <v>447.1</v>
      </c>
      <c r="D84" s="531">
        <v>750.9</v>
      </c>
      <c r="E84" s="531">
        <v>751.6</v>
      </c>
      <c r="F84" s="531">
        <v>916</v>
      </c>
      <c r="G84" s="531">
        <v>924.9</v>
      </c>
      <c r="H84" s="531">
        <v>768.9</v>
      </c>
      <c r="I84" s="531">
        <v>791.4</v>
      </c>
      <c r="J84" s="531">
        <v>1695.1</v>
      </c>
      <c r="K84" s="531"/>
      <c r="L84" s="531"/>
    </row>
    <row r="85" spans="1:12" x14ac:dyDescent="0.25">
      <c r="A85" s="494">
        <v>94</v>
      </c>
      <c r="B85" s="531">
        <v>447.6</v>
      </c>
      <c r="C85" s="531">
        <v>456.8</v>
      </c>
      <c r="D85" s="531">
        <v>761.7</v>
      </c>
      <c r="E85" s="531">
        <v>762.6</v>
      </c>
      <c r="F85" s="531">
        <v>921.8</v>
      </c>
      <c r="G85" s="531">
        <v>930.5</v>
      </c>
      <c r="H85" s="531">
        <v>780</v>
      </c>
      <c r="I85" s="531">
        <v>802.7</v>
      </c>
      <c r="J85" s="531">
        <v>1732.1</v>
      </c>
      <c r="K85" s="531"/>
      <c r="L85" s="531"/>
    </row>
    <row r="86" spans="1:12" x14ac:dyDescent="0.25">
      <c r="A86" s="494">
        <v>96</v>
      </c>
      <c r="B86" s="531">
        <v>457.1</v>
      </c>
      <c r="C86" s="531">
        <v>466.5</v>
      </c>
      <c r="D86" s="531">
        <v>776.4</v>
      </c>
      <c r="E86" s="531">
        <v>777</v>
      </c>
      <c r="F86" s="531">
        <v>932</v>
      </c>
      <c r="G86" s="531">
        <v>933.2</v>
      </c>
      <c r="H86" s="531">
        <v>795</v>
      </c>
      <c r="I86" s="531">
        <v>818.4</v>
      </c>
      <c r="J86" s="531">
        <v>1768.9</v>
      </c>
      <c r="K86" s="531"/>
      <c r="L86" s="531"/>
    </row>
    <row r="87" spans="1:12" x14ac:dyDescent="0.25">
      <c r="A87" s="494">
        <v>98</v>
      </c>
      <c r="B87" s="531">
        <v>466.7</v>
      </c>
      <c r="C87" s="531">
        <v>476.4</v>
      </c>
      <c r="D87" s="531">
        <v>790.7</v>
      </c>
      <c r="E87" s="531">
        <v>791.5</v>
      </c>
      <c r="F87" s="531">
        <v>951.4</v>
      </c>
      <c r="G87" s="531">
        <v>952.3</v>
      </c>
      <c r="H87" s="531">
        <v>809.7</v>
      </c>
      <c r="I87" s="531">
        <v>833.6</v>
      </c>
      <c r="J87" s="531">
        <v>1805.7</v>
      </c>
      <c r="K87" s="531"/>
      <c r="L87" s="531"/>
    </row>
    <row r="88" spans="1:12" x14ac:dyDescent="0.25">
      <c r="A88" s="494">
        <v>100</v>
      </c>
      <c r="B88" s="531">
        <v>476.4</v>
      </c>
      <c r="C88" s="531">
        <v>486</v>
      </c>
      <c r="D88" s="531">
        <v>803.6</v>
      </c>
      <c r="E88" s="531">
        <v>804.1</v>
      </c>
      <c r="F88" s="531">
        <v>971</v>
      </c>
      <c r="G88" s="531">
        <v>971.6</v>
      </c>
      <c r="H88" s="531">
        <v>823</v>
      </c>
      <c r="I88" s="531">
        <v>847.1</v>
      </c>
      <c r="J88" s="531">
        <v>1842.6</v>
      </c>
      <c r="K88" s="531"/>
      <c r="L88" s="531"/>
    </row>
    <row r="89" spans="1:12" x14ac:dyDescent="0.25">
      <c r="A89" s="494">
        <v>105</v>
      </c>
      <c r="B89" s="531">
        <v>499.5</v>
      </c>
      <c r="C89" s="531">
        <v>510.2</v>
      </c>
      <c r="D89" s="531">
        <v>842.5</v>
      </c>
      <c r="E89" s="531">
        <v>844.3</v>
      </c>
      <c r="F89" s="531">
        <v>1019.4</v>
      </c>
      <c r="G89" s="531">
        <v>1020.4</v>
      </c>
      <c r="H89" s="531">
        <v>863.8</v>
      </c>
      <c r="I89" s="531">
        <v>889.2</v>
      </c>
      <c r="J89" s="531">
        <v>1932.4</v>
      </c>
      <c r="K89" s="472"/>
      <c r="L89" s="472"/>
    </row>
    <row r="90" spans="1:12" x14ac:dyDescent="0.25">
      <c r="A90" s="494">
        <v>110</v>
      </c>
      <c r="B90" s="531">
        <v>522.79999999999995</v>
      </c>
      <c r="C90" s="531">
        <v>534.70000000000005</v>
      </c>
      <c r="D90" s="531">
        <v>880.7</v>
      </c>
      <c r="E90" s="531">
        <v>883.2</v>
      </c>
      <c r="F90" s="531">
        <v>1068.0999999999999</v>
      </c>
      <c r="G90" s="531">
        <v>1068.8</v>
      </c>
      <c r="H90" s="531">
        <v>903.2</v>
      </c>
      <c r="I90" s="531">
        <v>929.5</v>
      </c>
      <c r="J90" s="531">
        <v>2024.4</v>
      </c>
      <c r="K90" s="472"/>
      <c r="L90" s="472"/>
    </row>
    <row r="91" spans="1:12" x14ac:dyDescent="0.25">
      <c r="A91" s="494">
        <v>115</v>
      </c>
      <c r="B91" s="531">
        <v>546</v>
      </c>
      <c r="C91" s="531">
        <v>559</v>
      </c>
      <c r="D91" s="531">
        <v>919.2</v>
      </c>
      <c r="E91" s="531">
        <v>921.7</v>
      </c>
      <c r="F91" s="531">
        <v>1116.5</v>
      </c>
      <c r="G91" s="531">
        <v>1117.5999999999999</v>
      </c>
      <c r="H91" s="531">
        <v>942.4</v>
      </c>
      <c r="I91" s="531">
        <v>970.1</v>
      </c>
      <c r="J91" s="531">
        <v>2116.4</v>
      </c>
      <c r="K91" s="472"/>
      <c r="L91" s="472"/>
    </row>
    <row r="92" spans="1:12" x14ac:dyDescent="0.25">
      <c r="A92" s="494">
        <v>120</v>
      </c>
      <c r="B92" s="531">
        <v>569.20000000000005</v>
      </c>
      <c r="C92" s="531">
        <v>583.20000000000005</v>
      </c>
      <c r="D92" s="531">
        <v>957.7</v>
      </c>
      <c r="E92" s="531">
        <v>960</v>
      </c>
      <c r="F92" s="531">
        <v>1165</v>
      </c>
      <c r="G92" s="531">
        <v>1166.4000000000001</v>
      </c>
      <c r="H92" s="531">
        <v>982.4</v>
      </c>
      <c r="I92" s="531">
        <v>1010.7</v>
      </c>
      <c r="J92" s="531">
        <v>2208.4</v>
      </c>
      <c r="K92" s="472"/>
      <c r="L92" s="472"/>
    </row>
    <row r="93" spans="1:12" x14ac:dyDescent="0.25">
      <c r="A93" s="494">
        <v>125</v>
      </c>
      <c r="B93" s="531">
        <v>592.20000000000005</v>
      </c>
      <c r="C93" s="531">
        <v>607.29999999999995</v>
      </c>
      <c r="D93" s="531">
        <v>995.8</v>
      </c>
      <c r="E93" s="531">
        <v>998</v>
      </c>
      <c r="F93" s="531">
        <v>1213.5999999999999</v>
      </c>
      <c r="G93" s="531">
        <v>1214.9000000000001</v>
      </c>
      <c r="H93" s="531">
        <v>1023.3</v>
      </c>
      <c r="I93" s="531">
        <v>1050.7</v>
      </c>
      <c r="J93" s="531">
        <v>2300.3000000000002</v>
      </c>
      <c r="K93" s="472"/>
      <c r="L93" s="472"/>
    </row>
    <row r="94" spans="1:12" x14ac:dyDescent="0.25">
      <c r="A94" s="494">
        <v>130</v>
      </c>
      <c r="B94" s="531">
        <v>615.20000000000005</v>
      </c>
      <c r="C94" s="531">
        <v>631.70000000000005</v>
      </c>
      <c r="D94" s="531">
        <v>1033.8</v>
      </c>
      <c r="E94" s="531">
        <v>1036.8</v>
      </c>
      <c r="F94" s="531">
        <v>1262.2</v>
      </c>
      <c r="G94" s="531">
        <v>1263.4000000000001</v>
      </c>
      <c r="H94" s="531">
        <v>1064.5</v>
      </c>
      <c r="I94" s="531">
        <v>1090.9000000000001</v>
      </c>
      <c r="J94" s="531">
        <v>2392.3000000000002</v>
      </c>
      <c r="K94" s="472"/>
      <c r="L94" s="472"/>
    </row>
    <row r="95" spans="1:12" x14ac:dyDescent="0.25">
      <c r="A95" s="494">
        <v>135</v>
      </c>
      <c r="B95" s="531">
        <v>638.4</v>
      </c>
      <c r="C95" s="531">
        <v>656</v>
      </c>
      <c r="D95" s="531">
        <v>1072</v>
      </c>
      <c r="E95" s="531">
        <v>1075.4000000000001</v>
      </c>
      <c r="F95" s="531">
        <v>1310.7</v>
      </c>
      <c r="G95" s="531">
        <v>1312</v>
      </c>
      <c r="H95" s="531">
        <v>1105.2</v>
      </c>
      <c r="I95" s="531">
        <v>1131.5999999999999</v>
      </c>
      <c r="J95" s="531">
        <v>2484.3000000000002</v>
      </c>
      <c r="K95" s="472"/>
      <c r="L95" s="472"/>
    </row>
    <row r="96" spans="1:12" x14ac:dyDescent="0.25">
      <c r="A96" s="494">
        <v>140</v>
      </c>
      <c r="B96" s="531">
        <v>661.4</v>
      </c>
      <c r="C96" s="531">
        <v>680.4</v>
      </c>
      <c r="D96" s="531">
        <v>1110.4000000000001</v>
      </c>
      <c r="E96" s="531">
        <v>1114.3</v>
      </c>
      <c r="F96" s="531">
        <v>1359.3</v>
      </c>
      <c r="G96" s="531">
        <v>1360.4</v>
      </c>
      <c r="H96" s="531">
        <v>1146.3</v>
      </c>
      <c r="I96" s="531">
        <v>1171.5</v>
      </c>
      <c r="J96" s="531">
        <v>2576.4</v>
      </c>
      <c r="K96" s="472"/>
      <c r="L96" s="472"/>
    </row>
    <row r="97" spans="1:12" x14ac:dyDescent="0.25">
      <c r="A97" s="494">
        <v>145</v>
      </c>
      <c r="B97" s="531">
        <v>685.1</v>
      </c>
      <c r="C97" s="531">
        <v>704.7</v>
      </c>
      <c r="D97" s="531">
        <v>1148.5</v>
      </c>
      <c r="E97" s="531">
        <v>1152.4000000000001</v>
      </c>
      <c r="F97" s="531">
        <v>1407.8</v>
      </c>
      <c r="G97" s="531">
        <v>1409.1</v>
      </c>
      <c r="H97" s="531">
        <v>1187.3</v>
      </c>
      <c r="I97" s="531">
        <v>1211.8</v>
      </c>
      <c r="J97" s="531">
        <v>2663.4</v>
      </c>
      <c r="K97" s="472"/>
      <c r="L97" s="472"/>
    </row>
    <row r="98" spans="1:12" x14ac:dyDescent="0.25">
      <c r="A98" s="494">
        <v>150</v>
      </c>
      <c r="B98" s="531">
        <v>708.6</v>
      </c>
      <c r="C98" s="531">
        <v>728.8</v>
      </c>
      <c r="D98" s="531">
        <v>1188</v>
      </c>
      <c r="E98" s="531">
        <v>1191.7</v>
      </c>
      <c r="F98" s="531">
        <v>1456.1</v>
      </c>
      <c r="G98" s="531">
        <v>1458</v>
      </c>
      <c r="H98" s="531">
        <v>1228</v>
      </c>
      <c r="I98" s="531">
        <v>1252.5</v>
      </c>
      <c r="J98" s="531">
        <v>2753.8</v>
      </c>
      <c r="K98" s="472"/>
      <c r="L98" s="472"/>
    </row>
    <row r="99" spans="1:12" x14ac:dyDescent="0.25">
      <c r="A99" s="485" t="s">
        <v>878</v>
      </c>
      <c r="B99" s="531">
        <v>4.75</v>
      </c>
      <c r="C99" s="531">
        <v>4.9000000000000004</v>
      </c>
      <c r="D99" s="531">
        <v>7.95</v>
      </c>
      <c r="E99" s="531">
        <v>7.95</v>
      </c>
      <c r="F99" s="531">
        <v>9.75</v>
      </c>
      <c r="G99" s="531">
        <v>9.75</v>
      </c>
      <c r="H99" s="531">
        <v>82</v>
      </c>
      <c r="I99" s="531">
        <v>8.35</v>
      </c>
      <c r="J99" s="531">
        <v>18.399999999999999</v>
      </c>
      <c r="K99" s="472"/>
      <c r="L99" s="472"/>
    </row>
    <row r="100" spans="1:12" x14ac:dyDescent="0.25">
      <c r="A100" s="532" t="s">
        <v>1361</v>
      </c>
      <c r="B100" s="531">
        <v>708.6</v>
      </c>
      <c r="C100" s="531">
        <v>728.8</v>
      </c>
      <c r="D100" s="531">
        <v>1188</v>
      </c>
      <c r="E100" s="531">
        <v>1191.7</v>
      </c>
      <c r="F100" s="531">
        <v>1456.1</v>
      </c>
      <c r="G100" s="531">
        <v>1458</v>
      </c>
      <c r="H100" s="531">
        <v>1228</v>
      </c>
      <c r="I100" s="531">
        <v>1252.5</v>
      </c>
      <c r="J100" s="531">
        <v>2753.8</v>
      </c>
      <c r="K100" s="472"/>
      <c r="L100" s="472"/>
    </row>
    <row r="101" spans="1:12" x14ac:dyDescent="0.25">
      <c r="A101" s="486" t="s">
        <v>1367</v>
      </c>
      <c r="B101" s="531"/>
      <c r="C101" s="531"/>
      <c r="D101" s="531"/>
      <c r="E101" s="531"/>
      <c r="F101" s="531"/>
      <c r="G101" s="531"/>
      <c r="H101" s="531"/>
      <c r="I101" s="531"/>
      <c r="J101" s="531"/>
      <c r="K101" s="533"/>
      <c r="L101" s="533"/>
    </row>
    <row r="102" spans="1:12" x14ac:dyDescent="0.25">
      <c r="B102" s="534"/>
      <c r="C102" s="534"/>
      <c r="D102" s="534"/>
      <c r="E102" s="534"/>
      <c r="F102" s="534"/>
      <c r="G102" s="534"/>
      <c r="H102" s="534"/>
      <c r="I102" s="534"/>
      <c r="J102" s="534"/>
      <c r="K102" s="535"/>
      <c r="L102" s="535"/>
    </row>
    <row r="103" spans="1:12" x14ac:dyDescent="0.25">
      <c r="B103" s="534"/>
      <c r="C103" s="534"/>
      <c r="D103" s="534"/>
      <c r="E103" s="534"/>
      <c r="F103" s="534"/>
      <c r="G103" s="534"/>
      <c r="H103" s="534"/>
      <c r="I103" s="534"/>
      <c r="J103" s="534"/>
      <c r="K103" s="535"/>
      <c r="L103" s="535"/>
    </row>
    <row r="104" spans="1:12" x14ac:dyDescent="0.25">
      <c r="B104" s="534"/>
      <c r="C104" s="534"/>
      <c r="D104" s="534"/>
      <c r="E104" s="534"/>
      <c r="F104" s="534"/>
      <c r="G104" s="534"/>
      <c r="H104" s="534"/>
      <c r="I104" s="534"/>
      <c r="J104" s="534"/>
      <c r="K104" s="535"/>
      <c r="L104" s="535"/>
    </row>
    <row r="105" spans="1:12" x14ac:dyDescent="0.25">
      <c r="E105" s="535"/>
      <c r="F105" s="535"/>
      <c r="G105" s="535"/>
      <c r="H105" s="535"/>
      <c r="I105" s="535"/>
      <c r="J105" s="535"/>
      <c r="K105" s="535"/>
      <c r="L105" s="535"/>
    </row>
    <row r="106" spans="1:12" x14ac:dyDescent="0.25">
      <c r="E106" s="535"/>
      <c r="F106" s="535"/>
      <c r="G106" s="535"/>
      <c r="H106" s="535"/>
      <c r="I106" s="535"/>
      <c r="J106" s="535"/>
      <c r="K106" s="535"/>
      <c r="L106" s="535"/>
    </row>
    <row r="107" spans="1:12" x14ac:dyDescent="0.25">
      <c r="E107" s="535"/>
      <c r="F107" s="535"/>
      <c r="G107" s="535"/>
      <c r="H107" s="535"/>
      <c r="I107" s="535"/>
      <c r="J107" s="535"/>
      <c r="K107" s="535"/>
      <c r="L107" s="535"/>
    </row>
    <row r="108" spans="1:12" x14ac:dyDescent="0.25">
      <c r="E108" s="535"/>
      <c r="F108" s="535"/>
      <c r="G108" s="535"/>
      <c r="H108" s="535"/>
      <c r="I108" s="535"/>
      <c r="J108" s="535"/>
      <c r="K108" s="535"/>
      <c r="L108" s="535"/>
    </row>
    <row r="109" spans="1:12" x14ac:dyDescent="0.25">
      <c r="E109" s="535"/>
      <c r="F109" s="535"/>
      <c r="G109" s="535"/>
      <c r="H109" s="535"/>
      <c r="I109" s="535"/>
      <c r="J109" s="535"/>
      <c r="K109" s="535"/>
      <c r="L109" s="535"/>
    </row>
    <row r="110" spans="1:12" x14ac:dyDescent="0.25">
      <c r="E110" s="535"/>
      <c r="F110" s="535"/>
      <c r="G110" s="535"/>
      <c r="H110" s="535"/>
      <c r="I110" s="535"/>
      <c r="J110" s="535"/>
      <c r="K110" s="535"/>
      <c r="L110" s="535"/>
    </row>
    <row r="111" spans="1:12" x14ac:dyDescent="0.25">
      <c r="E111" s="535"/>
      <c r="F111" s="535"/>
      <c r="G111" s="535"/>
      <c r="H111" s="535"/>
      <c r="I111" s="535"/>
      <c r="J111" s="535"/>
      <c r="K111" s="535"/>
      <c r="L111" s="535"/>
    </row>
    <row r="112" spans="1:12" x14ac:dyDescent="0.25">
      <c r="E112" s="535"/>
      <c r="F112" s="535"/>
      <c r="G112" s="535"/>
      <c r="H112" s="535"/>
      <c r="I112" s="535"/>
      <c r="J112" s="535"/>
      <c r="K112" s="535"/>
      <c r="L112" s="535"/>
    </row>
    <row r="113" spans="5:12" x14ac:dyDescent="0.25">
      <c r="E113" s="535"/>
      <c r="F113" s="535"/>
      <c r="G113" s="535"/>
      <c r="H113" s="535"/>
      <c r="I113" s="535"/>
      <c r="J113" s="535"/>
      <c r="K113" s="535"/>
      <c r="L113" s="535"/>
    </row>
    <row r="114" spans="5:12" x14ac:dyDescent="0.25">
      <c r="E114" s="535"/>
      <c r="F114" s="535"/>
      <c r="G114" s="535"/>
      <c r="H114" s="535"/>
      <c r="I114" s="535"/>
      <c r="J114" s="535"/>
      <c r="K114" s="535"/>
      <c r="L114" s="535"/>
    </row>
    <row r="115" spans="5:12" x14ac:dyDescent="0.25">
      <c r="E115" s="535"/>
      <c r="F115" s="535"/>
      <c r="G115" s="535"/>
      <c r="H115" s="535"/>
      <c r="I115" s="535"/>
      <c r="J115" s="535"/>
      <c r="K115" s="535"/>
      <c r="L115" s="535"/>
    </row>
    <row r="116" spans="5:12" x14ac:dyDescent="0.25">
      <c r="E116" s="535"/>
      <c r="F116" s="535"/>
      <c r="G116" s="535"/>
      <c r="H116" s="535"/>
      <c r="I116" s="535"/>
      <c r="J116" s="535"/>
      <c r="K116" s="535"/>
      <c r="L116" s="535"/>
    </row>
    <row r="117" spans="5:12" x14ac:dyDescent="0.25">
      <c r="E117" s="535"/>
      <c r="F117" s="535"/>
      <c r="G117" s="535"/>
      <c r="H117" s="535"/>
      <c r="I117" s="535"/>
      <c r="J117" s="535"/>
      <c r="K117" s="535"/>
      <c r="L117" s="535"/>
    </row>
    <row r="118" spans="5:12" x14ac:dyDescent="0.25">
      <c r="E118" s="535"/>
      <c r="F118" s="535"/>
      <c r="G118" s="535"/>
      <c r="H118" s="535"/>
      <c r="I118" s="535"/>
      <c r="J118" s="535"/>
      <c r="K118" s="535"/>
      <c r="L118" s="535"/>
    </row>
    <row r="119" spans="5:12" x14ac:dyDescent="0.25">
      <c r="E119" s="535"/>
      <c r="F119" s="535"/>
      <c r="G119" s="535"/>
      <c r="H119" s="535"/>
      <c r="I119" s="535"/>
      <c r="J119" s="535"/>
      <c r="K119" s="535"/>
      <c r="L119" s="535"/>
    </row>
    <row r="120" spans="5:12" x14ac:dyDescent="0.25">
      <c r="E120" s="535"/>
      <c r="F120" s="535"/>
      <c r="G120" s="535"/>
      <c r="H120" s="535"/>
      <c r="I120" s="535"/>
      <c r="J120" s="535"/>
      <c r="K120" s="535"/>
      <c r="L120" s="535"/>
    </row>
    <row r="121" spans="5:12" x14ac:dyDescent="0.25">
      <c r="E121" s="535"/>
      <c r="F121" s="535"/>
      <c r="G121" s="535"/>
      <c r="H121" s="535"/>
      <c r="I121" s="535"/>
      <c r="J121" s="535"/>
      <c r="K121" s="535"/>
      <c r="L121" s="535"/>
    </row>
    <row r="122" spans="5:12" x14ac:dyDescent="0.25">
      <c r="E122" s="535"/>
      <c r="F122" s="535"/>
      <c r="G122" s="535"/>
      <c r="H122" s="535"/>
      <c r="I122" s="535"/>
      <c r="J122" s="535"/>
      <c r="K122" s="535"/>
      <c r="L122" s="535"/>
    </row>
    <row r="123" spans="5:12" x14ac:dyDescent="0.25">
      <c r="E123" s="535"/>
      <c r="F123" s="535"/>
      <c r="G123" s="535"/>
      <c r="H123" s="535"/>
      <c r="I123" s="535"/>
      <c r="J123" s="535"/>
      <c r="K123" s="535"/>
      <c r="L123" s="535"/>
    </row>
    <row r="124" spans="5:12" x14ac:dyDescent="0.25">
      <c r="E124" s="535"/>
      <c r="F124" s="535"/>
      <c r="G124" s="535"/>
      <c r="H124" s="535"/>
      <c r="I124" s="535"/>
      <c r="J124" s="535"/>
      <c r="K124" s="535"/>
      <c r="L124" s="535"/>
    </row>
    <row r="125" spans="5:12" x14ac:dyDescent="0.25">
      <c r="E125" s="535"/>
      <c r="F125" s="535"/>
      <c r="G125" s="535"/>
      <c r="H125" s="535"/>
      <c r="I125" s="535"/>
      <c r="J125" s="535"/>
      <c r="K125" s="535"/>
      <c r="L125" s="535"/>
    </row>
    <row r="126" spans="5:12" x14ac:dyDescent="0.25">
      <c r="E126" s="535"/>
      <c r="F126" s="535"/>
      <c r="G126" s="535"/>
      <c r="H126" s="535"/>
      <c r="I126" s="535"/>
      <c r="J126" s="535"/>
      <c r="K126" s="535"/>
      <c r="L126" s="535"/>
    </row>
    <row r="127" spans="5:12" x14ac:dyDescent="0.25">
      <c r="E127" s="535"/>
      <c r="F127" s="535"/>
      <c r="G127" s="535"/>
      <c r="H127" s="535"/>
      <c r="I127" s="535"/>
      <c r="J127" s="535"/>
      <c r="K127" s="535"/>
      <c r="L127" s="535"/>
    </row>
    <row r="128" spans="5:12" x14ac:dyDescent="0.25">
      <c r="E128" s="535"/>
      <c r="F128" s="535"/>
      <c r="G128" s="535"/>
      <c r="H128" s="535"/>
      <c r="I128" s="535"/>
      <c r="J128" s="535"/>
      <c r="K128" s="535"/>
      <c r="L128" s="535"/>
    </row>
    <row r="129" spans="5:12" x14ac:dyDescent="0.25">
      <c r="E129" s="535"/>
      <c r="F129" s="535"/>
      <c r="G129" s="535"/>
      <c r="H129" s="535"/>
      <c r="I129" s="535"/>
      <c r="J129" s="535"/>
      <c r="K129" s="535"/>
      <c r="L129" s="535"/>
    </row>
    <row r="130" spans="5:12" x14ac:dyDescent="0.25">
      <c r="E130" s="535"/>
      <c r="F130" s="535"/>
      <c r="G130" s="535"/>
      <c r="H130" s="535"/>
      <c r="I130" s="535"/>
      <c r="J130" s="535"/>
      <c r="K130" s="535"/>
      <c r="L130" s="535"/>
    </row>
    <row r="131" spans="5:12" x14ac:dyDescent="0.25">
      <c r="E131" s="535"/>
      <c r="F131" s="535"/>
      <c r="G131" s="535"/>
      <c r="H131" s="535"/>
      <c r="I131" s="535"/>
      <c r="J131" s="535"/>
      <c r="K131" s="535"/>
      <c r="L131" s="535"/>
    </row>
    <row r="132" spans="5:12" x14ac:dyDescent="0.25">
      <c r="E132" s="535"/>
      <c r="F132" s="535"/>
      <c r="G132" s="535"/>
      <c r="H132" s="535"/>
      <c r="I132" s="535"/>
      <c r="J132" s="535"/>
      <c r="K132" s="535"/>
      <c r="L132" s="535"/>
    </row>
    <row r="133" spans="5:12" x14ac:dyDescent="0.25">
      <c r="E133" s="535"/>
      <c r="F133" s="535"/>
      <c r="G133" s="535"/>
      <c r="H133" s="535"/>
      <c r="I133" s="535"/>
      <c r="J133" s="535"/>
      <c r="K133" s="535"/>
      <c r="L133" s="535"/>
    </row>
    <row r="134" spans="5:12" x14ac:dyDescent="0.25">
      <c r="E134" s="535"/>
      <c r="F134" s="535"/>
      <c r="G134" s="535"/>
      <c r="H134" s="535"/>
      <c r="I134" s="535"/>
      <c r="J134" s="535"/>
      <c r="K134" s="535"/>
      <c r="L134" s="535"/>
    </row>
    <row r="135" spans="5:12" x14ac:dyDescent="0.25">
      <c r="E135" s="535"/>
      <c r="F135" s="535"/>
      <c r="G135" s="535"/>
      <c r="H135" s="535"/>
      <c r="I135" s="535"/>
      <c r="J135" s="535"/>
      <c r="K135" s="535"/>
      <c r="L135" s="535"/>
    </row>
    <row r="136" spans="5:12" x14ac:dyDescent="0.25">
      <c r="E136" s="535"/>
      <c r="F136" s="535"/>
      <c r="G136" s="535"/>
      <c r="H136" s="535"/>
      <c r="I136" s="535"/>
      <c r="J136" s="535"/>
      <c r="K136" s="535"/>
      <c r="L136" s="535"/>
    </row>
    <row r="137" spans="5:12" x14ac:dyDescent="0.25">
      <c r="E137" s="535"/>
      <c r="F137" s="535"/>
      <c r="G137" s="535"/>
      <c r="H137" s="535"/>
      <c r="I137" s="535"/>
      <c r="J137" s="535"/>
      <c r="K137" s="535"/>
      <c r="L137" s="535"/>
    </row>
    <row r="138" spans="5:12" x14ac:dyDescent="0.25">
      <c r="E138" s="535"/>
      <c r="F138" s="535"/>
      <c r="G138" s="535"/>
      <c r="H138" s="535"/>
      <c r="I138" s="535"/>
      <c r="J138" s="535"/>
      <c r="K138" s="535"/>
      <c r="L138" s="535"/>
    </row>
    <row r="139" spans="5:12" x14ac:dyDescent="0.25">
      <c r="E139" s="535"/>
      <c r="F139" s="535"/>
      <c r="G139" s="535"/>
      <c r="H139" s="535"/>
      <c r="I139" s="535"/>
      <c r="J139" s="535"/>
      <c r="K139" s="535"/>
      <c r="L139" s="535"/>
    </row>
    <row r="140" spans="5:12" x14ac:dyDescent="0.25">
      <c r="E140" s="535"/>
      <c r="F140" s="535"/>
      <c r="G140" s="535"/>
      <c r="H140" s="535"/>
      <c r="I140" s="535"/>
      <c r="J140" s="535"/>
      <c r="K140" s="535"/>
      <c r="L140" s="535"/>
    </row>
    <row r="141" spans="5:12" x14ac:dyDescent="0.25">
      <c r="E141" s="535"/>
      <c r="F141" s="535"/>
      <c r="G141" s="535"/>
      <c r="H141" s="535"/>
      <c r="I141" s="535"/>
      <c r="J141" s="535"/>
      <c r="K141" s="535"/>
      <c r="L141" s="535"/>
    </row>
    <row r="142" spans="5:12" x14ac:dyDescent="0.25">
      <c r="E142" s="535"/>
      <c r="F142" s="535"/>
      <c r="G142" s="535"/>
      <c r="H142" s="535"/>
      <c r="I142" s="535"/>
      <c r="J142" s="535"/>
      <c r="K142" s="535"/>
      <c r="L142" s="535"/>
    </row>
    <row r="143" spans="5:12" x14ac:dyDescent="0.25">
      <c r="E143" s="535"/>
      <c r="F143" s="535"/>
      <c r="G143" s="535"/>
      <c r="H143" s="535"/>
      <c r="I143" s="535"/>
      <c r="J143" s="535"/>
      <c r="K143" s="535"/>
      <c r="L143" s="535"/>
    </row>
    <row r="144" spans="5:12" x14ac:dyDescent="0.25">
      <c r="E144" s="535"/>
      <c r="F144" s="535"/>
      <c r="G144" s="535"/>
      <c r="H144" s="535"/>
      <c r="I144" s="535"/>
      <c r="J144" s="535"/>
      <c r="K144" s="535"/>
      <c r="L144" s="535"/>
    </row>
    <row r="145" spans="5:12" x14ac:dyDescent="0.25">
      <c r="E145" s="535"/>
      <c r="F145" s="535"/>
      <c r="G145" s="535"/>
      <c r="H145" s="535"/>
      <c r="I145" s="535"/>
      <c r="J145" s="535"/>
      <c r="K145" s="535"/>
      <c r="L145" s="535"/>
    </row>
    <row r="146" spans="5:12" x14ac:dyDescent="0.25">
      <c r="E146" s="535"/>
      <c r="F146" s="535"/>
      <c r="G146" s="535"/>
      <c r="H146" s="535"/>
      <c r="I146" s="535"/>
      <c r="J146" s="535"/>
      <c r="K146" s="535"/>
      <c r="L146" s="535"/>
    </row>
    <row r="147" spans="5:12" x14ac:dyDescent="0.25">
      <c r="E147" s="535"/>
      <c r="F147" s="535"/>
      <c r="G147" s="535"/>
      <c r="H147" s="535"/>
      <c r="I147" s="535"/>
      <c r="J147" s="535"/>
      <c r="K147" s="535"/>
      <c r="L147" s="535"/>
    </row>
    <row r="148" spans="5:12" x14ac:dyDescent="0.25">
      <c r="E148" s="535"/>
      <c r="F148" s="535"/>
      <c r="G148" s="535"/>
      <c r="H148" s="535"/>
      <c r="I148" s="535"/>
      <c r="J148" s="535"/>
      <c r="K148" s="535"/>
      <c r="L148" s="535"/>
    </row>
    <row r="149" spans="5:12" x14ac:dyDescent="0.25">
      <c r="E149" s="536"/>
      <c r="F149" s="536"/>
      <c r="G149" s="536"/>
      <c r="H149" s="536"/>
      <c r="I149" s="536"/>
      <c r="J149" s="536"/>
      <c r="K149" s="536"/>
      <c r="L149" s="536"/>
    </row>
    <row r="150" spans="5:12" x14ac:dyDescent="0.25">
      <c r="E150" s="536"/>
      <c r="F150" s="536"/>
      <c r="G150" s="536"/>
      <c r="H150" s="536"/>
      <c r="I150" s="536"/>
      <c r="J150" s="536"/>
      <c r="K150" s="536"/>
      <c r="L150" s="536"/>
    </row>
    <row r="151" spans="5:12" x14ac:dyDescent="0.25">
      <c r="E151" s="536"/>
      <c r="F151" s="536"/>
      <c r="G151" s="536"/>
      <c r="H151" s="536"/>
      <c r="I151" s="536"/>
      <c r="J151" s="536"/>
      <c r="K151" s="536"/>
      <c r="L151" s="536"/>
    </row>
    <row r="152" spans="5:12" x14ac:dyDescent="0.25">
      <c r="E152" s="536"/>
      <c r="F152" s="536"/>
      <c r="G152" s="536"/>
      <c r="H152" s="536"/>
      <c r="I152" s="536"/>
      <c r="J152" s="536"/>
      <c r="K152" s="536"/>
      <c r="L152" s="536"/>
    </row>
    <row r="153" spans="5:12" x14ac:dyDescent="0.25">
      <c r="E153" s="536"/>
      <c r="F153" s="536"/>
      <c r="G153" s="536"/>
      <c r="H153" s="536"/>
      <c r="I153" s="536"/>
      <c r="J153" s="536"/>
      <c r="K153" s="536"/>
      <c r="L153" s="536"/>
    </row>
    <row r="154" spans="5:12" x14ac:dyDescent="0.25">
      <c r="E154" s="536"/>
      <c r="F154" s="536"/>
      <c r="G154" s="536"/>
      <c r="H154" s="536"/>
      <c r="I154" s="536"/>
      <c r="J154" s="536"/>
      <c r="K154" s="536"/>
      <c r="L154" s="536"/>
    </row>
    <row r="155" spans="5:12" x14ac:dyDescent="0.25">
      <c r="E155" s="536"/>
      <c r="F155" s="536"/>
      <c r="G155" s="536"/>
      <c r="H155" s="536"/>
      <c r="I155" s="536"/>
      <c r="J155" s="536"/>
      <c r="K155" s="536"/>
      <c r="L155" s="536"/>
    </row>
    <row r="156" spans="5:12" x14ac:dyDescent="0.25">
      <c r="E156" s="536"/>
      <c r="F156" s="536"/>
      <c r="G156" s="536"/>
      <c r="H156" s="536"/>
      <c r="I156" s="536"/>
      <c r="J156" s="536"/>
      <c r="K156" s="536"/>
      <c r="L156" s="536"/>
    </row>
    <row r="157" spans="5:12" x14ac:dyDescent="0.25">
      <c r="E157" s="536"/>
      <c r="F157" s="536"/>
      <c r="G157" s="536"/>
      <c r="H157" s="536"/>
      <c r="I157" s="536"/>
      <c r="J157" s="536"/>
      <c r="K157" s="536"/>
      <c r="L157" s="536"/>
    </row>
    <row r="158" spans="5:12" x14ac:dyDescent="0.25">
      <c r="E158" s="536"/>
      <c r="F158" s="536"/>
      <c r="G158" s="536"/>
      <c r="H158" s="536"/>
      <c r="I158" s="536"/>
      <c r="J158" s="536"/>
      <c r="K158" s="536"/>
      <c r="L158" s="536"/>
    </row>
    <row r="159" spans="5:12" x14ac:dyDescent="0.25">
      <c r="E159" s="536"/>
      <c r="F159" s="536"/>
      <c r="G159" s="536"/>
      <c r="H159" s="536"/>
      <c r="I159" s="536"/>
      <c r="J159" s="536"/>
      <c r="K159" s="536"/>
      <c r="L159" s="536"/>
    </row>
    <row r="160" spans="5:12" x14ac:dyDescent="0.25">
      <c r="E160" s="536"/>
      <c r="F160" s="536"/>
      <c r="G160" s="536"/>
      <c r="H160" s="536"/>
      <c r="I160" s="536"/>
      <c r="J160" s="536"/>
      <c r="K160" s="536"/>
      <c r="L160" s="536"/>
    </row>
    <row r="161" spans="5:12" x14ac:dyDescent="0.25">
      <c r="E161" s="536"/>
      <c r="F161" s="536"/>
      <c r="G161" s="536"/>
      <c r="H161" s="536"/>
      <c r="I161" s="536"/>
      <c r="J161" s="536"/>
      <c r="K161" s="536"/>
      <c r="L161" s="536"/>
    </row>
    <row r="162" spans="5:12" x14ac:dyDescent="0.25">
      <c r="E162" s="536"/>
      <c r="F162" s="536"/>
      <c r="G162" s="536"/>
      <c r="H162" s="536"/>
      <c r="I162" s="536"/>
      <c r="J162" s="536"/>
      <c r="K162" s="536"/>
      <c r="L162" s="536"/>
    </row>
    <row r="163" spans="5:12" x14ac:dyDescent="0.25">
      <c r="E163" s="536"/>
      <c r="F163" s="536"/>
      <c r="G163" s="536"/>
      <c r="H163" s="536"/>
      <c r="I163" s="536"/>
      <c r="J163" s="536"/>
      <c r="K163" s="536"/>
      <c r="L163" s="536"/>
    </row>
    <row r="164" spans="5:12" x14ac:dyDescent="0.25">
      <c r="E164" s="536"/>
      <c r="F164" s="536"/>
      <c r="G164" s="536"/>
      <c r="H164" s="536"/>
      <c r="I164" s="536"/>
      <c r="J164" s="536"/>
      <c r="K164" s="536"/>
      <c r="L164" s="536"/>
    </row>
    <row r="165" spans="5:12" x14ac:dyDescent="0.25">
      <c r="E165" s="536"/>
      <c r="F165" s="536"/>
      <c r="G165" s="536"/>
      <c r="H165" s="536"/>
      <c r="I165" s="536"/>
      <c r="J165" s="536"/>
      <c r="K165" s="536"/>
      <c r="L165" s="536"/>
    </row>
    <row r="166" spans="5:12" x14ac:dyDescent="0.25">
      <c r="E166" s="536"/>
      <c r="F166" s="536"/>
      <c r="G166" s="536"/>
      <c r="H166" s="536"/>
      <c r="I166" s="536"/>
      <c r="J166" s="536"/>
      <c r="K166" s="536"/>
      <c r="L166" s="536"/>
    </row>
    <row r="167" spans="5:12" x14ac:dyDescent="0.25">
      <c r="E167" s="536"/>
      <c r="F167" s="536"/>
      <c r="G167" s="536"/>
      <c r="H167" s="536"/>
      <c r="I167" s="536"/>
      <c r="J167" s="536"/>
      <c r="K167" s="536"/>
      <c r="L167" s="536"/>
    </row>
    <row r="168" spans="5:12" x14ac:dyDescent="0.25">
      <c r="E168" s="536"/>
      <c r="F168" s="536"/>
      <c r="G168" s="536"/>
      <c r="H168" s="536"/>
      <c r="I168" s="536"/>
      <c r="J168" s="536"/>
      <c r="K168" s="536"/>
      <c r="L168" s="536"/>
    </row>
    <row r="169" spans="5:12" x14ac:dyDescent="0.25">
      <c r="E169" s="536"/>
      <c r="F169" s="536"/>
      <c r="G169" s="536"/>
      <c r="H169" s="536"/>
      <c r="I169" s="536"/>
      <c r="J169" s="536"/>
      <c r="K169" s="536"/>
      <c r="L169" s="536"/>
    </row>
    <row r="170" spans="5:12" x14ac:dyDescent="0.25">
      <c r="E170" s="536"/>
      <c r="F170" s="536"/>
      <c r="G170" s="536"/>
      <c r="H170" s="536"/>
      <c r="I170" s="536"/>
      <c r="J170" s="536"/>
      <c r="K170" s="536"/>
      <c r="L170" s="536"/>
    </row>
    <row r="171" spans="5:12" x14ac:dyDescent="0.25">
      <c r="E171" s="536"/>
      <c r="F171" s="536"/>
      <c r="G171" s="536"/>
      <c r="H171" s="536"/>
      <c r="I171" s="536"/>
      <c r="J171" s="536"/>
      <c r="K171" s="536"/>
      <c r="L171" s="536"/>
    </row>
    <row r="172" spans="5:12" x14ac:dyDescent="0.25">
      <c r="E172" s="536"/>
      <c r="F172" s="536"/>
      <c r="G172" s="536"/>
      <c r="H172" s="536"/>
      <c r="I172" s="536"/>
      <c r="J172" s="536"/>
      <c r="K172" s="536"/>
      <c r="L172" s="536"/>
    </row>
    <row r="173" spans="5:12" x14ac:dyDescent="0.25">
      <c r="E173" s="536"/>
      <c r="F173" s="536"/>
      <c r="G173" s="536"/>
      <c r="H173" s="536"/>
      <c r="I173" s="536"/>
      <c r="J173" s="536"/>
      <c r="K173" s="536"/>
      <c r="L173" s="536"/>
    </row>
    <row r="174" spans="5:12" x14ac:dyDescent="0.25">
      <c r="E174" s="536"/>
      <c r="F174" s="536"/>
      <c r="G174" s="536"/>
      <c r="H174" s="536"/>
      <c r="I174" s="536"/>
      <c r="J174" s="536"/>
      <c r="K174" s="536"/>
      <c r="L174" s="536"/>
    </row>
    <row r="175" spans="5:12" x14ac:dyDescent="0.25">
      <c r="E175" s="536"/>
      <c r="F175" s="536"/>
      <c r="G175" s="536"/>
      <c r="H175" s="536"/>
      <c r="I175" s="536"/>
      <c r="J175" s="536"/>
      <c r="K175" s="536"/>
      <c r="L175" s="536"/>
    </row>
    <row r="176" spans="5:12" x14ac:dyDescent="0.25">
      <c r="E176" s="536"/>
      <c r="F176" s="536"/>
      <c r="G176" s="536"/>
      <c r="H176" s="536"/>
      <c r="I176" s="536"/>
      <c r="J176" s="536"/>
      <c r="K176" s="536"/>
      <c r="L176" s="536"/>
    </row>
    <row r="177" spans="5:12" x14ac:dyDescent="0.25">
      <c r="E177" s="536"/>
      <c r="F177" s="536"/>
      <c r="G177" s="536"/>
      <c r="H177" s="536"/>
      <c r="I177" s="536"/>
      <c r="J177" s="536"/>
      <c r="K177" s="536"/>
      <c r="L177" s="536"/>
    </row>
    <row r="178" spans="5:12" x14ac:dyDescent="0.25">
      <c r="E178" s="536"/>
      <c r="F178" s="536"/>
      <c r="G178" s="536"/>
      <c r="H178" s="536"/>
      <c r="I178" s="536"/>
      <c r="J178" s="536"/>
      <c r="K178" s="536"/>
      <c r="L178" s="536"/>
    </row>
    <row r="179" spans="5:12" x14ac:dyDescent="0.25">
      <c r="E179" s="536"/>
      <c r="F179" s="536"/>
      <c r="G179" s="536"/>
      <c r="H179" s="536"/>
      <c r="I179" s="536"/>
      <c r="J179" s="536"/>
      <c r="K179" s="536"/>
      <c r="L179" s="536"/>
    </row>
    <row r="180" spans="5:12" x14ac:dyDescent="0.25">
      <c r="E180" s="536"/>
      <c r="F180" s="536"/>
      <c r="G180" s="536"/>
      <c r="H180" s="536"/>
      <c r="I180" s="536"/>
      <c r="J180" s="536"/>
      <c r="K180" s="536"/>
      <c r="L180" s="536"/>
    </row>
    <row r="181" spans="5:12" x14ac:dyDescent="0.25">
      <c r="E181" s="536"/>
      <c r="F181" s="536"/>
      <c r="G181" s="536"/>
      <c r="H181" s="536"/>
      <c r="I181" s="536"/>
      <c r="J181" s="536"/>
      <c r="K181" s="536"/>
      <c r="L181" s="536"/>
    </row>
    <row r="182" spans="5:12" x14ac:dyDescent="0.25">
      <c r="E182" s="536"/>
      <c r="F182" s="536"/>
      <c r="G182" s="536"/>
      <c r="H182" s="536"/>
      <c r="I182" s="536"/>
      <c r="J182" s="536"/>
      <c r="K182" s="536"/>
      <c r="L182" s="536"/>
    </row>
    <row r="183" spans="5:12" x14ac:dyDescent="0.25">
      <c r="E183" s="536"/>
      <c r="F183" s="536"/>
      <c r="G183" s="536"/>
      <c r="H183" s="536"/>
      <c r="I183" s="536"/>
      <c r="J183" s="536"/>
      <c r="K183" s="536"/>
      <c r="L183" s="536"/>
    </row>
    <row r="184" spans="5:12" x14ac:dyDescent="0.25">
      <c r="E184" s="536"/>
      <c r="F184" s="536"/>
      <c r="G184" s="536"/>
      <c r="H184" s="536"/>
      <c r="I184" s="536"/>
      <c r="J184" s="536"/>
      <c r="K184" s="536"/>
      <c r="L184" s="536"/>
    </row>
    <row r="185" spans="5:12" x14ac:dyDescent="0.25">
      <c r="E185" s="536"/>
      <c r="F185" s="536"/>
      <c r="G185" s="536"/>
      <c r="H185" s="536"/>
      <c r="I185" s="536"/>
      <c r="J185" s="536"/>
      <c r="K185" s="536"/>
      <c r="L185" s="536"/>
    </row>
    <row r="186" spans="5:12" x14ac:dyDescent="0.25">
      <c r="E186" s="536"/>
      <c r="F186" s="536"/>
      <c r="G186" s="536"/>
      <c r="H186" s="536"/>
      <c r="I186" s="536"/>
      <c r="J186" s="536"/>
      <c r="K186" s="536"/>
      <c r="L186" s="536"/>
    </row>
    <row r="187" spans="5:12" x14ac:dyDescent="0.25">
      <c r="E187" s="536"/>
      <c r="F187" s="536"/>
      <c r="G187" s="536"/>
      <c r="H187" s="536"/>
      <c r="I187" s="536"/>
      <c r="J187" s="536"/>
      <c r="K187" s="536"/>
      <c r="L187" s="536"/>
    </row>
    <row r="188" spans="5:12" x14ac:dyDescent="0.25">
      <c r="E188" s="536"/>
      <c r="F188" s="536"/>
      <c r="G188" s="536"/>
      <c r="H188" s="536"/>
      <c r="I188" s="536"/>
      <c r="J188" s="536"/>
      <c r="K188" s="536"/>
      <c r="L188" s="536"/>
    </row>
    <row r="189" spans="5:12" x14ac:dyDescent="0.25">
      <c r="E189" s="536"/>
      <c r="F189" s="536"/>
      <c r="G189" s="536"/>
      <c r="H189" s="536"/>
      <c r="I189" s="536"/>
      <c r="J189" s="536"/>
      <c r="K189" s="536"/>
      <c r="L189" s="536"/>
    </row>
    <row r="190" spans="5:12" x14ac:dyDescent="0.25">
      <c r="E190" s="536"/>
      <c r="F190" s="536"/>
      <c r="G190" s="536"/>
      <c r="H190" s="536"/>
      <c r="I190" s="536"/>
      <c r="J190" s="536"/>
      <c r="K190" s="536"/>
      <c r="L190" s="536"/>
    </row>
    <row r="191" spans="5:12" x14ac:dyDescent="0.25">
      <c r="E191" s="536"/>
      <c r="F191" s="536"/>
      <c r="G191" s="536"/>
      <c r="H191" s="536"/>
      <c r="I191" s="536"/>
      <c r="J191" s="536"/>
      <c r="K191" s="536"/>
      <c r="L191" s="536"/>
    </row>
    <row r="192" spans="5:12" x14ac:dyDescent="0.25">
      <c r="E192" s="536"/>
      <c r="F192" s="536"/>
      <c r="G192" s="536"/>
      <c r="H192" s="536"/>
      <c r="I192" s="536"/>
      <c r="J192" s="536"/>
      <c r="K192" s="536"/>
      <c r="L192" s="536"/>
    </row>
    <row r="193" spans="5:12" x14ac:dyDescent="0.25">
      <c r="E193" s="536"/>
      <c r="F193" s="536"/>
      <c r="G193" s="536"/>
      <c r="H193" s="536"/>
      <c r="I193" s="536"/>
      <c r="J193" s="536"/>
      <c r="K193" s="536"/>
      <c r="L193" s="536"/>
    </row>
    <row r="194" spans="5:12" x14ac:dyDescent="0.25">
      <c r="E194" s="536"/>
      <c r="F194" s="536"/>
      <c r="G194" s="536"/>
      <c r="H194" s="536"/>
      <c r="I194" s="536"/>
      <c r="J194" s="536"/>
      <c r="K194" s="536"/>
      <c r="L194" s="536"/>
    </row>
    <row r="195" spans="5:12" x14ac:dyDescent="0.25">
      <c r="E195" s="536"/>
      <c r="F195" s="536"/>
      <c r="G195" s="536"/>
      <c r="H195" s="536"/>
      <c r="I195" s="536"/>
      <c r="J195" s="536"/>
      <c r="K195" s="536"/>
      <c r="L195" s="536"/>
    </row>
    <row r="196" spans="5:12" x14ac:dyDescent="0.25">
      <c r="E196" s="536"/>
      <c r="F196" s="536"/>
      <c r="G196" s="536"/>
      <c r="H196" s="536"/>
      <c r="I196" s="536"/>
      <c r="J196" s="536"/>
      <c r="K196" s="536"/>
      <c r="L196" s="536"/>
    </row>
    <row r="197" spans="5:12" x14ac:dyDescent="0.25">
      <c r="E197" s="536"/>
      <c r="F197" s="536"/>
      <c r="G197" s="536"/>
      <c r="H197" s="536"/>
      <c r="I197" s="536"/>
      <c r="J197" s="536"/>
      <c r="K197" s="536"/>
      <c r="L197" s="536"/>
    </row>
    <row r="198" spans="5:12" x14ac:dyDescent="0.25">
      <c r="E198" s="536"/>
      <c r="F198" s="536"/>
      <c r="G198" s="536"/>
      <c r="H198" s="536"/>
      <c r="I198" s="536"/>
      <c r="J198" s="536"/>
      <c r="K198" s="536"/>
      <c r="L198" s="536"/>
    </row>
    <row r="199" spans="5:12" x14ac:dyDescent="0.25">
      <c r="E199" s="536"/>
      <c r="F199" s="536"/>
      <c r="G199" s="536"/>
      <c r="H199" s="536"/>
      <c r="I199" s="536"/>
      <c r="J199" s="536"/>
      <c r="K199" s="536"/>
      <c r="L199" s="536"/>
    </row>
    <row r="200" spans="5:12" x14ac:dyDescent="0.25">
      <c r="E200" s="536"/>
      <c r="F200" s="536"/>
      <c r="G200" s="536"/>
      <c r="H200" s="536"/>
      <c r="I200" s="536"/>
      <c r="J200" s="536"/>
      <c r="K200" s="536"/>
      <c r="L200" s="536"/>
    </row>
    <row r="201" spans="5:12" x14ac:dyDescent="0.25">
      <c r="E201" s="536"/>
      <c r="F201" s="536"/>
      <c r="G201" s="536"/>
      <c r="H201" s="536"/>
      <c r="I201" s="536"/>
      <c r="J201" s="536"/>
      <c r="K201" s="536"/>
      <c r="L201" s="536"/>
    </row>
    <row r="202" spans="5:12" x14ac:dyDescent="0.25">
      <c r="E202" s="536"/>
      <c r="F202" s="536"/>
      <c r="G202" s="536"/>
      <c r="H202" s="536"/>
      <c r="I202" s="536"/>
      <c r="J202" s="536"/>
      <c r="K202" s="536"/>
      <c r="L202" s="536"/>
    </row>
    <row r="203" spans="5:12" x14ac:dyDescent="0.25">
      <c r="E203" s="536"/>
      <c r="F203" s="536"/>
      <c r="G203" s="536"/>
      <c r="H203" s="536"/>
      <c r="I203" s="536"/>
      <c r="J203" s="536"/>
      <c r="K203" s="536"/>
      <c r="L203" s="536"/>
    </row>
    <row r="204" spans="5:12" x14ac:dyDescent="0.25">
      <c r="E204" s="536"/>
      <c r="F204" s="536"/>
      <c r="G204" s="536"/>
      <c r="H204" s="536"/>
      <c r="I204" s="536"/>
      <c r="J204" s="536"/>
      <c r="K204" s="536"/>
      <c r="L204" s="536"/>
    </row>
    <row r="205" spans="5:12" x14ac:dyDescent="0.25">
      <c r="E205" s="536"/>
      <c r="F205" s="536"/>
      <c r="G205" s="536"/>
      <c r="H205" s="536"/>
      <c r="I205" s="536"/>
      <c r="J205" s="536"/>
      <c r="K205" s="536"/>
      <c r="L205" s="536"/>
    </row>
    <row r="206" spans="5:12" x14ac:dyDescent="0.25">
      <c r="E206" s="536"/>
      <c r="F206" s="536"/>
      <c r="G206" s="536"/>
      <c r="H206" s="536"/>
      <c r="I206" s="536"/>
      <c r="J206" s="536"/>
      <c r="K206" s="536"/>
      <c r="L206" s="536"/>
    </row>
    <row r="207" spans="5:12" x14ac:dyDescent="0.25">
      <c r="E207" s="536"/>
      <c r="F207" s="536"/>
      <c r="G207" s="536"/>
      <c r="H207" s="536"/>
      <c r="I207" s="536"/>
      <c r="J207" s="536"/>
      <c r="K207" s="536"/>
      <c r="L207" s="536"/>
    </row>
    <row r="208" spans="5:12" x14ac:dyDescent="0.25">
      <c r="E208" s="536"/>
      <c r="F208" s="536"/>
      <c r="G208" s="536"/>
      <c r="H208" s="536"/>
      <c r="I208" s="536"/>
      <c r="J208" s="536"/>
      <c r="K208" s="536"/>
      <c r="L208" s="536"/>
    </row>
    <row r="209" spans="5:12" x14ac:dyDescent="0.25">
      <c r="E209" s="536"/>
      <c r="F209" s="536"/>
      <c r="G209" s="536"/>
      <c r="H209" s="536"/>
      <c r="I209" s="536"/>
      <c r="J209" s="536"/>
      <c r="K209" s="536"/>
      <c r="L209" s="536"/>
    </row>
    <row r="210" spans="5:12" x14ac:dyDescent="0.25">
      <c r="E210" s="536"/>
      <c r="F210" s="536"/>
      <c r="G210" s="536"/>
      <c r="H210" s="536"/>
      <c r="I210" s="536"/>
      <c r="J210" s="536"/>
      <c r="K210" s="536"/>
      <c r="L210" s="536"/>
    </row>
    <row r="211" spans="5:12" x14ac:dyDescent="0.25">
      <c r="E211" s="536"/>
      <c r="F211" s="536"/>
      <c r="G211" s="536"/>
      <c r="H211" s="536"/>
      <c r="I211" s="536"/>
      <c r="J211" s="536"/>
      <c r="K211" s="536"/>
      <c r="L211" s="536"/>
    </row>
    <row r="212" spans="5:12" x14ac:dyDescent="0.25">
      <c r="E212" s="536"/>
      <c r="F212" s="536"/>
      <c r="G212" s="536"/>
      <c r="H212" s="536"/>
      <c r="I212" s="536"/>
      <c r="J212" s="536"/>
      <c r="K212" s="536"/>
      <c r="L212" s="536"/>
    </row>
    <row r="213" spans="5:12" x14ac:dyDescent="0.25">
      <c r="E213" s="536"/>
      <c r="F213" s="536"/>
      <c r="G213" s="536"/>
      <c r="H213" s="536"/>
      <c r="I213" s="536"/>
      <c r="J213" s="536"/>
      <c r="K213" s="536"/>
      <c r="L213" s="536"/>
    </row>
    <row r="214" spans="5:12" x14ac:dyDescent="0.25">
      <c r="E214" s="536"/>
      <c r="F214" s="536"/>
      <c r="G214" s="536"/>
      <c r="H214" s="536"/>
      <c r="I214" s="536"/>
      <c r="J214" s="536"/>
      <c r="K214" s="536"/>
      <c r="L214" s="536"/>
    </row>
    <row r="215" spans="5:12" x14ac:dyDescent="0.25">
      <c r="E215" s="536"/>
      <c r="F215" s="536"/>
      <c r="G215" s="536"/>
      <c r="H215" s="536"/>
      <c r="I215" s="536"/>
      <c r="J215" s="536"/>
      <c r="K215" s="536"/>
      <c r="L215" s="536"/>
    </row>
    <row r="216" spans="5:12" x14ac:dyDescent="0.25">
      <c r="E216" s="536"/>
      <c r="F216" s="536"/>
      <c r="G216" s="536"/>
      <c r="H216" s="536"/>
      <c r="I216" s="536"/>
      <c r="J216" s="536"/>
      <c r="K216" s="536"/>
      <c r="L216" s="536"/>
    </row>
    <row r="217" spans="5:12" x14ac:dyDescent="0.25">
      <c r="E217" s="536"/>
      <c r="F217" s="536"/>
      <c r="G217" s="536"/>
      <c r="H217" s="536"/>
      <c r="I217" s="536"/>
      <c r="J217" s="536"/>
      <c r="K217" s="536"/>
      <c r="L217" s="536"/>
    </row>
    <row r="218" spans="5:12" x14ac:dyDescent="0.25">
      <c r="E218" s="536"/>
      <c r="F218" s="536"/>
      <c r="G218" s="536"/>
      <c r="H218" s="536"/>
      <c r="I218" s="536"/>
      <c r="J218" s="536"/>
      <c r="K218" s="536"/>
      <c r="L218" s="536"/>
    </row>
    <row r="219" spans="5:12" x14ac:dyDescent="0.25">
      <c r="E219" s="536"/>
      <c r="F219" s="536"/>
      <c r="G219" s="536"/>
      <c r="H219" s="536"/>
      <c r="I219" s="536"/>
      <c r="J219" s="536"/>
      <c r="K219" s="536"/>
      <c r="L219" s="536"/>
    </row>
    <row r="220" spans="5:12" x14ac:dyDescent="0.25">
      <c r="E220" s="536"/>
      <c r="F220" s="536"/>
      <c r="G220" s="536"/>
      <c r="H220" s="536"/>
      <c r="I220" s="536"/>
      <c r="J220" s="536"/>
      <c r="K220" s="536"/>
      <c r="L220" s="536"/>
    </row>
    <row r="221" spans="5:12" x14ac:dyDescent="0.25">
      <c r="E221" s="536"/>
      <c r="F221" s="536"/>
      <c r="G221" s="536"/>
      <c r="H221" s="536"/>
      <c r="I221" s="536"/>
      <c r="J221" s="536"/>
      <c r="K221" s="536"/>
      <c r="L221" s="536"/>
    </row>
    <row r="222" spans="5:12" x14ac:dyDescent="0.25">
      <c r="E222" s="536"/>
      <c r="F222" s="536"/>
      <c r="G222" s="536"/>
      <c r="H222" s="536"/>
      <c r="I222" s="536"/>
      <c r="J222" s="536"/>
      <c r="K222" s="536"/>
      <c r="L222" s="536"/>
    </row>
    <row r="223" spans="5:12" x14ac:dyDescent="0.25">
      <c r="E223" s="536"/>
      <c r="F223" s="536"/>
      <c r="G223" s="536"/>
      <c r="H223" s="536"/>
      <c r="I223" s="536"/>
      <c r="J223" s="536"/>
      <c r="K223" s="536"/>
      <c r="L223" s="536"/>
    </row>
    <row r="224" spans="5:12" x14ac:dyDescent="0.25">
      <c r="E224" s="536"/>
      <c r="F224" s="536"/>
      <c r="G224" s="536"/>
      <c r="H224" s="536"/>
      <c r="I224" s="536"/>
      <c r="J224" s="536"/>
      <c r="K224" s="536"/>
      <c r="L224" s="536"/>
    </row>
    <row r="225" spans="5:12" x14ac:dyDescent="0.25">
      <c r="E225" s="536"/>
      <c r="F225" s="536"/>
      <c r="G225" s="536"/>
      <c r="H225" s="536"/>
      <c r="I225" s="536"/>
      <c r="J225" s="536"/>
      <c r="K225" s="536"/>
      <c r="L225" s="536"/>
    </row>
    <row r="226" spans="5:12" x14ac:dyDescent="0.25">
      <c r="E226" s="536"/>
      <c r="F226" s="536"/>
      <c r="G226" s="536"/>
      <c r="H226" s="536"/>
      <c r="I226" s="536"/>
      <c r="J226" s="536"/>
      <c r="K226" s="536"/>
      <c r="L226" s="536"/>
    </row>
    <row r="227" spans="5:12" x14ac:dyDescent="0.25">
      <c r="E227" s="536"/>
      <c r="F227" s="536"/>
      <c r="G227" s="536"/>
      <c r="H227" s="536"/>
      <c r="I227" s="536"/>
      <c r="J227" s="536"/>
      <c r="K227" s="536"/>
      <c r="L227" s="536"/>
    </row>
    <row r="228" spans="5:12" x14ac:dyDescent="0.25">
      <c r="E228" s="536"/>
      <c r="F228" s="536"/>
      <c r="G228" s="536"/>
      <c r="H228" s="536"/>
      <c r="I228" s="536"/>
      <c r="J228" s="536"/>
      <c r="K228" s="536"/>
      <c r="L228" s="536"/>
    </row>
    <row r="229" spans="5:12" x14ac:dyDescent="0.25">
      <c r="E229" s="536"/>
      <c r="F229" s="536"/>
      <c r="G229" s="536"/>
      <c r="H229" s="536"/>
      <c r="I229" s="536"/>
      <c r="J229" s="536"/>
      <c r="K229" s="536"/>
      <c r="L229" s="536"/>
    </row>
    <row r="230" spans="5:12" x14ac:dyDescent="0.25">
      <c r="E230" s="536"/>
      <c r="F230" s="536"/>
      <c r="G230" s="536"/>
      <c r="H230" s="536"/>
      <c r="I230" s="536"/>
      <c r="J230" s="536"/>
      <c r="K230" s="536"/>
      <c r="L230" s="536"/>
    </row>
    <row r="231" spans="5:12" x14ac:dyDescent="0.25">
      <c r="E231" s="536"/>
      <c r="F231" s="536"/>
      <c r="G231" s="536"/>
      <c r="H231" s="536"/>
      <c r="I231" s="536"/>
      <c r="J231" s="536"/>
      <c r="K231" s="536"/>
      <c r="L231" s="536"/>
    </row>
    <row r="232" spans="5:12" x14ac:dyDescent="0.25">
      <c r="E232" s="536"/>
      <c r="F232" s="536"/>
      <c r="G232" s="536"/>
      <c r="H232" s="536"/>
      <c r="I232" s="536"/>
      <c r="J232" s="536"/>
      <c r="K232" s="536"/>
      <c r="L232" s="536"/>
    </row>
    <row r="233" spans="5:12" x14ac:dyDescent="0.25">
      <c r="E233" s="536"/>
      <c r="F233" s="536"/>
      <c r="G233" s="536"/>
      <c r="H233" s="536"/>
      <c r="I233" s="536"/>
      <c r="J233" s="536"/>
      <c r="K233" s="536"/>
      <c r="L233" s="536"/>
    </row>
    <row r="234" spans="5:12" x14ac:dyDescent="0.25">
      <c r="E234" s="536"/>
      <c r="F234" s="536"/>
      <c r="G234" s="536"/>
      <c r="H234" s="536"/>
      <c r="I234" s="536"/>
      <c r="J234" s="536"/>
      <c r="K234" s="536"/>
      <c r="L234" s="536"/>
    </row>
    <row r="235" spans="5:12" x14ac:dyDescent="0.25">
      <c r="E235" s="536"/>
      <c r="F235" s="536"/>
      <c r="G235" s="536"/>
      <c r="H235" s="536"/>
      <c r="I235" s="536"/>
      <c r="J235" s="536"/>
      <c r="K235" s="536"/>
      <c r="L235" s="536"/>
    </row>
    <row r="236" spans="5:12" x14ac:dyDescent="0.25">
      <c r="E236" s="536"/>
      <c r="F236" s="536"/>
      <c r="G236" s="536"/>
      <c r="H236" s="536"/>
      <c r="I236" s="536"/>
      <c r="J236" s="536"/>
      <c r="K236" s="536"/>
      <c r="L236" s="536"/>
    </row>
    <row r="237" spans="5:12" x14ac:dyDescent="0.25">
      <c r="E237" s="536"/>
      <c r="F237" s="536"/>
      <c r="G237" s="536"/>
      <c r="H237" s="536"/>
      <c r="I237" s="536"/>
      <c r="J237" s="536"/>
      <c r="K237" s="536"/>
      <c r="L237" s="536"/>
    </row>
    <row r="238" spans="5:12" x14ac:dyDescent="0.25">
      <c r="E238" s="536"/>
      <c r="F238" s="536"/>
      <c r="G238" s="536"/>
      <c r="H238" s="536"/>
      <c r="I238" s="536"/>
      <c r="J238" s="536"/>
      <c r="K238" s="536"/>
      <c r="L238" s="536"/>
    </row>
    <row r="239" spans="5:12" x14ac:dyDescent="0.25">
      <c r="E239" s="536"/>
      <c r="F239" s="536"/>
      <c r="G239" s="536"/>
      <c r="H239" s="536"/>
      <c r="I239" s="536"/>
      <c r="J239" s="536"/>
      <c r="K239" s="536"/>
      <c r="L239" s="536"/>
    </row>
    <row r="240" spans="5:12" x14ac:dyDescent="0.25">
      <c r="E240" s="536"/>
      <c r="F240" s="536"/>
      <c r="G240" s="536"/>
      <c r="H240" s="536"/>
      <c r="I240" s="536"/>
      <c r="J240" s="536"/>
      <c r="K240" s="536"/>
      <c r="L240" s="536"/>
    </row>
    <row r="241" spans="5:12" x14ac:dyDescent="0.25">
      <c r="E241" s="536"/>
      <c r="F241" s="536"/>
      <c r="G241" s="536"/>
      <c r="H241" s="536"/>
      <c r="I241" s="536"/>
      <c r="J241" s="536"/>
      <c r="K241" s="536"/>
      <c r="L241" s="536"/>
    </row>
    <row r="242" spans="5:12" x14ac:dyDescent="0.25">
      <c r="E242" s="536"/>
      <c r="F242" s="536"/>
      <c r="G242" s="536"/>
      <c r="H242" s="536"/>
      <c r="I242" s="536"/>
      <c r="J242" s="536"/>
      <c r="K242" s="536"/>
      <c r="L242" s="536"/>
    </row>
    <row r="243" spans="5:12" x14ac:dyDescent="0.25">
      <c r="E243" s="536"/>
      <c r="F243" s="536"/>
      <c r="G243" s="536"/>
      <c r="H243" s="536"/>
      <c r="I243" s="536"/>
      <c r="J243" s="536"/>
      <c r="K243" s="536"/>
      <c r="L243" s="536"/>
    </row>
    <row r="244" spans="5:12" x14ac:dyDescent="0.25">
      <c r="E244" s="536"/>
      <c r="F244" s="536"/>
      <c r="G244" s="536"/>
      <c r="H244" s="536"/>
      <c r="I244" s="536"/>
      <c r="J244" s="536"/>
      <c r="K244" s="536"/>
      <c r="L244" s="536"/>
    </row>
    <row r="245" spans="5:12" x14ac:dyDescent="0.25">
      <c r="E245" s="536"/>
      <c r="F245" s="536"/>
      <c r="G245" s="536"/>
      <c r="H245" s="536"/>
      <c r="I245" s="536"/>
      <c r="J245" s="536"/>
      <c r="K245" s="536"/>
      <c r="L245" s="536"/>
    </row>
    <row r="246" spans="5:12" x14ac:dyDescent="0.25">
      <c r="E246" s="536"/>
      <c r="F246" s="536"/>
      <c r="G246" s="536"/>
      <c r="H246" s="536"/>
      <c r="I246" s="536"/>
      <c r="J246" s="536"/>
      <c r="K246" s="536"/>
      <c r="L246" s="536"/>
    </row>
    <row r="247" spans="5:12" x14ac:dyDescent="0.25">
      <c r="E247" s="536"/>
      <c r="F247" s="536"/>
      <c r="G247" s="536"/>
      <c r="H247" s="536"/>
      <c r="I247" s="536"/>
      <c r="J247" s="536"/>
      <c r="K247" s="536"/>
      <c r="L247" s="536"/>
    </row>
    <row r="248" spans="5:12" x14ac:dyDescent="0.25">
      <c r="E248" s="536"/>
      <c r="F248" s="536"/>
      <c r="G248" s="536"/>
      <c r="H248" s="536"/>
      <c r="I248" s="536"/>
      <c r="J248" s="536"/>
      <c r="K248" s="536"/>
      <c r="L248" s="536"/>
    </row>
    <row r="249" spans="5:12" x14ac:dyDescent="0.25">
      <c r="E249" s="536"/>
      <c r="F249" s="536"/>
      <c r="G249" s="536"/>
      <c r="H249" s="536"/>
      <c r="I249" s="536"/>
      <c r="J249" s="536"/>
      <c r="K249" s="536"/>
      <c r="L249" s="536"/>
    </row>
    <row r="250" spans="5:12" x14ac:dyDescent="0.25">
      <c r="E250" s="536"/>
      <c r="F250" s="536"/>
      <c r="G250" s="536"/>
      <c r="H250" s="536"/>
      <c r="I250" s="536"/>
      <c r="J250" s="536"/>
      <c r="K250" s="536"/>
      <c r="L250" s="536"/>
    </row>
    <row r="251" spans="5:12" x14ac:dyDescent="0.25">
      <c r="E251" s="537"/>
      <c r="F251" s="537"/>
      <c r="G251" s="537"/>
      <c r="H251" s="537"/>
      <c r="I251" s="537"/>
      <c r="J251" s="537"/>
      <c r="K251" s="537"/>
      <c r="L251" s="537"/>
    </row>
    <row r="252" spans="5:12" x14ac:dyDescent="0.25">
      <c r="E252" s="537"/>
      <c r="F252" s="537"/>
      <c r="G252" s="537"/>
      <c r="H252" s="537"/>
      <c r="I252" s="537"/>
      <c r="J252" s="537"/>
      <c r="K252" s="537"/>
      <c r="L252" s="537"/>
    </row>
    <row r="253" spans="5:12" x14ac:dyDescent="0.25">
      <c r="E253" s="537"/>
      <c r="F253" s="537"/>
      <c r="G253" s="537"/>
      <c r="H253" s="537"/>
      <c r="I253" s="537"/>
      <c r="J253" s="537"/>
      <c r="K253" s="537"/>
      <c r="L253" s="537"/>
    </row>
    <row r="254" spans="5:12" x14ac:dyDescent="0.25">
      <c r="E254" s="537"/>
      <c r="F254" s="537"/>
      <c r="G254" s="537"/>
      <c r="H254" s="537"/>
      <c r="I254" s="537"/>
      <c r="J254" s="537"/>
      <c r="K254" s="537"/>
      <c r="L254" s="537"/>
    </row>
    <row r="255" spans="5:12" x14ac:dyDescent="0.25">
      <c r="E255" s="537"/>
      <c r="F255" s="537"/>
      <c r="G255" s="537"/>
      <c r="H255" s="537"/>
      <c r="I255" s="537"/>
      <c r="J255" s="537"/>
      <c r="K255" s="537"/>
      <c r="L255" s="537"/>
    </row>
    <row r="256" spans="5:12" x14ac:dyDescent="0.25">
      <c r="E256" s="537"/>
      <c r="F256" s="537"/>
      <c r="G256" s="537"/>
      <c r="H256" s="537"/>
      <c r="I256" s="537"/>
      <c r="J256" s="537"/>
      <c r="K256" s="537"/>
      <c r="L256" s="537"/>
    </row>
    <row r="257" spans="5:12" x14ac:dyDescent="0.25">
      <c r="E257" s="537"/>
      <c r="F257" s="537"/>
      <c r="G257" s="537"/>
      <c r="H257" s="537"/>
      <c r="I257" s="537"/>
      <c r="J257" s="537"/>
      <c r="K257" s="537"/>
      <c r="L257" s="537"/>
    </row>
    <row r="258" spans="5:12" x14ac:dyDescent="0.25">
      <c r="E258" s="537"/>
      <c r="F258" s="537"/>
      <c r="G258" s="537"/>
      <c r="H258" s="537"/>
      <c r="I258" s="537"/>
      <c r="J258" s="537"/>
      <c r="K258" s="537"/>
      <c r="L258" s="537"/>
    </row>
    <row r="259" spans="5:12" x14ac:dyDescent="0.25">
      <c r="E259" s="537"/>
      <c r="F259" s="537"/>
      <c r="G259" s="537"/>
      <c r="H259" s="537"/>
      <c r="I259" s="537"/>
      <c r="J259" s="537"/>
      <c r="K259" s="537"/>
      <c r="L259" s="537"/>
    </row>
    <row r="260" spans="5:12" x14ac:dyDescent="0.25">
      <c r="E260" s="537"/>
      <c r="F260" s="537"/>
      <c r="G260" s="537"/>
      <c r="H260" s="537"/>
      <c r="I260" s="537"/>
      <c r="J260" s="537"/>
      <c r="K260" s="537"/>
      <c r="L260" s="537"/>
    </row>
    <row r="261" spans="5:12" x14ac:dyDescent="0.25">
      <c r="E261" s="537"/>
      <c r="F261" s="537"/>
      <c r="G261" s="537"/>
      <c r="H261" s="537"/>
      <c r="I261" s="537"/>
      <c r="J261" s="537"/>
      <c r="K261" s="537"/>
      <c r="L261" s="537"/>
    </row>
    <row r="262" spans="5:12" x14ac:dyDescent="0.25">
      <c r="E262" s="537"/>
      <c r="F262" s="537"/>
      <c r="G262" s="537"/>
      <c r="H262" s="537"/>
      <c r="I262" s="537"/>
      <c r="J262" s="537"/>
      <c r="K262" s="537"/>
      <c r="L262" s="537"/>
    </row>
    <row r="263" spans="5:12" x14ac:dyDescent="0.25">
      <c r="E263" s="537"/>
      <c r="F263" s="537"/>
      <c r="G263" s="537"/>
      <c r="H263" s="537"/>
      <c r="I263" s="537"/>
      <c r="J263" s="537"/>
      <c r="K263" s="537"/>
      <c r="L263" s="537"/>
    </row>
    <row r="264" spans="5:12" x14ac:dyDescent="0.25">
      <c r="E264" s="537"/>
      <c r="F264" s="537"/>
      <c r="G264" s="537"/>
      <c r="H264" s="537"/>
      <c r="I264" s="537"/>
      <c r="J264" s="537"/>
      <c r="K264" s="537"/>
      <c r="L264" s="537"/>
    </row>
    <row r="265" spans="5:12" x14ac:dyDescent="0.25">
      <c r="E265" s="537"/>
      <c r="F265" s="537"/>
      <c r="G265" s="537"/>
      <c r="H265" s="537"/>
      <c r="I265" s="537"/>
      <c r="J265" s="537"/>
      <c r="K265" s="537"/>
      <c r="L265" s="537"/>
    </row>
    <row r="266" spans="5:12" x14ac:dyDescent="0.25">
      <c r="E266" s="537"/>
      <c r="F266" s="537"/>
      <c r="G266" s="537"/>
      <c r="H266" s="537"/>
      <c r="I266" s="537"/>
      <c r="J266" s="537"/>
      <c r="K266" s="537"/>
      <c r="L266" s="537"/>
    </row>
    <row r="267" spans="5:12" x14ac:dyDescent="0.25">
      <c r="E267" s="537"/>
      <c r="F267" s="537"/>
      <c r="G267" s="537"/>
      <c r="H267" s="537"/>
      <c r="I267" s="537"/>
      <c r="J267" s="537"/>
      <c r="K267" s="537"/>
      <c r="L267" s="537"/>
    </row>
    <row r="268" spans="5:12" x14ac:dyDescent="0.25">
      <c r="E268" s="537"/>
      <c r="F268" s="537"/>
      <c r="G268" s="537"/>
      <c r="H268" s="537"/>
      <c r="I268" s="537"/>
      <c r="J268" s="537"/>
      <c r="K268" s="537"/>
      <c r="L268" s="537"/>
    </row>
    <row r="269" spans="5:12" x14ac:dyDescent="0.25">
      <c r="E269" s="537"/>
      <c r="F269" s="537"/>
      <c r="G269" s="537"/>
      <c r="H269" s="537"/>
      <c r="I269" s="537"/>
      <c r="J269" s="537"/>
      <c r="K269" s="537"/>
      <c r="L269" s="537"/>
    </row>
    <row r="270" spans="5:12" x14ac:dyDescent="0.25">
      <c r="E270" s="537"/>
      <c r="F270" s="537"/>
      <c r="G270" s="537"/>
      <c r="H270" s="537"/>
      <c r="I270" s="537"/>
      <c r="J270" s="537"/>
      <c r="K270" s="537"/>
      <c r="L270" s="537"/>
    </row>
    <row r="271" spans="5:12" x14ac:dyDescent="0.25">
      <c r="E271" s="537"/>
      <c r="F271" s="537"/>
      <c r="G271" s="537"/>
      <c r="H271" s="537"/>
      <c r="I271" s="537"/>
      <c r="J271" s="537"/>
      <c r="K271" s="537"/>
      <c r="L271" s="537"/>
    </row>
    <row r="272" spans="5:12" x14ac:dyDescent="0.25">
      <c r="E272" s="537"/>
      <c r="F272" s="537"/>
      <c r="G272" s="537"/>
      <c r="H272" s="537"/>
      <c r="I272" s="537"/>
      <c r="J272" s="537"/>
      <c r="K272" s="537"/>
      <c r="L272" s="537"/>
    </row>
    <row r="273" spans="5:12" x14ac:dyDescent="0.25">
      <c r="E273" s="537"/>
      <c r="F273" s="537"/>
      <c r="G273" s="537"/>
      <c r="H273" s="537"/>
      <c r="I273" s="537"/>
      <c r="J273" s="537"/>
      <c r="K273" s="537"/>
      <c r="L273" s="537"/>
    </row>
    <row r="274" spans="5:12" x14ac:dyDescent="0.25">
      <c r="E274" s="537"/>
      <c r="F274" s="537"/>
      <c r="G274" s="537"/>
      <c r="H274" s="537"/>
      <c r="I274" s="537"/>
      <c r="J274" s="537"/>
      <c r="K274" s="537"/>
      <c r="L274" s="537"/>
    </row>
    <row r="275" spans="5:12" x14ac:dyDescent="0.25">
      <c r="E275" s="537"/>
      <c r="F275" s="537"/>
      <c r="G275" s="537"/>
      <c r="H275" s="537"/>
      <c r="I275" s="537"/>
      <c r="J275" s="537"/>
      <c r="K275" s="537"/>
      <c r="L275" s="537"/>
    </row>
    <row r="276" spans="5:12" x14ac:dyDescent="0.25">
      <c r="E276" s="537"/>
      <c r="F276" s="537"/>
      <c r="G276" s="537"/>
      <c r="H276" s="537"/>
      <c r="I276" s="537"/>
      <c r="J276" s="537"/>
      <c r="K276" s="537"/>
      <c r="L276" s="537"/>
    </row>
    <row r="277" spans="5:12" x14ac:dyDescent="0.25">
      <c r="E277" s="537"/>
      <c r="F277" s="537"/>
      <c r="G277" s="537"/>
      <c r="H277" s="537"/>
      <c r="I277" s="537"/>
      <c r="J277" s="537"/>
      <c r="K277" s="537"/>
      <c r="L277" s="537"/>
    </row>
    <row r="278" spans="5:12" x14ac:dyDescent="0.25">
      <c r="E278" s="537"/>
      <c r="F278" s="537"/>
      <c r="G278" s="537"/>
      <c r="H278" s="537"/>
      <c r="I278" s="537"/>
      <c r="J278" s="537"/>
      <c r="K278" s="537"/>
      <c r="L278" s="537"/>
    </row>
    <row r="279" spans="5:12" x14ac:dyDescent="0.25">
      <c r="E279" s="537"/>
      <c r="F279" s="537"/>
      <c r="G279" s="537"/>
      <c r="H279" s="537"/>
      <c r="I279" s="537"/>
      <c r="J279" s="537"/>
      <c r="K279" s="537"/>
      <c r="L279" s="537"/>
    </row>
    <row r="280" spans="5:12" x14ac:dyDescent="0.25">
      <c r="E280" s="537"/>
      <c r="F280" s="537"/>
      <c r="G280" s="537"/>
      <c r="H280" s="537"/>
      <c r="I280" s="537"/>
      <c r="J280" s="537"/>
      <c r="K280" s="537"/>
      <c r="L280" s="537"/>
    </row>
    <row r="281" spans="5:12" x14ac:dyDescent="0.25">
      <c r="E281" s="537"/>
      <c r="F281" s="537"/>
      <c r="G281" s="537"/>
      <c r="H281" s="537"/>
      <c r="I281" s="537"/>
      <c r="J281" s="537"/>
      <c r="K281" s="537"/>
      <c r="L281" s="537"/>
    </row>
    <row r="282" spans="5:12" x14ac:dyDescent="0.25">
      <c r="E282" s="537"/>
      <c r="F282" s="537"/>
      <c r="G282" s="537"/>
      <c r="H282" s="537"/>
      <c r="I282" s="537"/>
      <c r="J282" s="537"/>
      <c r="K282" s="537"/>
      <c r="L282" s="537"/>
    </row>
    <row r="283" spans="5:12" x14ac:dyDescent="0.25">
      <c r="E283" s="537"/>
      <c r="F283" s="537"/>
      <c r="G283" s="537"/>
      <c r="H283" s="537"/>
      <c r="I283" s="537"/>
      <c r="J283" s="537"/>
      <c r="K283" s="537"/>
      <c r="L283" s="537"/>
    </row>
    <row r="284" spans="5:12" x14ac:dyDescent="0.25">
      <c r="E284" s="537"/>
      <c r="F284" s="537"/>
      <c r="G284" s="537"/>
      <c r="H284" s="537"/>
      <c r="I284" s="537"/>
      <c r="J284" s="537"/>
      <c r="K284" s="537"/>
      <c r="L284" s="537"/>
    </row>
    <row r="285" spans="5:12" x14ac:dyDescent="0.25">
      <c r="E285" s="537"/>
      <c r="F285" s="537"/>
      <c r="G285" s="537"/>
      <c r="H285" s="537"/>
      <c r="I285" s="537"/>
      <c r="J285" s="537"/>
      <c r="K285" s="537"/>
      <c r="L285" s="537"/>
    </row>
    <row r="286" spans="5:12" x14ac:dyDescent="0.25">
      <c r="E286" s="537"/>
      <c r="F286" s="537"/>
      <c r="G286" s="537"/>
      <c r="H286" s="537"/>
      <c r="I286" s="537"/>
      <c r="J286" s="537"/>
      <c r="K286" s="537"/>
      <c r="L286" s="537"/>
    </row>
    <row r="287" spans="5:12" x14ac:dyDescent="0.25">
      <c r="E287" s="537"/>
      <c r="F287" s="537"/>
      <c r="G287" s="537"/>
      <c r="H287" s="537"/>
      <c r="I287" s="537"/>
      <c r="J287" s="537"/>
      <c r="K287" s="537"/>
      <c r="L287" s="537"/>
    </row>
    <row r="288" spans="5:12" x14ac:dyDescent="0.25">
      <c r="E288" s="537"/>
      <c r="F288" s="537"/>
      <c r="G288" s="537"/>
      <c r="H288" s="537"/>
      <c r="I288" s="537"/>
      <c r="J288" s="537"/>
      <c r="K288" s="537"/>
      <c r="L288" s="537"/>
    </row>
    <row r="289" spans="5:12" x14ac:dyDescent="0.25">
      <c r="E289" s="537"/>
      <c r="F289" s="537"/>
      <c r="G289" s="537"/>
      <c r="H289" s="537"/>
      <c r="I289" s="537"/>
      <c r="J289" s="537"/>
      <c r="K289" s="537"/>
      <c r="L289" s="537"/>
    </row>
    <row r="290" spans="5:12" x14ac:dyDescent="0.25">
      <c r="E290" s="537"/>
      <c r="F290" s="537"/>
      <c r="G290" s="537"/>
      <c r="H290" s="537"/>
      <c r="I290" s="537"/>
      <c r="J290" s="537"/>
      <c r="K290" s="537"/>
      <c r="L290" s="537"/>
    </row>
    <row r="291" spans="5:12" x14ac:dyDescent="0.25">
      <c r="E291" s="537"/>
      <c r="F291" s="537"/>
      <c r="G291" s="537"/>
      <c r="H291" s="537"/>
      <c r="I291" s="537"/>
      <c r="J291" s="537"/>
      <c r="K291" s="537"/>
      <c r="L291" s="537"/>
    </row>
    <row r="292" spans="5:12" x14ac:dyDescent="0.25">
      <c r="E292" s="537"/>
      <c r="F292" s="537"/>
      <c r="G292" s="537"/>
      <c r="H292" s="537"/>
      <c r="I292" s="537"/>
      <c r="J292" s="537"/>
      <c r="K292" s="537"/>
      <c r="L292" s="537"/>
    </row>
    <row r="293" spans="5:12" x14ac:dyDescent="0.25">
      <c r="E293" s="537"/>
      <c r="F293" s="537"/>
      <c r="G293" s="537"/>
      <c r="H293" s="537"/>
      <c r="I293" s="537"/>
      <c r="J293" s="537"/>
      <c r="K293" s="537"/>
      <c r="L293" s="537"/>
    </row>
    <row r="294" spans="5:12" x14ac:dyDescent="0.25">
      <c r="E294" s="537"/>
      <c r="F294" s="537"/>
      <c r="G294" s="537"/>
      <c r="H294" s="537"/>
      <c r="I294" s="537"/>
      <c r="J294" s="537"/>
      <c r="K294" s="537"/>
      <c r="L294" s="537"/>
    </row>
    <row r="295" spans="5:12" x14ac:dyDescent="0.25">
      <c r="E295" s="537"/>
      <c r="F295" s="537"/>
      <c r="G295" s="537"/>
      <c r="H295" s="537"/>
      <c r="I295" s="537"/>
      <c r="J295" s="537"/>
      <c r="K295" s="537"/>
      <c r="L295" s="537"/>
    </row>
    <row r="296" spans="5:12" x14ac:dyDescent="0.25">
      <c r="E296" s="537"/>
      <c r="F296" s="537"/>
      <c r="G296" s="537"/>
      <c r="H296" s="537"/>
      <c r="I296" s="537"/>
      <c r="J296" s="537"/>
      <c r="K296" s="537"/>
      <c r="L296" s="537"/>
    </row>
    <row r="297" spans="5:12" x14ac:dyDescent="0.25">
      <c r="E297" s="537"/>
      <c r="F297" s="537"/>
      <c r="G297" s="537"/>
      <c r="H297" s="537"/>
      <c r="I297" s="537"/>
      <c r="J297" s="537"/>
      <c r="K297" s="537"/>
      <c r="L297" s="537"/>
    </row>
    <row r="298" spans="5:12" x14ac:dyDescent="0.25">
      <c r="E298" s="537"/>
      <c r="F298" s="537"/>
      <c r="G298" s="537"/>
      <c r="H298" s="537"/>
      <c r="I298" s="537"/>
      <c r="J298" s="537"/>
      <c r="K298" s="537"/>
      <c r="L298" s="537"/>
    </row>
    <row r="299" spans="5:12" x14ac:dyDescent="0.25">
      <c r="E299" s="537"/>
      <c r="F299" s="537"/>
      <c r="G299" s="537"/>
      <c r="H299" s="537"/>
      <c r="I299" s="537"/>
      <c r="J299" s="537"/>
      <c r="K299" s="537"/>
      <c r="L299" s="537"/>
    </row>
    <row r="300" spans="5:12" x14ac:dyDescent="0.25">
      <c r="E300" s="537"/>
      <c r="F300" s="537"/>
      <c r="G300" s="537"/>
      <c r="H300" s="537"/>
      <c r="I300" s="537"/>
      <c r="J300" s="537"/>
      <c r="K300" s="537"/>
      <c r="L300" s="537"/>
    </row>
    <row r="301" spans="5:12" x14ac:dyDescent="0.25">
      <c r="E301" s="537"/>
      <c r="F301" s="537"/>
      <c r="G301" s="537"/>
      <c r="H301" s="537"/>
      <c r="I301" s="537"/>
      <c r="J301" s="537"/>
      <c r="K301" s="537"/>
      <c r="L301" s="537"/>
    </row>
    <row r="302" spans="5:12" x14ac:dyDescent="0.25">
      <c r="E302" s="537"/>
      <c r="F302" s="537"/>
      <c r="G302" s="537"/>
      <c r="H302" s="537"/>
      <c r="I302" s="537"/>
      <c r="J302" s="537"/>
      <c r="K302" s="537"/>
      <c r="L302" s="537"/>
    </row>
    <row r="303" spans="5:12" x14ac:dyDescent="0.25">
      <c r="E303" s="537"/>
      <c r="F303" s="537"/>
      <c r="G303" s="537"/>
      <c r="H303" s="537"/>
      <c r="I303" s="537"/>
      <c r="J303" s="537"/>
      <c r="K303" s="537"/>
      <c r="L303" s="537"/>
    </row>
    <row r="304" spans="5:12" x14ac:dyDescent="0.25">
      <c r="E304" s="537"/>
      <c r="F304" s="537"/>
      <c r="G304" s="537"/>
      <c r="H304" s="537"/>
      <c r="I304" s="537"/>
      <c r="J304" s="537"/>
      <c r="K304" s="537"/>
      <c r="L304" s="537"/>
    </row>
    <row r="305" spans="5:12" x14ac:dyDescent="0.25">
      <c r="E305" s="537"/>
      <c r="F305" s="537"/>
      <c r="G305" s="537"/>
      <c r="H305" s="537"/>
      <c r="I305" s="537"/>
      <c r="J305" s="537"/>
      <c r="K305" s="537"/>
      <c r="L305" s="537"/>
    </row>
    <row r="306" spans="5:12" x14ac:dyDescent="0.25">
      <c r="E306" s="537"/>
      <c r="F306" s="537"/>
      <c r="G306" s="537"/>
      <c r="H306" s="537"/>
      <c r="I306" s="537"/>
      <c r="J306" s="537"/>
      <c r="K306" s="537"/>
      <c r="L306" s="537"/>
    </row>
    <row r="307" spans="5:12" x14ac:dyDescent="0.25">
      <c r="E307" s="537"/>
      <c r="F307" s="537"/>
      <c r="G307" s="537"/>
      <c r="H307" s="537"/>
      <c r="I307" s="537"/>
      <c r="J307" s="537"/>
      <c r="K307" s="537"/>
      <c r="L307" s="537"/>
    </row>
    <row r="308" spans="5:12" x14ac:dyDescent="0.25">
      <c r="E308" s="537"/>
      <c r="F308" s="537"/>
      <c r="G308" s="537"/>
      <c r="H308" s="537"/>
      <c r="I308" s="537"/>
      <c r="J308" s="537"/>
      <c r="K308" s="537"/>
      <c r="L308" s="537"/>
    </row>
    <row r="309" spans="5:12" x14ac:dyDescent="0.25">
      <c r="E309" s="537"/>
      <c r="F309" s="537"/>
      <c r="G309" s="537"/>
      <c r="H309" s="537"/>
      <c r="I309" s="537"/>
      <c r="J309" s="537"/>
      <c r="K309" s="537"/>
      <c r="L309" s="537"/>
    </row>
    <row r="310" spans="5:12" x14ac:dyDescent="0.25">
      <c r="E310" s="537"/>
      <c r="F310" s="537"/>
      <c r="G310" s="537"/>
      <c r="H310" s="537"/>
      <c r="I310" s="537"/>
      <c r="J310" s="537"/>
      <c r="K310" s="537"/>
      <c r="L310" s="537"/>
    </row>
    <row r="311" spans="5:12" x14ac:dyDescent="0.25">
      <c r="E311" s="537"/>
      <c r="F311" s="537"/>
      <c r="G311" s="537"/>
      <c r="H311" s="537"/>
      <c r="I311" s="537"/>
      <c r="J311" s="537"/>
      <c r="K311" s="537"/>
      <c r="L311" s="537"/>
    </row>
    <row r="312" spans="5:12" x14ac:dyDescent="0.25">
      <c r="E312" s="537"/>
      <c r="F312" s="537"/>
      <c r="G312" s="537"/>
      <c r="H312" s="537"/>
      <c r="I312" s="537"/>
      <c r="J312" s="537"/>
      <c r="K312" s="537"/>
      <c r="L312" s="537"/>
    </row>
    <row r="313" spans="5:12" x14ac:dyDescent="0.25">
      <c r="E313" s="537"/>
      <c r="F313" s="537"/>
      <c r="G313" s="537"/>
      <c r="H313" s="537"/>
      <c r="I313" s="537"/>
      <c r="J313" s="537"/>
      <c r="K313" s="537"/>
      <c r="L313" s="537"/>
    </row>
    <row r="314" spans="5:12" x14ac:dyDescent="0.25">
      <c r="E314" s="537"/>
      <c r="F314" s="537"/>
      <c r="G314" s="537"/>
      <c r="H314" s="537"/>
      <c r="I314" s="537"/>
      <c r="J314" s="537"/>
      <c r="K314" s="537"/>
      <c r="L314" s="537"/>
    </row>
    <row r="315" spans="5:12" x14ac:dyDescent="0.25">
      <c r="E315" s="537"/>
      <c r="F315" s="537"/>
      <c r="G315" s="537"/>
      <c r="H315" s="537"/>
      <c r="I315" s="537"/>
      <c r="J315" s="537"/>
      <c r="K315" s="537"/>
      <c r="L315" s="537"/>
    </row>
    <row r="316" spans="5:12" x14ac:dyDescent="0.25">
      <c r="E316" s="537"/>
      <c r="F316" s="537"/>
      <c r="G316" s="537"/>
      <c r="H316" s="537"/>
      <c r="I316" s="537"/>
      <c r="J316" s="537"/>
      <c r="K316" s="537"/>
      <c r="L316" s="537"/>
    </row>
    <row r="317" spans="5:12" x14ac:dyDescent="0.25">
      <c r="E317" s="537"/>
      <c r="F317" s="537"/>
      <c r="G317" s="537"/>
      <c r="H317" s="537"/>
      <c r="I317" s="537"/>
      <c r="J317" s="537"/>
      <c r="K317" s="537"/>
      <c r="L317" s="537"/>
    </row>
    <row r="318" spans="5:12" x14ac:dyDescent="0.25">
      <c r="E318" s="537"/>
      <c r="F318" s="537"/>
      <c r="G318" s="537"/>
      <c r="H318" s="537"/>
      <c r="I318" s="537"/>
      <c r="J318" s="537"/>
      <c r="K318" s="537"/>
      <c r="L318" s="537"/>
    </row>
    <row r="319" spans="5:12" x14ac:dyDescent="0.25">
      <c r="E319" s="537"/>
      <c r="F319" s="537"/>
      <c r="G319" s="537"/>
      <c r="H319" s="537"/>
      <c r="I319" s="537"/>
      <c r="J319" s="537"/>
      <c r="K319" s="537"/>
      <c r="L319" s="537"/>
    </row>
  </sheetData>
  <mergeCells count="2">
    <mergeCell ref="A1:L1"/>
    <mergeCell ref="B12:J12"/>
  </mergeCells>
  <printOptions horizontalCentered="1"/>
  <pageMargins left="0.25" right="0.25" top="0.56000000000000005" bottom="0.54" header="0.5" footer="0.5"/>
  <pageSetup scale="85" fitToHeight="0" orientation="portrait" verticalDpi="300" r:id="rId1"/>
  <headerFooter alignWithMargins="0">
    <oddHeader>&amp;CMulti MBG</oddHeader>
    <oddFooter>&amp;CMulti MBG</oddFoot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CC"/>
    <pageSetUpPr fitToPage="1"/>
  </sheetPr>
  <dimension ref="A1:B117"/>
  <sheetViews>
    <sheetView showGridLines="0" zoomScale="53" zoomScaleNormal="53" workbookViewId="0"/>
  </sheetViews>
  <sheetFormatPr defaultRowHeight="21" x14ac:dyDescent="0.4"/>
  <cols>
    <col min="1" max="1" width="110.88671875" style="108" bestFit="1" customWidth="1"/>
    <col min="2" max="2" width="42.44140625" style="171" customWidth="1"/>
  </cols>
  <sheetData>
    <row r="1" spans="1:2" s="268" customFormat="1" ht="22.8" x14ac:dyDescent="0.4">
      <c r="A1" s="267" t="s">
        <v>1973</v>
      </c>
      <c r="B1" s="269" t="s">
        <v>314</v>
      </c>
    </row>
    <row r="2" spans="1:2" ht="22.8" x14ac:dyDescent="0.25">
      <c r="A2" s="266" t="s">
        <v>328</v>
      </c>
      <c r="B2" s="270" t="s">
        <v>486</v>
      </c>
    </row>
    <row r="3" spans="1:2" ht="20.399999999999999" x14ac:dyDescent="0.25">
      <c r="A3" s="271" t="s">
        <v>329</v>
      </c>
      <c r="B3" s="278">
        <v>8.4499999999999993</v>
      </c>
    </row>
    <row r="4" spans="1:2" ht="20.399999999999999" x14ac:dyDescent="0.25">
      <c r="A4" s="271" t="s">
        <v>330</v>
      </c>
      <c r="B4" s="272">
        <v>11.737727999999999</v>
      </c>
    </row>
    <row r="5" spans="1:2" ht="20.399999999999999" x14ac:dyDescent="0.25">
      <c r="A5" s="271" t="s">
        <v>331</v>
      </c>
      <c r="B5" s="272">
        <v>11.737727999999999</v>
      </c>
    </row>
    <row r="6" spans="1:2" ht="20.399999999999999" x14ac:dyDescent="0.25">
      <c r="A6" s="271" t="s">
        <v>332</v>
      </c>
      <c r="B6" s="272">
        <v>84</v>
      </c>
    </row>
    <row r="7" spans="1:2" ht="20.399999999999999" x14ac:dyDescent="0.25">
      <c r="A7" s="271" t="s">
        <v>333</v>
      </c>
      <c r="B7" s="273" t="s">
        <v>444</v>
      </c>
    </row>
    <row r="8" spans="1:2" ht="20.399999999999999" x14ac:dyDescent="0.25">
      <c r="A8" s="271" t="s">
        <v>334</v>
      </c>
      <c r="B8" s="273" t="s">
        <v>444</v>
      </c>
    </row>
    <row r="9" spans="1:2" ht="20.399999999999999" x14ac:dyDescent="0.25">
      <c r="A9" s="271" t="s">
        <v>335</v>
      </c>
      <c r="B9" s="272">
        <v>11.737727999999999</v>
      </c>
    </row>
    <row r="10" spans="1:2" ht="20.399999999999999" x14ac:dyDescent="0.25">
      <c r="A10" s="271" t="s">
        <v>336</v>
      </c>
      <c r="B10" s="272">
        <v>11.452436000000001</v>
      </c>
    </row>
    <row r="11" spans="1:2" ht="20.399999999999999" x14ac:dyDescent="0.25">
      <c r="A11" s="271" t="s">
        <v>337</v>
      </c>
      <c r="B11" s="272">
        <v>2.14</v>
      </c>
    </row>
    <row r="12" spans="1:2" ht="20.399999999999999" x14ac:dyDescent="0.25">
      <c r="A12" s="271" t="s">
        <v>338</v>
      </c>
      <c r="B12" s="272">
        <v>2.08</v>
      </c>
    </row>
    <row r="13" spans="1:2" ht="20.399999999999999" x14ac:dyDescent="0.25">
      <c r="A13" s="271" t="s">
        <v>339</v>
      </c>
      <c r="B13" s="272">
        <v>2.14</v>
      </c>
    </row>
    <row r="14" spans="1:2" ht="20.399999999999999" x14ac:dyDescent="0.25">
      <c r="A14" s="271" t="s">
        <v>340</v>
      </c>
      <c r="B14" s="272">
        <v>2.08</v>
      </c>
    </row>
    <row r="15" spans="1:2" ht="20.399999999999999" x14ac:dyDescent="0.25">
      <c r="A15" s="271" t="s">
        <v>341</v>
      </c>
      <c r="B15" s="272">
        <v>2.86</v>
      </c>
    </row>
    <row r="16" spans="1:2" ht="20.399999999999999" x14ac:dyDescent="0.25">
      <c r="A16" s="271" t="s">
        <v>342</v>
      </c>
      <c r="B16" s="272">
        <v>3.2</v>
      </c>
    </row>
    <row r="17" spans="1:2" ht="20.399999999999999" x14ac:dyDescent="0.25">
      <c r="A17" s="271" t="s">
        <v>343</v>
      </c>
      <c r="B17" s="272">
        <v>3.46</v>
      </c>
    </row>
    <row r="18" spans="1:2" ht="20.399999999999999" x14ac:dyDescent="0.25">
      <c r="A18" s="271" t="s">
        <v>344</v>
      </c>
      <c r="B18" s="272">
        <v>3.46</v>
      </c>
    </row>
    <row r="19" spans="1:2" ht="20.399999999999999" x14ac:dyDescent="0.25">
      <c r="A19" s="271" t="s">
        <v>345</v>
      </c>
      <c r="B19" s="272" t="s">
        <v>444</v>
      </c>
    </row>
    <row r="20" spans="1:2" ht="20.399999999999999" x14ac:dyDescent="0.25">
      <c r="A20" s="271" t="s">
        <v>347</v>
      </c>
      <c r="B20" s="272">
        <v>3</v>
      </c>
    </row>
    <row r="21" spans="1:2" ht="20.399999999999999" x14ac:dyDescent="0.25">
      <c r="A21" s="271" t="s">
        <v>348</v>
      </c>
      <c r="B21" s="272">
        <v>2.5</v>
      </c>
    </row>
    <row r="22" spans="1:2" ht="20.399999999999999" x14ac:dyDescent="0.25">
      <c r="A22" s="271" t="s">
        <v>349</v>
      </c>
      <c r="B22" s="272">
        <v>2</v>
      </c>
    </row>
    <row r="23" spans="1:2" ht="20.399999999999999" x14ac:dyDescent="0.25">
      <c r="A23" s="271" t="s">
        <v>350</v>
      </c>
      <c r="B23" s="272">
        <v>3.729174</v>
      </c>
    </row>
    <row r="24" spans="1:2" ht="20.399999999999999" x14ac:dyDescent="0.25">
      <c r="A24" s="271" t="s">
        <v>351</v>
      </c>
      <c r="B24" s="272">
        <v>4.7990190000000004</v>
      </c>
    </row>
    <row r="25" spans="1:2" ht="20.399999999999999" x14ac:dyDescent="0.25">
      <c r="A25" s="271" t="s">
        <v>352</v>
      </c>
      <c r="B25" s="272">
        <v>16.006919</v>
      </c>
    </row>
    <row r="26" spans="1:2" ht="20.399999999999999" x14ac:dyDescent="0.25">
      <c r="A26" s="271" t="s">
        <v>353</v>
      </c>
      <c r="B26" s="272">
        <v>11.737727999999999</v>
      </c>
    </row>
    <row r="27" spans="1:2" ht="20.399999999999999" x14ac:dyDescent="0.25">
      <c r="A27" s="271" t="s">
        <v>354</v>
      </c>
      <c r="B27" s="273" t="s">
        <v>444</v>
      </c>
    </row>
    <row r="28" spans="1:2" ht="20.399999999999999" x14ac:dyDescent="0.25">
      <c r="A28" s="271" t="s">
        <v>355</v>
      </c>
      <c r="B28" s="273" t="s">
        <v>444</v>
      </c>
    </row>
    <row r="29" spans="1:2" ht="20.399999999999999" x14ac:dyDescent="0.25">
      <c r="A29" s="271" t="s">
        <v>484</v>
      </c>
      <c r="B29" s="274" t="s">
        <v>448</v>
      </c>
    </row>
    <row r="30" spans="1:2" ht="20.399999999999999" x14ac:dyDescent="0.25">
      <c r="A30" s="271" t="s">
        <v>357</v>
      </c>
      <c r="B30" s="273" t="s">
        <v>444</v>
      </c>
    </row>
    <row r="31" spans="1:2" ht="20.399999999999999" x14ac:dyDescent="0.25">
      <c r="A31" s="271" t="s">
        <v>358</v>
      </c>
      <c r="B31" s="273" t="s">
        <v>444</v>
      </c>
    </row>
    <row r="32" spans="1:2" ht="20.399999999999999" x14ac:dyDescent="0.25">
      <c r="A32" s="271" t="s">
        <v>359</v>
      </c>
      <c r="B32" s="273" t="s">
        <v>444</v>
      </c>
    </row>
    <row r="33" spans="1:2" ht="20.399999999999999" x14ac:dyDescent="0.25">
      <c r="A33" s="271" t="s">
        <v>360</v>
      </c>
      <c r="B33" s="273" t="s">
        <v>444</v>
      </c>
    </row>
    <row r="34" spans="1:2" ht="20.399999999999999" x14ac:dyDescent="0.25">
      <c r="A34" s="271" t="s">
        <v>361</v>
      </c>
      <c r="B34" s="272">
        <v>39.054437</v>
      </c>
    </row>
    <row r="35" spans="1:2" ht="20.399999999999999" x14ac:dyDescent="0.25">
      <c r="A35" s="271" t="s">
        <v>362</v>
      </c>
      <c r="B35" s="272">
        <v>28.641279000000001</v>
      </c>
    </row>
    <row r="36" spans="1:2" ht="20.399999999999999" x14ac:dyDescent="0.25">
      <c r="A36" s="271" t="s">
        <v>363</v>
      </c>
      <c r="B36" s="272" t="s">
        <v>447</v>
      </c>
    </row>
    <row r="37" spans="1:2" ht="20.399999999999999" x14ac:dyDescent="0.25">
      <c r="A37" s="271" t="s">
        <v>365</v>
      </c>
      <c r="B37" s="272">
        <v>57.272368999999998</v>
      </c>
    </row>
    <row r="38" spans="1:2" ht="20.399999999999999" x14ac:dyDescent="0.25">
      <c r="A38" s="271" t="s">
        <v>366</v>
      </c>
      <c r="B38" s="272">
        <v>11.452436000000001</v>
      </c>
    </row>
    <row r="39" spans="1:2" ht="20.399999999999999" x14ac:dyDescent="0.25">
      <c r="A39" s="271" t="s">
        <v>367</v>
      </c>
      <c r="B39" s="272">
        <v>1</v>
      </c>
    </row>
    <row r="40" spans="1:2" ht="20.399999999999999" x14ac:dyDescent="0.25">
      <c r="A40" s="271" t="s">
        <v>368</v>
      </c>
      <c r="B40" s="272">
        <v>1</v>
      </c>
    </row>
    <row r="41" spans="1:2" ht="20.399999999999999" x14ac:dyDescent="0.25">
      <c r="A41" s="271" t="s">
        <v>369</v>
      </c>
      <c r="B41" s="272">
        <v>1.334759</v>
      </c>
    </row>
    <row r="42" spans="1:2" ht="20.399999999999999" x14ac:dyDescent="0.25">
      <c r="A42" s="271" t="s">
        <v>370</v>
      </c>
      <c r="B42" s="272">
        <v>2.8631090000000001</v>
      </c>
    </row>
    <row r="43" spans="1:2" ht="20.399999999999999" x14ac:dyDescent="0.25">
      <c r="A43" s="271" t="s">
        <v>371</v>
      </c>
      <c r="B43" s="272">
        <v>3.4642599999999999</v>
      </c>
    </row>
    <row r="44" spans="1:2" ht="20.399999999999999" x14ac:dyDescent="0.25">
      <c r="A44" s="271" t="s">
        <v>372</v>
      </c>
      <c r="B44" s="272">
        <v>15.619737000000001</v>
      </c>
    </row>
    <row r="45" spans="1:2" ht="20.399999999999999" x14ac:dyDescent="0.25">
      <c r="A45" s="271" t="s">
        <v>373</v>
      </c>
      <c r="B45" s="272">
        <v>15.619737000000001</v>
      </c>
    </row>
    <row r="46" spans="1:2" ht="20.399999999999999" x14ac:dyDescent="0.25">
      <c r="A46" s="271" t="s">
        <v>374</v>
      </c>
      <c r="B46" s="273" t="s">
        <v>444</v>
      </c>
    </row>
    <row r="47" spans="1:2" ht="20.399999999999999" x14ac:dyDescent="0.25">
      <c r="A47" s="271" t="s">
        <v>375</v>
      </c>
      <c r="B47" s="273" t="s">
        <v>444</v>
      </c>
    </row>
    <row r="48" spans="1:2" ht="20.399999999999999" x14ac:dyDescent="0.25">
      <c r="A48" s="271" t="s">
        <v>376</v>
      </c>
      <c r="B48" s="273" t="s">
        <v>444</v>
      </c>
    </row>
    <row r="49" spans="1:2" ht="20.399999999999999" x14ac:dyDescent="0.25">
      <c r="A49" s="271" t="s">
        <v>377</v>
      </c>
      <c r="B49" s="273" t="s">
        <v>444</v>
      </c>
    </row>
    <row r="50" spans="1:2" ht="20.399999999999999" x14ac:dyDescent="0.25">
      <c r="A50" s="271" t="s">
        <v>378</v>
      </c>
      <c r="B50" s="273" t="s">
        <v>444</v>
      </c>
    </row>
    <row r="51" spans="1:2" ht="20.399999999999999" x14ac:dyDescent="0.25">
      <c r="A51" s="271" t="s">
        <v>379</v>
      </c>
      <c r="B51" s="272">
        <v>1.34</v>
      </c>
    </row>
    <row r="52" spans="1:2" ht="20.399999999999999" x14ac:dyDescent="0.25">
      <c r="A52" s="271" t="s">
        <v>380</v>
      </c>
      <c r="B52" s="272">
        <v>1.59</v>
      </c>
    </row>
    <row r="53" spans="1:2" ht="20.399999999999999" x14ac:dyDescent="0.25">
      <c r="A53" s="271" t="s">
        <v>381</v>
      </c>
      <c r="B53" s="273" t="s">
        <v>444</v>
      </c>
    </row>
    <row r="54" spans="1:2" ht="20.399999999999999" x14ac:dyDescent="0.25">
      <c r="A54" s="271" t="s">
        <v>383</v>
      </c>
      <c r="B54" s="273" t="s">
        <v>444</v>
      </c>
    </row>
    <row r="55" spans="1:2" ht="20.399999999999999" x14ac:dyDescent="0.25">
      <c r="A55" s="271" t="s">
        <v>385</v>
      </c>
      <c r="B55" s="272">
        <v>5.3288470000000006</v>
      </c>
    </row>
    <row r="56" spans="1:2" ht="20.399999999999999" x14ac:dyDescent="0.25">
      <c r="A56" s="271" t="s">
        <v>386</v>
      </c>
      <c r="B56" s="272">
        <v>5.3288470000000006</v>
      </c>
    </row>
    <row r="57" spans="1:2" ht="20.399999999999999" x14ac:dyDescent="0.25">
      <c r="A57" s="271" t="s">
        <v>387</v>
      </c>
      <c r="B57" s="273" t="s">
        <v>444</v>
      </c>
    </row>
    <row r="58" spans="1:2" ht="20.399999999999999" x14ac:dyDescent="0.25">
      <c r="A58" s="271" t="s">
        <v>388</v>
      </c>
      <c r="B58" s="273" t="s">
        <v>444</v>
      </c>
    </row>
    <row r="59" spans="1:2" ht="20.399999999999999" x14ac:dyDescent="0.25">
      <c r="A59" s="271" t="s">
        <v>389</v>
      </c>
      <c r="B59" s="273" t="s">
        <v>444</v>
      </c>
    </row>
    <row r="60" spans="1:2" ht="20.399999999999999" x14ac:dyDescent="0.25">
      <c r="A60" s="271" t="s">
        <v>390</v>
      </c>
      <c r="B60" s="273" t="s">
        <v>444</v>
      </c>
    </row>
    <row r="61" spans="1:2" ht="20.399999999999999" x14ac:dyDescent="0.25">
      <c r="A61" s="271" t="s">
        <v>391</v>
      </c>
      <c r="B61" s="273" t="s">
        <v>444</v>
      </c>
    </row>
    <row r="62" spans="1:2" ht="20.399999999999999" x14ac:dyDescent="0.25">
      <c r="A62" s="271" t="s">
        <v>392</v>
      </c>
      <c r="B62" s="272">
        <v>5.3288470000000006</v>
      </c>
    </row>
    <row r="63" spans="1:2" ht="20.399999999999999" x14ac:dyDescent="0.25">
      <c r="A63" s="271" t="s">
        <v>393</v>
      </c>
      <c r="B63" s="272">
        <v>7.4685370000000004</v>
      </c>
    </row>
    <row r="64" spans="1:2" ht="20.399999999999999" x14ac:dyDescent="0.25">
      <c r="A64" s="271" t="s">
        <v>394</v>
      </c>
      <c r="B64" s="273" t="s">
        <v>444</v>
      </c>
    </row>
    <row r="65" spans="1:2" ht="20.399999999999999" x14ac:dyDescent="0.25">
      <c r="A65" s="271" t="s">
        <v>395</v>
      </c>
      <c r="B65" s="273" t="s">
        <v>444</v>
      </c>
    </row>
    <row r="66" spans="1:2" ht="22.8" x14ac:dyDescent="0.25">
      <c r="A66" s="275" t="s">
        <v>396</v>
      </c>
      <c r="B66" s="276"/>
    </row>
    <row r="67" spans="1:2" ht="20.399999999999999" x14ac:dyDescent="0.25">
      <c r="A67" s="271" t="s">
        <v>397</v>
      </c>
      <c r="B67" s="274" t="s">
        <v>448</v>
      </c>
    </row>
    <row r="68" spans="1:2" ht="20.399999999999999" x14ac:dyDescent="0.25">
      <c r="A68" s="271" t="s">
        <v>398</v>
      </c>
      <c r="B68" s="274" t="s">
        <v>448</v>
      </c>
    </row>
    <row r="69" spans="1:2" ht="20.399999999999999" x14ac:dyDescent="0.25">
      <c r="A69" s="271" t="s">
        <v>399</v>
      </c>
      <c r="B69" s="274" t="s">
        <v>448</v>
      </c>
    </row>
    <row r="70" spans="1:2" ht="20.399999999999999" x14ac:dyDescent="0.25">
      <c r="A70" s="271" t="s">
        <v>400</v>
      </c>
      <c r="B70" s="274" t="s">
        <v>448</v>
      </c>
    </row>
    <row r="71" spans="1:2" ht="20.399999999999999" x14ac:dyDescent="0.25">
      <c r="A71" s="271" t="s">
        <v>401</v>
      </c>
      <c r="B71" s="274" t="s">
        <v>448</v>
      </c>
    </row>
    <row r="72" spans="1:2" ht="20.399999999999999" x14ac:dyDescent="0.25">
      <c r="A72" s="271" t="s">
        <v>402</v>
      </c>
      <c r="B72" s="274" t="s">
        <v>448</v>
      </c>
    </row>
    <row r="73" spans="1:2" ht="20.399999999999999" x14ac:dyDescent="0.25">
      <c r="A73" s="271" t="s">
        <v>403</v>
      </c>
      <c r="B73" s="274" t="s">
        <v>448</v>
      </c>
    </row>
    <row r="74" spans="1:2" ht="20.399999999999999" x14ac:dyDescent="0.25">
      <c r="A74" s="271" t="s">
        <v>404</v>
      </c>
      <c r="B74" s="274" t="s">
        <v>448</v>
      </c>
    </row>
    <row r="75" spans="1:2" ht="20.399999999999999" x14ac:dyDescent="0.25">
      <c r="A75" s="271" t="s">
        <v>405</v>
      </c>
      <c r="B75" s="274" t="s">
        <v>448</v>
      </c>
    </row>
    <row r="76" spans="1:2" ht="20.399999999999999" x14ac:dyDescent="0.25">
      <c r="A76" s="271" t="s">
        <v>406</v>
      </c>
      <c r="B76" s="274" t="s">
        <v>448</v>
      </c>
    </row>
    <row r="77" spans="1:2" ht="20.399999999999999" x14ac:dyDescent="0.25">
      <c r="A77" s="271" t="s">
        <v>407</v>
      </c>
      <c r="B77" s="273" t="s">
        <v>444</v>
      </c>
    </row>
    <row r="78" spans="1:2" ht="22.8" x14ac:dyDescent="0.25">
      <c r="A78" s="275" t="s">
        <v>408</v>
      </c>
      <c r="B78" s="277"/>
    </row>
    <row r="79" spans="1:2" ht="20.399999999999999" x14ac:dyDescent="0.25">
      <c r="A79" s="271" t="s">
        <v>455</v>
      </c>
      <c r="B79" s="273" t="s">
        <v>444</v>
      </c>
    </row>
    <row r="80" spans="1:2" ht="20.399999999999999" x14ac:dyDescent="0.25">
      <c r="A80" s="271" t="s">
        <v>409</v>
      </c>
      <c r="B80" s="273" t="s">
        <v>444</v>
      </c>
    </row>
    <row r="81" spans="1:2" ht="20.399999999999999" x14ac:dyDescent="0.25">
      <c r="A81" s="271" t="s">
        <v>410</v>
      </c>
      <c r="B81" s="273" t="s">
        <v>444</v>
      </c>
    </row>
    <row r="82" spans="1:2" ht="20.399999999999999" x14ac:dyDescent="0.25">
      <c r="A82" s="271" t="s">
        <v>411</v>
      </c>
      <c r="B82" s="273" t="s">
        <v>444</v>
      </c>
    </row>
    <row r="83" spans="1:2" ht="20.399999999999999" x14ac:dyDescent="0.25">
      <c r="A83" s="271" t="s">
        <v>412</v>
      </c>
      <c r="B83" s="273" t="s">
        <v>444</v>
      </c>
    </row>
    <row r="84" spans="1:2" ht="20.399999999999999" x14ac:dyDescent="0.25">
      <c r="A84" s="271" t="s">
        <v>413</v>
      </c>
      <c r="B84" s="273" t="s">
        <v>444</v>
      </c>
    </row>
    <row r="85" spans="1:2" ht="20.399999999999999" x14ac:dyDescent="0.25">
      <c r="A85" s="271" t="s">
        <v>414</v>
      </c>
      <c r="B85" s="273" t="s">
        <v>444</v>
      </c>
    </row>
    <row r="86" spans="1:2" ht="20.399999999999999" x14ac:dyDescent="0.25">
      <c r="A86" s="271" t="s">
        <v>415</v>
      </c>
      <c r="B86" s="273" t="s">
        <v>444</v>
      </c>
    </row>
    <row r="87" spans="1:2" ht="20.399999999999999" x14ac:dyDescent="0.25">
      <c r="A87" s="271" t="s">
        <v>416</v>
      </c>
      <c r="B87" s="273" t="s">
        <v>444</v>
      </c>
    </row>
    <row r="88" spans="1:2" ht="20.399999999999999" x14ac:dyDescent="0.25">
      <c r="A88" s="271" t="s">
        <v>417</v>
      </c>
      <c r="B88" s="273" t="s">
        <v>444</v>
      </c>
    </row>
    <row r="89" spans="1:2" ht="20.399999999999999" x14ac:dyDescent="0.25">
      <c r="A89" s="271" t="s">
        <v>355</v>
      </c>
      <c r="B89" s="273" t="s">
        <v>444</v>
      </c>
    </row>
    <row r="90" spans="1:2" ht="20.399999999999999" x14ac:dyDescent="0.25">
      <c r="A90" s="271" t="s">
        <v>418</v>
      </c>
      <c r="B90" s="273" t="s">
        <v>444</v>
      </c>
    </row>
    <row r="91" spans="1:2" ht="20.399999999999999" x14ac:dyDescent="0.25">
      <c r="A91" s="271" t="s">
        <v>420</v>
      </c>
      <c r="B91" s="273" t="s">
        <v>444</v>
      </c>
    </row>
    <row r="92" spans="1:2" ht="20.399999999999999" x14ac:dyDescent="0.25">
      <c r="A92" s="271" t="s">
        <v>421</v>
      </c>
      <c r="B92" s="273" t="s">
        <v>444</v>
      </c>
    </row>
    <row r="93" spans="1:2" ht="20.399999999999999" x14ac:dyDescent="0.25">
      <c r="A93" s="271" t="s">
        <v>422</v>
      </c>
      <c r="B93" s="272">
        <v>35.661499999999997</v>
      </c>
    </row>
    <row r="94" spans="1:2" ht="20.399999999999999" x14ac:dyDescent="0.25">
      <c r="A94" s="271" t="s">
        <v>424</v>
      </c>
      <c r="B94" s="272">
        <v>60.920031000000002</v>
      </c>
    </row>
    <row r="95" spans="1:2" ht="20.399999999999999" x14ac:dyDescent="0.25">
      <c r="A95" s="271" t="s">
        <v>426</v>
      </c>
      <c r="B95" s="273" t="s">
        <v>444</v>
      </c>
    </row>
    <row r="96" spans="1:2" ht="20.399999999999999" x14ac:dyDescent="0.25">
      <c r="A96" s="271" t="s">
        <v>454</v>
      </c>
      <c r="B96" s="272">
        <v>57.272368999999998</v>
      </c>
    </row>
    <row r="97" spans="1:2" ht="20.399999999999999" x14ac:dyDescent="0.25">
      <c r="A97" s="271" t="s">
        <v>386</v>
      </c>
      <c r="B97" s="272">
        <v>15.619737000000001</v>
      </c>
    </row>
    <row r="98" spans="1:2" ht="20.399999999999999" x14ac:dyDescent="0.25">
      <c r="A98" s="271" t="s">
        <v>485</v>
      </c>
      <c r="B98" s="273" t="s">
        <v>444</v>
      </c>
    </row>
    <row r="99" spans="1:2" ht="20.399999999999999" x14ac:dyDescent="0.25">
      <c r="A99" s="271" t="s">
        <v>428</v>
      </c>
      <c r="B99" s="272">
        <v>3.1993460000000002</v>
      </c>
    </row>
    <row r="100" spans="1:2" ht="20.399999999999999" x14ac:dyDescent="0.25">
      <c r="A100" s="271" t="s">
        <v>429</v>
      </c>
      <c r="B100" s="272" t="s">
        <v>444</v>
      </c>
    </row>
    <row r="101" spans="1:2" ht="20.399999999999999" x14ac:dyDescent="0.25">
      <c r="A101" s="271" t="s">
        <v>430</v>
      </c>
      <c r="B101" s="273" t="s">
        <v>444</v>
      </c>
    </row>
    <row r="102" spans="1:2" ht="20.399999999999999" x14ac:dyDescent="0.25">
      <c r="A102" s="271" t="s">
        <v>431</v>
      </c>
      <c r="B102" s="273" t="s">
        <v>444</v>
      </c>
    </row>
    <row r="103" spans="1:2" ht="20.399999999999999" x14ac:dyDescent="0.25">
      <c r="A103" s="271" t="s">
        <v>432</v>
      </c>
      <c r="B103" s="273" t="s">
        <v>444</v>
      </c>
    </row>
    <row r="104" spans="1:2" ht="20.399999999999999" x14ac:dyDescent="0.25">
      <c r="A104" s="271" t="s">
        <v>433</v>
      </c>
      <c r="B104" s="272">
        <v>52.626185</v>
      </c>
    </row>
    <row r="105" spans="1:2" ht="20.399999999999999" x14ac:dyDescent="0.25">
      <c r="A105" s="271" t="s">
        <v>434</v>
      </c>
      <c r="B105" s="273"/>
    </row>
    <row r="106" spans="1:2" ht="20.399999999999999" x14ac:dyDescent="0.25">
      <c r="A106" s="271" t="s">
        <v>435</v>
      </c>
      <c r="B106" s="273" t="s">
        <v>444</v>
      </c>
    </row>
    <row r="107" spans="1:2" ht="20.399999999999999" x14ac:dyDescent="0.25">
      <c r="A107" s="271" t="s">
        <v>436</v>
      </c>
      <c r="B107" s="273" t="s">
        <v>444</v>
      </c>
    </row>
    <row r="108" spans="1:2" ht="20.399999999999999" x14ac:dyDescent="0.25">
      <c r="A108" s="271" t="s">
        <v>437</v>
      </c>
      <c r="B108" s="273" t="s">
        <v>444</v>
      </c>
    </row>
    <row r="109" spans="1:2" ht="20.399999999999999" x14ac:dyDescent="0.25">
      <c r="A109" s="271" t="s">
        <v>438</v>
      </c>
      <c r="B109" s="273" t="s">
        <v>444</v>
      </c>
    </row>
    <row r="110" spans="1:2" ht="20.399999999999999" x14ac:dyDescent="0.25">
      <c r="A110" s="271" t="s">
        <v>439</v>
      </c>
      <c r="B110" s="273" t="s">
        <v>444</v>
      </c>
    </row>
    <row r="111" spans="1:2" ht="20.399999999999999" x14ac:dyDescent="0.25">
      <c r="A111" s="271" t="s">
        <v>440</v>
      </c>
      <c r="B111" s="273" t="s">
        <v>444</v>
      </c>
    </row>
    <row r="112" spans="1:2" ht="20.399999999999999" x14ac:dyDescent="0.25">
      <c r="A112" s="271" t="s">
        <v>441</v>
      </c>
      <c r="B112" s="273" t="s">
        <v>444</v>
      </c>
    </row>
    <row r="113" spans="1:2" ht="20.399999999999999" x14ac:dyDescent="0.25">
      <c r="A113" s="271" t="s">
        <v>246</v>
      </c>
      <c r="B113" s="272">
        <v>7.4685370000000004</v>
      </c>
    </row>
    <row r="114" spans="1:2" ht="20.399999999999999" x14ac:dyDescent="0.25">
      <c r="A114" s="271" t="s">
        <v>248</v>
      </c>
      <c r="B114" s="272">
        <v>5.3288470000000006</v>
      </c>
    </row>
    <row r="115" spans="1:2" ht="20.399999999999999" x14ac:dyDescent="0.25">
      <c r="A115" s="271" t="s">
        <v>277</v>
      </c>
      <c r="B115" s="272" t="s">
        <v>234</v>
      </c>
    </row>
    <row r="116" spans="1:2" ht="20.399999999999999" x14ac:dyDescent="0.25">
      <c r="A116" s="271" t="s">
        <v>233</v>
      </c>
      <c r="B116" s="272" t="s">
        <v>234</v>
      </c>
    </row>
    <row r="117" spans="1:2" ht="20.399999999999999" x14ac:dyDescent="0.25">
      <c r="A117" s="271" t="s">
        <v>235</v>
      </c>
      <c r="B117" s="272" t="s">
        <v>234</v>
      </c>
    </row>
  </sheetData>
  <pageMargins left="0.75" right="0.75" top="1" bottom="1" header="0.5" footer="0.5"/>
  <pageSetup scale="59" fitToHeight="0" orientation="portrait" r:id="rId1"/>
  <headerFooter alignWithMargins="0">
    <oddHeader>&amp;CMulti MBG</oddHeader>
    <oddFooter>&amp;CMulti MBG</oddFooter>
  </headerFooter>
  <rowBreaks count="1" manualBreakCount="1">
    <brk id="77" max="16383"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B1:G94"/>
  <sheetViews>
    <sheetView zoomScaleNormal="100" workbookViewId="0">
      <selection activeCell="B4" sqref="B4"/>
    </sheetView>
  </sheetViews>
  <sheetFormatPr defaultColWidth="8" defaultRowHeight="13.2" x14ac:dyDescent="0.25"/>
  <cols>
    <col min="1" max="1" width="8" style="382"/>
    <col min="2" max="2" width="68.109375" style="382" bestFit="1" customWidth="1"/>
    <col min="3" max="3" width="11.109375" style="382" customWidth="1"/>
    <col min="4" max="4" width="15.6640625" style="382" customWidth="1"/>
    <col min="5" max="16384" width="8" style="382"/>
  </cols>
  <sheetData>
    <row r="1" spans="2:7" ht="17.399999999999999" x14ac:dyDescent="0.3">
      <c r="B1" s="380" t="s">
        <v>519</v>
      </c>
      <c r="C1" s="381"/>
      <c r="D1" s="381"/>
    </row>
    <row r="2" spans="2:7" ht="13.8" x14ac:dyDescent="0.25">
      <c r="C2" s="381"/>
      <c r="D2" s="381"/>
    </row>
    <row r="3" spans="2:7" ht="13.8" x14ac:dyDescent="0.25">
      <c r="B3" s="383"/>
      <c r="C3" s="384"/>
      <c r="D3" s="385">
        <v>2016</v>
      </c>
    </row>
    <row r="4" spans="2:7" ht="17.399999999999999" x14ac:dyDescent="0.3">
      <c r="B4" s="386" t="s">
        <v>520</v>
      </c>
      <c r="C4" s="386" t="s">
        <v>521</v>
      </c>
      <c r="D4" s="387" t="s">
        <v>522</v>
      </c>
      <c r="F4" s="596" t="s">
        <v>1971</v>
      </c>
      <c r="G4" s="596"/>
    </row>
    <row r="5" spans="2:7" ht="13.8" x14ac:dyDescent="0.25">
      <c r="B5" s="383" t="s">
        <v>523</v>
      </c>
      <c r="C5" s="384" t="s">
        <v>524</v>
      </c>
      <c r="D5" s="388">
        <v>1</v>
      </c>
    </row>
    <row r="6" spans="2:7" ht="3" customHeight="1" x14ac:dyDescent="0.25">
      <c r="B6" s="383"/>
      <c r="C6" s="384"/>
      <c r="D6" s="388"/>
    </row>
    <row r="7" spans="2:7" ht="13.8" x14ac:dyDescent="0.25">
      <c r="B7" s="383" t="s">
        <v>525</v>
      </c>
      <c r="C7" s="384" t="s">
        <v>524</v>
      </c>
      <c r="D7" s="388">
        <v>1</v>
      </c>
    </row>
    <row r="8" spans="2:7" ht="3" customHeight="1" x14ac:dyDescent="0.25">
      <c r="B8" s="383"/>
      <c r="C8" s="384"/>
      <c r="D8" s="388"/>
    </row>
    <row r="9" spans="2:7" ht="13.8" x14ac:dyDescent="0.25">
      <c r="B9" s="383" t="s">
        <v>526</v>
      </c>
      <c r="C9" s="384" t="s">
        <v>524</v>
      </c>
      <c r="D9" s="388">
        <v>1</v>
      </c>
    </row>
    <row r="10" spans="2:7" ht="3" customHeight="1" x14ac:dyDescent="0.25">
      <c r="B10" s="383"/>
      <c r="C10" s="384"/>
      <c r="D10" s="389"/>
    </row>
    <row r="11" spans="2:7" ht="13.8" x14ac:dyDescent="0.25">
      <c r="B11" s="383" t="s">
        <v>527</v>
      </c>
      <c r="C11" s="384" t="s">
        <v>524</v>
      </c>
      <c r="D11" s="388">
        <v>1</v>
      </c>
    </row>
    <row r="12" spans="2:7" ht="3" customHeight="1" x14ac:dyDescent="0.25">
      <c r="B12" s="383"/>
      <c r="C12" s="384"/>
      <c r="D12" s="389"/>
    </row>
    <row r="13" spans="2:7" ht="13.8" x14ac:dyDescent="0.25">
      <c r="B13" s="383" t="s">
        <v>528</v>
      </c>
      <c r="C13" s="384" t="s">
        <v>524</v>
      </c>
      <c r="D13" s="388">
        <v>1</v>
      </c>
    </row>
    <row r="14" spans="2:7" ht="3" customHeight="1" x14ac:dyDescent="0.25">
      <c r="B14" s="383"/>
      <c r="C14" s="384"/>
      <c r="D14" s="389"/>
    </row>
    <row r="15" spans="2:7" ht="13.8" x14ac:dyDescent="0.25">
      <c r="B15" s="383" t="s">
        <v>529</v>
      </c>
      <c r="C15" s="384" t="s">
        <v>524</v>
      </c>
      <c r="D15" s="388">
        <v>1</v>
      </c>
    </row>
    <row r="16" spans="2:7" ht="3" customHeight="1" x14ac:dyDescent="0.25">
      <c r="B16" s="383"/>
      <c r="C16" s="384"/>
      <c r="D16" s="389"/>
    </row>
    <row r="17" spans="2:4" ht="10.5" customHeight="1" x14ac:dyDescent="0.25">
      <c r="B17" s="390"/>
      <c r="C17" s="391"/>
      <c r="D17" s="392"/>
    </row>
    <row r="18" spans="2:4" ht="13.8" x14ac:dyDescent="0.25">
      <c r="B18" s="414" t="s">
        <v>530</v>
      </c>
      <c r="C18" s="415" t="s">
        <v>531</v>
      </c>
      <c r="D18" s="416">
        <v>8.5</v>
      </c>
    </row>
    <row r="19" spans="2:4" ht="13.8" x14ac:dyDescent="0.25">
      <c r="B19" s="414" t="s">
        <v>532</v>
      </c>
      <c r="C19" s="415" t="s">
        <v>531</v>
      </c>
      <c r="D19" s="416">
        <v>11</v>
      </c>
    </row>
    <row r="20" spans="2:4" ht="13.8" x14ac:dyDescent="0.25">
      <c r="B20" s="414" t="s">
        <v>533</v>
      </c>
      <c r="C20" s="415" t="s">
        <v>531</v>
      </c>
      <c r="D20" s="417">
        <v>11</v>
      </c>
    </row>
    <row r="21" spans="2:4" ht="13.8" x14ac:dyDescent="0.25">
      <c r="B21" s="414" t="s">
        <v>534</v>
      </c>
      <c r="C21" s="415" t="s">
        <v>531</v>
      </c>
      <c r="D21" s="417">
        <v>11</v>
      </c>
    </row>
    <row r="22" spans="2:4" ht="13.8" x14ac:dyDescent="0.25">
      <c r="B22" s="418" t="s">
        <v>334</v>
      </c>
      <c r="C22" s="415" t="s">
        <v>531</v>
      </c>
      <c r="D22" s="416">
        <v>0.2</v>
      </c>
    </row>
    <row r="23" spans="2:4" ht="13.8" x14ac:dyDescent="0.25">
      <c r="B23" s="418" t="s">
        <v>333</v>
      </c>
      <c r="C23" s="415" t="s">
        <v>531</v>
      </c>
      <c r="D23" s="416">
        <v>0.05</v>
      </c>
    </row>
    <row r="24" spans="2:4" ht="13.8" x14ac:dyDescent="0.25">
      <c r="B24" s="418" t="s">
        <v>335</v>
      </c>
      <c r="C24" s="415" t="s">
        <v>531</v>
      </c>
      <c r="D24" s="416">
        <v>11</v>
      </c>
    </row>
    <row r="25" spans="2:4" ht="21" x14ac:dyDescent="0.25">
      <c r="B25" s="414" t="s">
        <v>535</v>
      </c>
      <c r="C25" s="415" t="s">
        <v>531</v>
      </c>
      <c r="D25" s="419" t="s">
        <v>1972</v>
      </c>
    </row>
    <row r="26" spans="2:4" ht="13.8" x14ac:dyDescent="0.25">
      <c r="B26" s="418" t="s">
        <v>342</v>
      </c>
      <c r="C26" s="415" t="s">
        <v>531</v>
      </c>
      <c r="D26" s="416">
        <v>3</v>
      </c>
    </row>
    <row r="27" spans="2:4" ht="13.8" x14ac:dyDescent="0.25">
      <c r="B27" s="418" t="s">
        <v>536</v>
      </c>
      <c r="C27" s="415" t="s">
        <v>531</v>
      </c>
      <c r="D27" s="416">
        <v>2</v>
      </c>
    </row>
    <row r="28" spans="2:4" ht="13.8" x14ac:dyDescent="0.25">
      <c r="B28" s="418" t="s">
        <v>537</v>
      </c>
      <c r="C28" s="415" t="s">
        <v>531</v>
      </c>
      <c r="D28" s="416">
        <v>3.25</v>
      </c>
    </row>
    <row r="29" spans="2:4" ht="13.8" x14ac:dyDescent="0.25">
      <c r="B29" s="418" t="s">
        <v>341</v>
      </c>
      <c r="C29" s="415" t="s">
        <v>531</v>
      </c>
      <c r="D29" s="416">
        <v>2.75</v>
      </c>
    </row>
    <row r="30" spans="2:4" ht="13.8" x14ac:dyDescent="0.25">
      <c r="B30" s="418" t="s">
        <v>345</v>
      </c>
      <c r="C30" s="415" t="s">
        <v>531</v>
      </c>
      <c r="D30" s="419" t="s">
        <v>538</v>
      </c>
    </row>
    <row r="31" spans="2:4" ht="13.8" x14ac:dyDescent="0.25">
      <c r="B31" s="418" t="s">
        <v>539</v>
      </c>
      <c r="C31" s="415" t="s">
        <v>531</v>
      </c>
      <c r="D31" s="416">
        <v>2</v>
      </c>
    </row>
    <row r="32" spans="2:4" ht="13.8" x14ac:dyDescent="0.25">
      <c r="B32" s="414" t="s">
        <v>540</v>
      </c>
      <c r="C32" s="415" t="s">
        <v>531</v>
      </c>
      <c r="D32" s="416">
        <v>6</v>
      </c>
    </row>
    <row r="33" spans="2:4" ht="13.8" x14ac:dyDescent="0.25">
      <c r="B33" s="414" t="s">
        <v>541</v>
      </c>
      <c r="C33" s="415" t="s">
        <v>531</v>
      </c>
      <c r="D33" s="416">
        <v>5</v>
      </c>
    </row>
    <row r="34" spans="2:4" ht="13.8" x14ac:dyDescent="0.25">
      <c r="B34" s="414" t="s">
        <v>542</v>
      </c>
      <c r="C34" s="415" t="s">
        <v>531</v>
      </c>
      <c r="D34" s="417">
        <v>2</v>
      </c>
    </row>
    <row r="35" spans="2:4" ht="13.8" x14ac:dyDescent="0.25">
      <c r="B35" s="414" t="s">
        <v>543</v>
      </c>
      <c r="C35" s="415" t="s">
        <v>531</v>
      </c>
      <c r="D35" s="417">
        <v>4.5</v>
      </c>
    </row>
    <row r="36" spans="2:4" ht="13.8" x14ac:dyDescent="0.25">
      <c r="B36" s="414" t="s">
        <v>544</v>
      </c>
      <c r="C36" s="415" t="s">
        <v>531</v>
      </c>
      <c r="D36" s="417">
        <v>3.5</v>
      </c>
    </row>
    <row r="37" spans="2:4" ht="13.8" x14ac:dyDescent="0.25">
      <c r="B37" s="418" t="s">
        <v>352</v>
      </c>
      <c r="C37" s="415" t="s">
        <v>531</v>
      </c>
      <c r="D37" s="416">
        <v>15</v>
      </c>
    </row>
    <row r="38" spans="2:4" ht="13.8" x14ac:dyDescent="0.25">
      <c r="B38" s="418" t="s">
        <v>353</v>
      </c>
      <c r="C38" s="415" t="s">
        <v>531</v>
      </c>
      <c r="D38" s="416">
        <v>11</v>
      </c>
    </row>
    <row r="39" spans="2:4" ht="13.8" x14ac:dyDescent="0.25">
      <c r="B39" s="414" t="s">
        <v>357</v>
      </c>
      <c r="C39" s="415" t="s">
        <v>531</v>
      </c>
      <c r="D39" s="416">
        <v>5</v>
      </c>
    </row>
    <row r="40" spans="2:4" ht="13.8" x14ac:dyDescent="0.25">
      <c r="B40" s="414" t="s">
        <v>545</v>
      </c>
      <c r="C40" s="415" t="s">
        <v>531</v>
      </c>
      <c r="D40" s="416">
        <v>10</v>
      </c>
    </row>
    <row r="41" spans="2:4" ht="13.8" x14ac:dyDescent="0.25">
      <c r="B41" s="414" t="s">
        <v>546</v>
      </c>
      <c r="C41" s="415" t="s">
        <v>531</v>
      </c>
      <c r="D41" s="416">
        <v>3</v>
      </c>
    </row>
    <row r="42" spans="2:4" ht="13.8" x14ac:dyDescent="0.25">
      <c r="B42" s="414" t="s">
        <v>547</v>
      </c>
      <c r="C42" s="415" t="s">
        <v>531</v>
      </c>
      <c r="D42" s="417">
        <v>37.5</v>
      </c>
    </row>
    <row r="43" spans="2:4" ht="13.8" x14ac:dyDescent="0.25">
      <c r="B43" s="414" t="s">
        <v>548</v>
      </c>
      <c r="C43" s="415" t="s">
        <v>531</v>
      </c>
      <c r="D43" s="417">
        <v>27.5</v>
      </c>
    </row>
    <row r="44" spans="2:4" ht="13.8" x14ac:dyDescent="0.25">
      <c r="B44" s="414" t="s">
        <v>549</v>
      </c>
      <c r="C44" s="415" t="s">
        <v>531</v>
      </c>
      <c r="D44" s="417">
        <v>55</v>
      </c>
    </row>
    <row r="45" spans="2:4" ht="13.8" x14ac:dyDescent="0.25">
      <c r="B45" s="414" t="s">
        <v>550</v>
      </c>
      <c r="C45" s="415" t="s">
        <v>531</v>
      </c>
      <c r="D45" s="416">
        <v>11</v>
      </c>
    </row>
    <row r="46" spans="2:4" ht="13.8" x14ac:dyDescent="0.25">
      <c r="B46" s="414" t="s">
        <v>551</v>
      </c>
      <c r="C46" s="415" t="s">
        <v>531</v>
      </c>
      <c r="D46" s="416">
        <v>31</v>
      </c>
    </row>
    <row r="47" spans="2:4" ht="13.8" x14ac:dyDescent="0.25">
      <c r="B47" s="414" t="s">
        <v>552</v>
      </c>
      <c r="C47" s="415" t="s">
        <v>531</v>
      </c>
      <c r="D47" s="417">
        <v>3.25</v>
      </c>
    </row>
    <row r="48" spans="2:4" ht="13.8" x14ac:dyDescent="0.25">
      <c r="B48" s="414" t="s">
        <v>553</v>
      </c>
      <c r="C48" s="415" t="s">
        <v>531</v>
      </c>
      <c r="D48" s="417">
        <v>2.75</v>
      </c>
    </row>
    <row r="49" spans="2:4" ht="13.8" x14ac:dyDescent="0.25">
      <c r="B49" s="414" t="s">
        <v>372</v>
      </c>
      <c r="C49" s="415" t="s">
        <v>531</v>
      </c>
      <c r="D49" s="417">
        <v>15</v>
      </c>
    </row>
    <row r="50" spans="2:4" ht="13.8" x14ac:dyDescent="0.25">
      <c r="B50" s="414" t="s">
        <v>373</v>
      </c>
      <c r="C50" s="415" t="s">
        <v>531</v>
      </c>
      <c r="D50" s="417">
        <v>6</v>
      </c>
    </row>
    <row r="51" spans="2:4" ht="13.8" x14ac:dyDescent="0.25">
      <c r="B51" s="414" t="s">
        <v>554</v>
      </c>
      <c r="C51" s="415" t="s">
        <v>531</v>
      </c>
      <c r="D51" s="417">
        <v>3</v>
      </c>
    </row>
    <row r="52" spans="2:4" ht="13.8" x14ac:dyDescent="0.25">
      <c r="B52" s="414" t="s">
        <v>555</v>
      </c>
      <c r="C52" s="415" t="s">
        <v>531</v>
      </c>
      <c r="D52" s="416">
        <v>15</v>
      </c>
    </row>
    <row r="53" spans="2:4" ht="13.8" x14ac:dyDescent="0.25">
      <c r="B53" s="414" t="s">
        <v>556</v>
      </c>
      <c r="C53" s="415" t="s">
        <v>531</v>
      </c>
      <c r="D53" s="416">
        <v>6</v>
      </c>
    </row>
    <row r="54" spans="2:4" ht="13.8" x14ac:dyDescent="0.25">
      <c r="B54" s="414" t="s">
        <v>72</v>
      </c>
      <c r="C54" s="415" t="s">
        <v>531</v>
      </c>
      <c r="D54" s="420">
        <v>1.75</v>
      </c>
    </row>
    <row r="55" spans="2:4" ht="13.8" x14ac:dyDescent="0.25">
      <c r="B55" s="414" t="s">
        <v>71</v>
      </c>
      <c r="C55" s="415" t="s">
        <v>531</v>
      </c>
      <c r="D55" s="420">
        <v>1.35</v>
      </c>
    </row>
    <row r="56" spans="2:4" ht="21" x14ac:dyDescent="0.25">
      <c r="B56" s="414" t="s">
        <v>557</v>
      </c>
      <c r="C56" s="415" t="s">
        <v>531</v>
      </c>
      <c r="D56" s="419" t="s">
        <v>558</v>
      </c>
    </row>
    <row r="57" spans="2:4" ht="13.8" x14ac:dyDescent="0.25">
      <c r="B57" s="414" t="s">
        <v>559</v>
      </c>
      <c r="C57" s="415" t="s">
        <v>531</v>
      </c>
      <c r="D57" s="417">
        <v>1.35</v>
      </c>
    </row>
    <row r="58" spans="2:4" ht="13.8" x14ac:dyDescent="0.25">
      <c r="B58" s="414" t="s">
        <v>560</v>
      </c>
      <c r="C58" s="415" t="s">
        <v>531</v>
      </c>
      <c r="D58" s="417">
        <v>1.35</v>
      </c>
    </row>
    <row r="59" spans="2:4" ht="13.8" x14ac:dyDescent="0.25">
      <c r="B59" s="414" t="s">
        <v>561</v>
      </c>
      <c r="C59" s="415" t="s">
        <v>531</v>
      </c>
      <c r="D59" s="420">
        <v>1.35</v>
      </c>
    </row>
    <row r="60" spans="2:4" ht="13.8" x14ac:dyDescent="0.25">
      <c r="B60" s="414" t="s">
        <v>562</v>
      </c>
      <c r="C60" s="415" t="s">
        <v>531</v>
      </c>
      <c r="D60" s="417">
        <v>5</v>
      </c>
    </row>
    <row r="61" spans="2:4" ht="13.8" x14ac:dyDescent="0.25">
      <c r="B61" s="414" t="s">
        <v>563</v>
      </c>
      <c r="C61" s="415" t="s">
        <v>531</v>
      </c>
      <c r="D61" s="417">
        <v>15</v>
      </c>
    </row>
    <row r="62" spans="2:4" ht="13.8" x14ac:dyDescent="0.25">
      <c r="B62" s="414" t="s">
        <v>564</v>
      </c>
      <c r="C62" s="415" t="s">
        <v>531</v>
      </c>
      <c r="D62" s="417">
        <v>5</v>
      </c>
    </row>
    <row r="63" spans="2:4" ht="13.8" x14ac:dyDescent="0.25">
      <c r="B63" s="414" t="s">
        <v>565</v>
      </c>
      <c r="C63" s="415" t="s">
        <v>531</v>
      </c>
      <c r="D63" s="416">
        <v>5</v>
      </c>
    </row>
    <row r="64" spans="2:4" ht="13.8" x14ac:dyDescent="0.25">
      <c r="B64" s="414" t="s">
        <v>566</v>
      </c>
      <c r="C64" s="415" t="s">
        <v>531</v>
      </c>
      <c r="D64" s="416">
        <v>7</v>
      </c>
    </row>
    <row r="65" spans="2:4" ht="13.8" x14ac:dyDescent="0.25">
      <c r="B65" s="414" t="s">
        <v>567</v>
      </c>
      <c r="C65" s="415" t="s">
        <v>531</v>
      </c>
      <c r="D65" s="417">
        <v>8</v>
      </c>
    </row>
    <row r="66" spans="2:4" ht="13.8" x14ac:dyDescent="0.25">
      <c r="B66" s="414" t="s">
        <v>390</v>
      </c>
      <c r="C66" s="415" t="s">
        <v>531</v>
      </c>
      <c r="D66" s="417">
        <v>1</v>
      </c>
    </row>
    <row r="67" spans="2:4" ht="13.8" x14ac:dyDescent="0.25">
      <c r="B67" s="414" t="s">
        <v>568</v>
      </c>
      <c r="C67" s="415" t="s">
        <v>531</v>
      </c>
      <c r="D67" s="417">
        <v>2.25</v>
      </c>
    </row>
    <row r="68" spans="2:4" ht="13.8" x14ac:dyDescent="0.25">
      <c r="B68" s="414" t="s">
        <v>389</v>
      </c>
      <c r="C68" s="415" t="s">
        <v>531</v>
      </c>
      <c r="D68" s="417">
        <v>0.5</v>
      </c>
    </row>
    <row r="69" spans="2:4" ht="13.8" x14ac:dyDescent="0.25">
      <c r="B69" s="414" t="s">
        <v>569</v>
      </c>
      <c r="C69" s="415" t="s">
        <v>531</v>
      </c>
      <c r="D69" s="417">
        <v>3</v>
      </c>
    </row>
    <row r="70" spans="2:4" ht="13.8" x14ac:dyDescent="0.25">
      <c r="B70" s="393" t="s">
        <v>70</v>
      </c>
      <c r="C70" s="394"/>
      <c r="D70" s="395"/>
    </row>
    <row r="71" spans="2:4" ht="13.8" x14ac:dyDescent="0.25">
      <c r="B71" s="414" t="s">
        <v>570</v>
      </c>
      <c r="C71" s="415" t="s">
        <v>531</v>
      </c>
      <c r="D71" s="421">
        <v>15</v>
      </c>
    </row>
    <row r="72" spans="2:4" ht="13.8" x14ac:dyDescent="0.25">
      <c r="B72" s="414" t="s">
        <v>409</v>
      </c>
      <c r="C72" s="415" t="s">
        <v>531</v>
      </c>
      <c r="D72" s="422">
        <v>0.75</v>
      </c>
    </row>
    <row r="73" spans="2:4" ht="13.8" x14ac:dyDescent="0.25">
      <c r="B73" s="414" t="s">
        <v>410</v>
      </c>
      <c r="C73" s="415" t="s">
        <v>531</v>
      </c>
      <c r="D73" s="422">
        <v>0.1</v>
      </c>
    </row>
    <row r="74" spans="2:4" ht="13.8" x14ac:dyDescent="0.25">
      <c r="B74" s="414" t="s">
        <v>411</v>
      </c>
      <c r="C74" s="415" t="s">
        <v>531</v>
      </c>
      <c r="D74" s="422">
        <v>10</v>
      </c>
    </row>
    <row r="75" spans="2:4" ht="13.8" x14ac:dyDescent="0.25">
      <c r="B75" s="414" t="s">
        <v>412</v>
      </c>
      <c r="C75" s="415" t="s">
        <v>531</v>
      </c>
      <c r="D75" s="423">
        <v>7.4999999999999997E-3</v>
      </c>
    </row>
    <row r="76" spans="2:4" ht="13.8" x14ac:dyDescent="0.25">
      <c r="B76" s="414" t="s">
        <v>417</v>
      </c>
      <c r="C76" s="415" t="s">
        <v>531</v>
      </c>
      <c r="D76" s="421">
        <v>15</v>
      </c>
    </row>
    <row r="77" spans="2:4" ht="13.8" x14ac:dyDescent="0.25">
      <c r="B77" s="414" t="s">
        <v>414</v>
      </c>
      <c r="C77" s="415" t="s">
        <v>531</v>
      </c>
      <c r="D77" s="422">
        <v>2</v>
      </c>
    </row>
    <row r="78" spans="2:4" ht="13.8" x14ac:dyDescent="0.25">
      <c r="B78" s="414" t="s">
        <v>413</v>
      </c>
      <c r="C78" s="415" t="s">
        <v>531</v>
      </c>
      <c r="D78" s="422">
        <v>2</v>
      </c>
    </row>
    <row r="79" spans="2:4" ht="13.8" x14ac:dyDescent="0.25">
      <c r="B79" s="424" t="s">
        <v>571</v>
      </c>
      <c r="C79" s="415" t="s">
        <v>531</v>
      </c>
      <c r="D79" s="421">
        <v>11</v>
      </c>
    </row>
    <row r="80" spans="2:4" ht="26.4" x14ac:dyDescent="0.25">
      <c r="B80" s="424" t="s">
        <v>572</v>
      </c>
      <c r="C80" s="415" t="s">
        <v>531</v>
      </c>
      <c r="D80" s="421" t="s">
        <v>573</v>
      </c>
    </row>
    <row r="81" spans="2:5" ht="21" x14ac:dyDescent="0.25">
      <c r="B81" s="414" t="s">
        <v>574</v>
      </c>
      <c r="C81" s="415" t="s">
        <v>531</v>
      </c>
      <c r="D81" s="396" t="s">
        <v>575</v>
      </c>
    </row>
    <row r="82" spans="2:5" ht="21" x14ac:dyDescent="0.25">
      <c r="B82" s="414" t="s">
        <v>576</v>
      </c>
      <c r="C82" s="425" t="s">
        <v>531</v>
      </c>
      <c r="D82" s="396" t="s">
        <v>577</v>
      </c>
    </row>
    <row r="83" spans="2:5" ht="13.8" x14ac:dyDescent="0.25">
      <c r="B83" s="424" t="s">
        <v>578</v>
      </c>
      <c r="C83" s="425" t="s">
        <v>531</v>
      </c>
      <c r="D83" s="421">
        <v>2.5499999999999998</v>
      </c>
    </row>
    <row r="84" spans="2:5" ht="26.4" x14ac:dyDescent="0.25">
      <c r="B84" s="424" t="s">
        <v>579</v>
      </c>
      <c r="C84" s="425" t="s">
        <v>531</v>
      </c>
      <c r="D84" s="421">
        <v>3</v>
      </c>
    </row>
    <row r="85" spans="2:5" ht="26.4" x14ac:dyDescent="0.25">
      <c r="B85" s="424" t="s">
        <v>580</v>
      </c>
      <c r="C85" s="425" t="s">
        <v>531</v>
      </c>
      <c r="D85" s="421" t="s">
        <v>573</v>
      </c>
    </row>
    <row r="86" spans="2:5" ht="13.8" x14ac:dyDescent="0.25">
      <c r="B86" s="414" t="s">
        <v>416</v>
      </c>
      <c r="C86" s="415" t="s">
        <v>531</v>
      </c>
      <c r="D86" s="422">
        <v>15</v>
      </c>
    </row>
    <row r="87" spans="2:5" ht="13.8" x14ac:dyDescent="0.25">
      <c r="B87" s="414" t="s">
        <v>415</v>
      </c>
      <c r="C87" s="415" t="s">
        <v>531</v>
      </c>
      <c r="D87" s="422">
        <v>6</v>
      </c>
    </row>
    <row r="88" spans="2:5" x14ac:dyDescent="0.25">
      <c r="B88" s="426"/>
      <c r="C88" s="426"/>
      <c r="D88" s="426"/>
    </row>
    <row r="89" spans="2:5" ht="13.8" x14ac:dyDescent="0.25">
      <c r="B89" s="427" t="s">
        <v>581</v>
      </c>
      <c r="C89" s="428"/>
      <c r="D89" s="428"/>
      <c r="E89" s="397"/>
    </row>
    <row r="90" spans="2:5" ht="13.8" x14ac:dyDescent="0.25">
      <c r="B90" s="427" t="s">
        <v>582</v>
      </c>
      <c r="C90" s="428"/>
      <c r="D90" s="428"/>
      <c r="E90" s="397"/>
    </row>
    <row r="91" spans="2:5" ht="13.8" x14ac:dyDescent="0.25">
      <c r="B91" s="676" t="s">
        <v>583</v>
      </c>
      <c r="C91" s="677"/>
      <c r="D91" s="677"/>
      <c r="E91" s="381"/>
    </row>
    <row r="92" spans="2:5" ht="13.8" x14ac:dyDescent="0.25">
      <c r="B92" s="414" t="s">
        <v>584</v>
      </c>
      <c r="C92" s="415" t="s">
        <v>531</v>
      </c>
      <c r="D92" s="429">
        <v>0.01</v>
      </c>
      <c r="E92" s="381"/>
    </row>
    <row r="93" spans="2:5" ht="13.8" x14ac:dyDescent="0.25">
      <c r="B93" s="414" t="s">
        <v>585</v>
      </c>
      <c r="C93" s="415" t="s">
        <v>531</v>
      </c>
      <c r="D93" s="429">
        <v>0.01</v>
      </c>
      <c r="E93" s="381"/>
    </row>
    <row r="94" spans="2:5" ht="13.8" x14ac:dyDescent="0.25">
      <c r="B94" s="414" t="s">
        <v>586</v>
      </c>
      <c r="C94" s="415" t="s">
        <v>531</v>
      </c>
      <c r="D94" s="429">
        <v>0.01</v>
      </c>
      <c r="E94" s="397"/>
    </row>
  </sheetData>
  <mergeCells count="1">
    <mergeCell ref="B91:D91"/>
  </mergeCells>
  <dataValidations count="2">
    <dataValidation type="list" allowBlank="1" showInputMessage="1" showErrorMessage="1" sqref="C5:C59 C92:C94 C81 C86:C87">
      <formula1>$B$125:$B$128</formula1>
    </dataValidation>
    <dataValidation type="list" allowBlank="1" showInputMessage="1" showErrorMessage="1" sqref="C82:C85 C60:C80">
      <formula1>$B$126:$B$129</formula1>
    </dataValidation>
  </dataValidations>
  <printOptions horizontalCentered="1"/>
  <pageMargins left="0" right="0" top="0" bottom="0" header="0" footer="0"/>
  <pageSetup scale="97" orientation="portrait" r:id="rId1"/>
  <headerFooter>
    <oddHeader>&amp;CMulti MBG</oddHeader>
    <oddFooter>&amp;CMulti MBG</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3"/>
  <sheetViews>
    <sheetView workbookViewId="0">
      <selection activeCell="A28" sqref="A28:XFD34"/>
    </sheetView>
  </sheetViews>
  <sheetFormatPr defaultColWidth="9.109375" defaultRowHeight="14.4" x14ac:dyDescent="0.3"/>
  <cols>
    <col min="1" max="1" width="16" style="547" customWidth="1"/>
    <col min="2" max="2" width="15.6640625" style="547" bestFit="1" customWidth="1"/>
    <col min="3" max="3" width="10.33203125" style="547" bestFit="1" customWidth="1"/>
    <col min="4" max="4" width="9.109375" style="567"/>
    <col min="5" max="5" width="36.109375" style="547" bestFit="1" customWidth="1"/>
    <col min="6" max="16384" width="9.109375" style="547"/>
  </cols>
  <sheetData>
    <row r="1" spans="1:8" s="567" customFormat="1" x14ac:dyDescent="0.3">
      <c r="A1" s="567" t="s">
        <v>1460</v>
      </c>
      <c r="B1" s="567" t="s">
        <v>1461</v>
      </c>
      <c r="C1" s="567" t="s">
        <v>1462</v>
      </c>
      <c r="D1" s="567" t="s">
        <v>1463</v>
      </c>
      <c r="E1" s="567" t="s">
        <v>1464</v>
      </c>
      <c r="F1" s="567" t="s">
        <v>1465</v>
      </c>
      <c r="G1" s="567" t="s">
        <v>1466</v>
      </c>
      <c r="H1" s="567" t="s">
        <v>1467</v>
      </c>
    </row>
    <row r="2" spans="1:8" x14ac:dyDescent="0.3">
      <c r="A2" s="547" t="s">
        <v>163</v>
      </c>
      <c r="B2" s="547" t="s">
        <v>853</v>
      </c>
      <c r="C2" s="547" t="s">
        <v>1468</v>
      </c>
      <c r="D2" s="567" t="s">
        <v>1469</v>
      </c>
      <c r="E2" s="547" t="s">
        <v>1470</v>
      </c>
      <c r="F2" s="568">
        <v>0</v>
      </c>
      <c r="G2" s="547" t="s">
        <v>858</v>
      </c>
      <c r="H2" s="547" t="s">
        <v>1471</v>
      </c>
    </row>
    <row r="3" spans="1:8" x14ac:dyDescent="0.3">
      <c r="A3" s="547" t="s">
        <v>163</v>
      </c>
      <c r="B3" s="547" t="s">
        <v>853</v>
      </c>
      <c r="C3" s="547" t="s">
        <v>1468</v>
      </c>
      <c r="D3" s="567" t="s">
        <v>1472</v>
      </c>
      <c r="E3" s="547" t="s">
        <v>1473</v>
      </c>
      <c r="F3" s="568">
        <v>10.5</v>
      </c>
      <c r="G3" s="547" t="s">
        <v>858</v>
      </c>
      <c r="H3" s="547" t="s">
        <v>1471</v>
      </c>
    </row>
    <row r="4" spans="1:8" x14ac:dyDescent="0.3">
      <c r="A4" s="547" t="s">
        <v>163</v>
      </c>
      <c r="B4" s="547" t="s">
        <v>853</v>
      </c>
      <c r="C4" s="547" t="s">
        <v>1468</v>
      </c>
      <c r="D4" s="567" t="s">
        <v>1474</v>
      </c>
      <c r="E4" s="547" t="s">
        <v>1475</v>
      </c>
      <c r="F4" s="568">
        <v>13</v>
      </c>
      <c r="G4" s="547" t="s">
        <v>858</v>
      </c>
      <c r="H4" s="547" t="s">
        <v>1471</v>
      </c>
    </row>
    <row r="5" spans="1:8" x14ac:dyDescent="0.3">
      <c r="A5" s="547" t="s">
        <v>163</v>
      </c>
      <c r="B5" s="547" t="s">
        <v>853</v>
      </c>
      <c r="C5" s="547" t="s">
        <v>1468</v>
      </c>
      <c r="D5" s="567" t="s">
        <v>1474</v>
      </c>
      <c r="E5" s="547" t="s">
        <v>1475</v>
      </c>
      <c r="F5" s="568">
        <v>91</v>
      </c>
      <c r="G5" s="547" t="s">
        <v>858</v>
      </c>
      <c r="H5" s="547" t="s">
        <v>1471</v>
      </c>
    </row>
    <row r="6" spans="1:8" x14ac:dyDescent="0.3">
      <c r="A6" s="547" t="s">
        <v>163</v>
      </c>
      <c r="B6" s="547" t="s">
        <v>853</v>
      </c>
      <c r="C6" s="547" t="s">
        <v>1468</v>
      </c>
      <c r="D6" s="567" t="s">
        <v>1476</v>
      </c>
      <c r="E6" s="547" t="s">
        <v>1477</v>
      </c>
      <c r="F6" s="568">
        <v>4.9000000000000004</v>
      </c>
      <c r="G6" s="547" t="s">
        <v>858</v>
      </c>
      <c r="H6" s="547" t="s">
        <v>1471</v>
      </c>
    </row>
    <row r="7" spans="1:8" x14ac:dyDescent="0.3">
      <c r="A7" s="547" t="s">
        <v>163</v>
      </c>
      <c r="B7" s="547" t="s">
        <v>853</v>
      </c>
      <c r="C7" s="547" t="s">
        <v>1468</v>
      </c>
      <c r="D7" s="567" t="s">
        <v>1478</v>
      </c>
      <c r="E7" s="547" t="s">
        <v>1479</v>
      </c>
      <c r="F7" s="568">
        <v>0.5</v>
      </c>
      <c r="G7" s="547" t="s">
        <v>858</v>
      </c>
      <c r="H7" s="547" t="s">
        <v>1471</v>
      </c>
    </row>
    <row r="8" spans="1:8" x14ac:dyDescent="0.3">
      <c r="A8" s="547" t="s">
        <v>163</v>
      </c>
      <c r="B8" s="547" t="s">
        <v>853</v>
      </c>
      <c r="C8" s="547" t="s">
        <v>1468</v>
      </c>
      <c r="D8" s="567" t="s">
        <v>1480</v>
      </c>
      <c r="E8" s="547" t="s">
        <v>1481</v>
      </c>
      <c r="F8" s="568">
        <v>4.25</v>
      </c>
      <c r="G8" s="547" t="s">
        <v>858</v>
      </c>
      <c r="H8" s="547" t="s">
        <v>1471</v>
      </c>
    </row>
    <row r="9" spans="1:8" x14ac:dyDescent="0.3">
      <c r="A9" s="547" t="s">
        <v>163</v>
      </c>
      <c r="B9" s="547" t="s">
        <v>853</v>
      </c>
      <c r="C9" s="547" t="s">
        <v>1468</v>
      </c>
      <c r="D9" s="567" t="s">
        <v>1482</v>
      </c>
      <c r="E9" s="547" t="s">
        <v>1483</v>
      </c>
      <c r="F9" s="568">
        <v>5.65</v>
      </c>
      <c r="G9" s="547" t="s">
        <v>858</v>
      </c>
      <c r="H9" s="547" t="s">
        <v>1471</v>
      </c>
    </row>
    <row r="10" spans="1:8" x14ac:dyDescent="0.3">
      <c r="A10" s="547" t="s">
        <v>163</v>
      </c>
      <c r="B10" s="547" t="s">
        <v>853</v>
      </c>
      <c r="C10" s="547" t="s">
        <v>1468</v>
      </c>
      <c r="D10" s="567" t="s">
        <v>1484</v>
      </c>
      <c r="E10" s="547" t="s">
        <v>1485</v>
      </c>
      <c r="F10" s="568">
        <v>5.65</v>
      </c>
      <c r="G10" s="547" t="s">
        <v>858</v>
      </c>
      <c r="H10" s="547" t="s">
        <v>1471</v>
      </c>
    </row>
    <row r="11" spans="1:8" x14ac:dyDescent="0.3">
      <c r="A11" s="547" t="s">
        <v>163</v>
      </c>
      <c r="B11" s="547" t="s">
        <v>853</v>
      </c>
      <c r="C11" s="547" t="s">
        <v>1468</v>
      </c>
      <c r="D11" s="567" t="s">
        <v>1486</v>
      </c>
      <c r="E11" s="547" t="s">
        <v>1487</v>
      </c>
      <c r="F11" s="568">
        <v>6.7</v>
      </c>
      <c r="G11" s="547" t="s">
        <v>858</v>
      </c>
      <c r="H11" s="547" t="s">
        <v>1471</v>
      </c>
    </row>
    <row r="12" spans="1:8" x14ac:dyDescent="0.3">
      <c r="A12" s="547" t="s">
        <v>163</v>
      </c>
      <c r="B12" s="547" t="s">
        <v>853</v>
      </c>
      <c r="C12" s="547" t="s">
        <v>1468</v>
      </c>
      <c r="D12" s="567" t="s">
        <v>1488</v>
      </c>
      <c r="E12" s="547" t="s">
        <v>1489</v>
      </c>
      <c r="F12" s="568">
        <v>6.7</v>
      </c>
      <c r="G12" s="547" t="s">
        <v>858</v>
      </c>
      <c r="H12" s="547" t="s">
        <v>1471</v>
      </c>
    </row>
    <row r="13" spans="1:8" x14ac:dyDescent="0.3">
      <c r="A13" s="547" t="s">
        <v>163</v>
      </c>
      <c r="B13" s="547" t="s">
        <v>853</v>
      </c>
      <c r="C13" s="547" t="s">
        <v>1468</v>
      </c>
      <c r="D13" s="567" t="s">
        <v>1490</v>
      </c>
      <c r="E13" s="547" t="s">
        <v>1491</v>
      </c>
      <c r="F13" s="568">
        <v>1</v>
      </c>
      <c r="G13" s="547" t="s">
        <v>858</v>
      </c>
      <c r="H13" s="547" t="s">
        <v>1471</v>
      </c>
    </row>
    <row r="14" spans="1:8" x14ac:dyDescent="0.3">
      <c r="A14" s="547" t="s">
        <v>163</v>
      </c>
      <c r="B14" s="547" t="s">
        <v>853</v>
      </c>
      <c r="C14" s="547" t="s">
        <v>1468</v>
      </c>
      <c r="D14" s="567" t="s">
        <v>1492</v>
      </c>
      <c r="E14" s="547" t="s">
        <v>1493</v>
      </c>
      <c r="F14" s="568">
        <v>0.5</v>
      </c>
      <c r="G14" s="547" t="s">
        <v>858</v>
      </c>
      <c r="H14" s="547" t="s">
        <v>1471</v>
      </c>
    </row>
    <row r="15" spans="1:8" x14ac:dyDescent="0.3">
      <c r="A15" s="547" t="s">
        <v>163</v>
      </c>
      <c r="B15" s="547" t="s">
        <v>853</v>
      </c>
      <c r="C15" s="547" t="s">
        <v>1468</v>
      </c>
      <c r="D15" s="567" t="s">
        <v>1494</v>
      </c>
      <c r="E15" s="547" t="s">
        <v>1495</v>
      </c>
      <c r="F15" s="568">
        <v>11</v>
      </c>
      <c r="G15" s="547" t="s">
        <v>858</v>
      </c>
      <c r="H15" s="547" t="s">
        <v>1471</v>
      </c>
    </row>
    <row r="16" spans="1:8" x14ac:dyDescent="0.3">
      <c r="A16" s="547" t="s">
        <v>163</v>
      </c>
      <c r="B16" s="547" t="s">
        <v>853</v>
      </c>
      <c r="C16" s="547" t="s">
        <v>1468</v>
      </c>
      <c r="D16" s="567" t="s">
        <v>1496</v>
      </c>
      <c r="E16" s="547" t="s">
        <v>1497</v>
      </c>
      <c r="F16" s="568">
        <v>5.65</v>
      </c>
      <c r="G16" s="547" t="s">
        <v>858</v>
      </c>
      <c r="H16" s="547" t="s">
        <v>1471</v>
      </c>
    </row>
    <row r="17" spans="1:8" x14ac:dyDescent="0.3">
      <c r="A17" s="547" t="s">
        <v>163</v>
      </c>
      <c r="B17" s="547" t="s">
        <v>853</v>
      </c>
      <c r="C17" s="547" t="s">
        <v>1468</v>
      </c>
      <c r="D17" s="567" t="s">
        <v>1498</v>
      </c>
      <c r="E17" s="547" t="s">
        <v>1499</v>
      </c>
      <c r="F17" s="568">
        <v>2.25</v>
      </c>
      <c r="G17" s="547" t="s">
        <v>858</v>
      </c>
      <c r="H17" s="547" t="s">
        <v>1471</v>
      </c>
    </row>
    <row r="18" spans="1:8" x14ac:dyDescent="0.3">
      <c r="A18" s="547" t="s">
        <v>163</v>
      </c>
      <c r="B18" s="547" t="s">
        <v>853</v>
      </c>
      <c r="C18" s="547" t="s">
        <v>1468</v>
      </c>
      <c r="D18" s="567" t="s">
        <v>1500</v>
      </c>
      <c r="E18" s="547" t="s">
        <v>1501</v>
      </c>
      <c r="F18" s="568">
        <v>7.7</v>
      </c>
      <c r="G18" s="547" t="s">
        <v>858</v>
      </c>
      <c r="H18" s="547" t="s">
        <v>1471</v>
      </c>
    </row>
    <row r="19" spans="1:8" x14ac:dyDescent="0.3">
      <c r="A19" s="547" t="s">
        <v>163</v>
      </c>
      <c r="B19" s="547" t="s">
        <v>853</v>
      </c>
      <c r="C19" s="547" t="s">
        <v>1468</v>
      </c>
      <c r="D19" s="567" t="s">
        <v>1502</v>
      </c>
      <c r="E19" s="547" t="s">
        <v>1503</v>
      </c>
      <c r="F19" s="568">
        <v>1.25</v>
      </c>
      <c r="G19" s="547" t="s">
        <v>858</v>
      </c>
      <c r="H19" s="547" t="s">
        <v>1471</v>
      </c>
    </row>
    <row r="20" spans="1:8" x14ac:dyDescent="0.3">
      <c r="A20" s="547" t="s">
        <v>163</v>
      </c>
      <c r="B20" s="547" t="s">
        <v>853</v>
      </c>
      <c r="C20" s="547" t="s">
        <v>1468</v>
      </c>
      <c r="D20" s="567" t="s">
        <v>1504</v>
      </c>
      <c r="E20" s="547" t="s">
        <v>1505</v>
      </c>
      <c r="F20" s="568">
        <v>2</v>
      </c>
      <c r="G20" s="547" t="s">
        <v>858</v>
      </c>
      <c r="H20" s="547" t="s">
        <v>1471</v>
      </c>
    </row>
    <row r="21" spans="1:8" x14ac:dyDescent="0.3">
      <c r="A21" s="547" t="s">
        <v>163</v>
      </c>
      <c r="B21" s="547" t="s">
        <v>853</v>
      </c>
      <c r="C21" s="547" t="s">
        <v>1468</v>
      </c>
      <c r="D21" s="567" t="s">
        <v>1506</v>
      </c>
      <c r="E21" s="547" t="s">
        <v>1507</v>
      </c>
      <c r="F21" s="568">
        <v>8</v>
      </c>
      <c r="G21" s="547" t="s">
        <v>858</v>
      </c>
      <c r="H21" s="547" t="s">
        <v>1471</v>
      </c>
    </row>
    <row r="22" spans="1:8" x14ac:dyDescent="0.3">
      <c r="A22" s="547" t="s">
        <v>163</v>
      </c>
      <c r="B22" s="547" t="s">
        <v>853</v>
      </c>
      <c r="C22" s="547" t="s">
        <v>1468</v>
      </c>
      <c r="D22" s="567" t="s">
        <v>1508</v>
      </c>
      <c r="E22" s="547" t="s">
        <v>1509</v>
      </c>
      <c r="F22" s="568">
        <v>0.05</v>
      </c>
      <c r="G22" s="547" t="s">
        <v>858</v>
      </c>
      <c r="H22" s="547" t="s">
        <v>1471</v>
      </c>
    </row>
    <row r="23" spans="1:8" x14ac:dyDescent="0.3">
      <c r="A23" s="547" t="s">
        <v>163</v>
      </c>
      <c r="B23" s="547" t="s">
        <v>853</v>
      </c>
      <c r="C23" s="547" t="s">
        <v>1468</v>
      </c>
      <c r="D23" s="567" t="s">
        <v>1508</v>
      </c>
      <c r="E23" s="547" t="s">
        <v>1509</v>
      </c>
      <c r="F23" s="568">
        <v>0.2</v>
      </c>
      <c r="G23" s="547" t="s">
        <v>858</v>
      </c>
      <c r="H23" s="547" t="s">
        <v>1471</v>
      </c>
    </row>
    <row r="24" spans="1:8" x14ac:dyDescent="0.3">
      <c r="A24" s="547" t="s">
        <v>163</v>
      </c>
      <c r="B24" s="547" t="s">
        <v>853</v>
      </c>
      <c r="C24" s="547" t="s">
        <v>1468</v>
      </c>
      <c r="D24" s="567" t="s">
        <v>1508</v>
      </c>
      <c r="E24" s="547" t="s">
        <v>1509</v>
      </c>
      <c r="F24" s="568">
        <v>0.75</v>
      </c>
      <c r="G24" s="547" t="s">
        <v>858</v>
      </c>
      <c r="H24" s="547" t="s">
        <v>1471</v>
      </c>
    </row>
    <row r="25" spans="1:8" x14ac:dyDescent="0.3">
      <c r="A25" s="547" t="s">
        <v>163</v>
      </c>
      <c r="B25" s="547" t="s">
        <v>853</v>
      </c>
      <c r="C25" s="547" t="s">
        <v>1468</v>
      </c>
      <c r="D25" s="567" t="s">
        <v>1508</v>
      </c>
      <c r="E25" s="547" t="s">
        <v>1509</v>
      </c>
      <c r="F25" s="568">
        <v>20</v>
      </c>
      <c r="G25" s="547" t="s">
        <v>858</v>
      </c>
      <c r="H25" s="547" t="s">
        <v>1471</v>
      </c>
    </row>
    <row r="26" spans="1:8" x14ac:dyDescent="0.3">
      <c r="A26" s="547" t="s">
        <v>163</v>
      </c>
      <c r="B26" s="547" t="s">
        <v>853</v>
      </c>
      <c r="C26" s="547" t="s">
        <v>1468</v>
      </c>
      <c r="D26" s="567" t="s">
        <v>1510</v>
      </c>
      <c r="E26" s="547" t="s">
        <v>1511</v>
      </c>
      <c r="F26" s="568">
        <v>10</v>
      </c>
      <c r="G26" s="547" t="s">
        <v>858</v>
      </c>
      <c r="H26" s="547" t="s">
        <v>1471</v>
      </c>
    </row>
    <row r="27" spans="1:8" x14ac:dyDescent="0.3">
      <c r="A27" s="547" t="s">
        <v>163</v>
      </c>
      <c r="B27" s="547" t="s">
        <v>853</v>
      </c>
      <c r="C27" s="547" t="s">
        <v>1468</v>
      </c>
      <c r="D27" s="567" t="s">
        <v>1512</v>
      </c>
      <c r="E27" s="547" t="s">
        <v>1513</v>
      </c>
      <c r="F27" s="568">
        <v>13</v>
      </c>
      <c r="G27" s="547" t="s">
        <v>858</v>
      </c>
      <c r="H27" s="547" t="s">
        <v>1471</v>
      </c>
    </row>
    <row r="28" spans="1:8" x14ac:dyDescent="0.3">
      <c r="A28" s="547" t="s">
        <v>163</v>
      </c>
      <c r="B28" s="547" t="s">
        <v>853</v>
      </c>
      <c r="C28" s="547" t="s">
        <v>1468</v>
      </c>
      <c r="D28" s="567" t="s">
        <v>1514</v>
      </c>
      <c r="E28" s="547" t="s">
        <v>1515</v>
      </c>
      <c r="F28" s="568">
        <v>12.5</v>
      </c>
      <c r="G28" s="547" t="s">
        <v>858</v>
      </c>
      <c r="H28" s="547" t="s">
        <v>1471</v>
      </c>
    </row>
    <row r="29" spans="1:8" x14ac:dyDescent="0.3">
      <c r="A29" s="547" t="s">
        <v>163</v>
      </c>
      <c r="B29" s="547" t="s">
        <v>853</v>
      </c>
      <c r="C29" s="547" t="s">
        <v>1468</v>
      </c>
      <c r="D29" s="567" t="s">
        <v>1516</v>
      </c>
      <c r="E29" s="547" t="s">
        <v>1517</v>
      </c>
      <c r="F29" s="568">
        <v>50</v>
      </c>
      <c r="G29" s="547" t="s">
        <v>858</v>
      </c>
      <c r="H29" s="547" t="s">
        <v>1471</v>
      </c>
    </row>
    <row r="30" spans="1:8" x14ac:dyDescent="0.3">
      <c r="A30" s="547" t="s">
        <v>163</v>
      </c>
      <c r="B30" s="547" t="s">
        <v>853</v>
      </c>
      <c r="C30" s="547" t="s">
        <v>1468</v>
      </c>
      <c r="D30" s="567" t="s">
        <v>1518</v>
      </c>
      <c r="E30" s="547" t="s">
        <v>1519</v>
      </c>
      <c r="F30" s="568">
        <v>50</v>
      </c>
      <c r="G30" s="547" t="s">
        <v>858</v>
      </c>
      <c r="H30" s="547" t="s">
        <v>1471</v>
      </c>
    </row>
    <row r="31" spans="1:8" x14ac:dyDescent="0.3">
      <c r="A31" s="547" t="s">
        <v>163</v>
      </c>
      <c r="B31" s="547" t="s">
        <v>853</v>
      </c>
      <c r="C31" s="547" t="s">
        <v>1468</v>
      </c>
      <c r="D31" s="567" t="s">
        <v>1520</v>
      </c>
      <c r="E31" s="547" t="s">
        <v>1521</v>
      </c>
      <c r="F31" s="568">
        <v>0.25</v>
      </c>
      <c r="G31" s="547" t="s">
        <v>858</v>
      </c>
      <c r="H31" s="547" t="s">
        <v>1471</v>
      </c>
    </row>
    <row r="32" spans="1:8" x14ac:dyDescent="0.3">
      <c r="A32" s="547" t="s">
        <v>163</v>
      </c>
      <c r="B32" s="547" t="s">
        <v>853</v>
      </c>
      <c r="C32" s="547" t="s">
        <v>1468</v>
      </c>
      <c r="D32" s="567" t="s">
        <v>1522</v>
      </c>
      <c r="E32" s="547" t="s">
        <v>1523</v>
      </c>
      <c r="F32" s="568">
        <v>45</v>
      </c>
      <c r="G32" s="547" t="s">
        <v>858</v>
      </c>
      <c r="H32" s="547" t="s">
        <v>1471</v>
      </c>
    </row>
    <row r="33" spans="1:8" x14ac:dyDescent="0.3">
      <c r="A33" s="547" t="s">
        <v>163</v>
      </c>
      <c r="B33" s="547" t="s">
        <v>853</v>
      </c>
      <c r="C33" s="547" t="s">
        <v>1468</v>
      </c>
      <c r="D33" s="567" t="s">
        <v>488</v>
      </c>
      <c r="E33" s="547" t="s">
        <v>1524</v>
      </c>
      <c r="F33" s="568">
        <v>0.75</v>
      </c>
      <c r="G33" s="547" t="s">
        <v>858</v>
      </c>
      <c r="H33" s="547" t="s">
        <v>1471</v>
      </c>
    </row>
    <row r="34" spans="1:8" x14ac:dyDescent="0.3">
      <c r="A34" s="547" t="s">
        <v>163</v>
      </c>
      <c r="B34" s="547" t="s">
        <v>853</v>
      </c>
      <c r="C34" s="547" t="s">
        <v>1468</v>
      </c>
      <c r="D34" s="567" t="s">
        <v>1525</v>
      </c>
      <c r="E34" s="547" t="s">
        <v>1526</v>
      </c>
      <c r="F34" s="568">
        <v>0.75</v>
      </c>
      <c r="G34" s="547" t="s">
        <v>858</v>
      </c>
      <c r="H34" s="547" t="s">
        <v>1471</v>
      </c>
    </row>
    <row r="35" spans="1:8" x14ac:dyDescent="0.3">
      <c r="A35" s="547" t="s">
        <v>163</v>
      </c>
      <c r="B35" s="547" t="s">
        <v>853</v>
      </c>
      <c r="C35" s="547" t="s">
        <v>1468</v>
      </c>
      <c r="D35" s="567" t="s">
        <v>1527</v>
      </c>
      <c r="E35" s="547" t="s">
        <v>1528</v>
      </c>
      <c r="F35" s="568">
        <v>0.5</v>
      </c>
      <c r="G35" s="547" t="s">
        <v>858</v>
      </c>
      <c r="H35" s="547" t="s">
        <v>1471</v>
      </c>
    </row>
    <row r="36" spans="1:8" x14ac:dyDescent="0.3">
      <c r="A36" s="547" t="s">
        <v>163</v>
      </c>
      <c r="B36" s="547" t="s">
        <v>853</v>
      </c>
      <c r="C36" s="547" t="s">
        <v>1468</v>
      </c>
      <c r="D36" s="567" t="s">
        <v>1529</v>
      </c>
      <c r="E36" s="547" t="s">
        <v>1530</v>
      </c>
      <c r="F36" s="568">
        <v>0.5</v>
      </c>
      <c r="G36" s="547" t="s">
        <v>858</v>
      </c>
      <c r="H36" s="547" t="s">
        <v>1471</v>
      </c>
    </row>
    <row r="37" spans="1:8" x14ac:dyDescent="0.3">
      <c r="A37" s="547" t="s">
        <v>163</v>
      </c>
      <c r="B37" s="547" t="s">
        <v>853</v>
      </c>
      <c r="C37" s="547" t="s">
        <v>1468</v>
      </c>
      <c r="D37" s="567" t="s">
        <v>1531</v>
      </c>
      <c r="E37" s="547" t="s">
        <v>1532</v>
      </c>
      <c r="F37" s="568">
        <v>5</v>
      </c>
      <c r="G37" s="547" t="s">
        <v>858</v>
      </c>
      <c r="H37" s="547" t="s">
        <v>1471</v>
      </c>
    </row>
    <row r="38" spans="1:8" x14ac:dyDescent="0.3">
      <c r="A38" s="547" t="s">
        <v>163</v>
      </c>
      <c r="B38" s="547" t="s">
        <v>853</v>
      </c>
      <c r="C38" s="547" t="s">
        <v>1468</v>
      </c>
      <c r="D38" s="567" t="s">
        <v>1533</v>
      </c>
      <c r="E38" s="547" t="s">
        <v>1534</v>
      </c>
      <c r="F38" s="568">
        <v>0</v>
      </c>
      <c r="G38" s="547" t="s">
        <v>858</v>
      </c>
      <c r="H38" s="547" t="s">
        <v>1471</v>
      </c>
    </row>
    <row r="39" spans="1:8" x14ac:dyDescent="0.3">
      <c r="A39" s="547" t="s">
        <v>163</v>
      </c>
      <c r="B39" s="547" t="s">
        <v>853</v>
      </c>
      <c r="C39" s="547" t="s">
        <v>1468</v>
      </c>
      <c r="D39" s="567" t="s">
        <v>1535</v>
      </c>
      <c r="E39" s="547" t="s">
        <v>1536</v>
      </c>
      <c r="F39" s="568">
        <v>0</v>
      </c>
      <c r="G39" s="547" t="s">
        <v>858</v>
      </c>
      <c r="H39" s="547" t="s">
        <v>1471</v>
      </c>
    </row>
    <row r="40" spans="1:8" x14ac:dyDescent="0.3">
      <c r="A40" s="547" t="s">
        <v>163</v>
      </c>
      <c r="B40" s="547" t="s">
        <v>853</v>
      </c>
      <c r="C40" s="547" t="s">
        <v>1468</v>
      </c>
      <c r="D40" s="567" t="s">
        <v>1537</v>
      </c>
      <c r="E40" s="547" t="s">
        <v>1538</v>
      </c>
      <c r="F40" s="568">
        <v>3.4</v>
      </c>
      <c r="G40" s="547" t="s">
        <v>858</v>
      </c>
      <c r="H40" s="547" t="s">
        <v>1471</v>
      </c>
    </row>
    <row r="41" spans="1:8" x14ac:dyDescent="0.3">
      <c r="A41" s="547" t="s">
        <v>163</v>
      </c>
      <c r="B41" s="547" t="s">
        <v>853</v>
      </c>
      <c r="C41" s="547" t="s">
        <v>1468</v>
      </c>
      <c r="D41" s="567" t="s">
        <v>1539</v>
      </c>
      <c r="E41" s="547" t="s">
        <v>1540</v>
      </c>
      <c r="F41" s="568">
        <v>22.5</v>
      </c>
      <c r="G41" s="547" t="s">
        <v>858</v>
      </c>
      <c r="H41" s="547" t="s">
        <v>1471</v>
      </c>
    </row>
    <row r="42" spans="1:8" x14ac:dyDescent="0.3">
      <c r="A42" s="547" t="s">
        <v>163</v>
      </c>
      <c r="B42" s="547" t="s">
        <v>853</v>
      </c>
      <c r="C42" s="547" t="s">
        <v>1468</v>
      </c>
      <c r="D42" s="567" t="s">
        <v>1541</v>
      </c>
      <c r="E42" s="547" t="s">
        <v>1542</v>
      </c>
      <c r="F42" s="568">
        <v>22.5</v>
      </c>
      <c r="G42" s="547" t="s">
        <v>858</v>
      </c>
      <c r="H42" s="547" t="s">
        <v>1471</v>
      </c>
    </row>
    <row r="43" spans="1:8" x14ac:dyDescent="0.3">
      <c r="A43" s="547" t="s">
        <v>163</v>
      </c>
      <c r="B43" s="547" t="s">
        <v>853</v>
      </c>
      <c r="C43" s="547" t="s">
        <v>1468</v>
      </c>
      <c r="D43" s="567" t="s">
        <v>1543</v>
      </c>
      <c r="E43" s="547" t="s">
        <v>1544</v>
      </c>
      <c r="F43" s="568">
        <v>22.5</v>
      </c>
      <c r="G43" s="547" t="s">
        <v>858</v>
      </c>
      <c r="H43" s="547" t="s">
        <v>1471</v>
      </c>
    </row>
    <row r="44" spans="1:8" x14ac:dyDescent="0.3">
      <c r="A44" s="547" t="s">
        <v>163</v>
      </c>
      <c r="B44" s="547" t="s">
        <v>853</v>
      </c>
      <c r="C44" s="547" t="s">
        <v>1468</v>
      </c>
      <c r="D44" s="567" t="s">
        <v>1545</v>
      </c>
      <c r="E44" s="547" t="s">
        <v>1546</v>
      </c>
      <c r="F44" s="568">
        <v>22.5</v>
      </c>
      <c r="G44" s="547" t="s">
        <v>858</v>
      </c>
      <c r="H44" s="547" t="s">
        <v>1471</v>
      </c>
    </row>
    <row r="45" spans="1:8" x14ac:dyDescent="0.3">
      <c r="A45" s="547" t="s">
        <v>163</v>
      </c>
      <c r="B45" s="547" t="s">
        <v>853</v>
      </c>
      <c r="C45" s="547" t="s">
        <v>1468</v>
      </c>
      <c r="D45" s="567" t="s">
        <v>1547</v>
      </c>
      <c r="E45" s="547" t="s">
        <v>1548</v>
      </c>
      <c r="F45" s="568">
        <v>6.75</v>
      </c>
      <c r="G45" s="547" t="s">
        <v>858</v>
      </c>
      <c r="H45" s="547" t="s">
        <v>1471</v>
      </c>
    </row>
    <row r="46" spans="1:8" x14ac:dyDescent="0.3">
      <c r="A46" s="547" t="s">
        <v>163</v>
      </c>
      <c r="B46" s="547" t="s">
        <v>853</v>
      </c>
      <c r="C46" s="547" t="s">
        <v>1468</v>
      </c>
      <c r="D46" s="567" t="s">
        <v>1549</v>
      </c>
      <c r="E46" s="547" t="s">
        <v>1550</v>
      </c>
      <c r="F46" s="568">
        <v>6.75</v>
      </c>
      <c r="G46" s="547" t="s">
        <v>858</v>
      </c>
      <c r="H46" s="547" t="s">
        <v>1471</v>
      </c>
    </row>
    <row r="47" spans="1:8" x14ac:dyDescent="0.3">
      <c r="A47" s="547" t="s">
        <v>163</v>
      </c>
      <c r="B47" s="547" t="s">
        <v>853</v>
      </c>
      <c r="C47" s="547" t="s">
        <v>1468</v>
      </c>
      <c r="D47" s="567" t="s">
        <v>1551</v>
      </c>
      <c r="E47" s="547" t="s">
        <v>1552</v>
      </c>
      <c r="F47" s="568">
        <v>0.3</v>
      </c>
      <c r="G47" s="547" t="s">
        <v>858</v>
      </c>
      <c r="H47" s="547" t="s">
        <v>1471</v>
      </c>
    </row>
    <row r="48" spans="1:8" x14ac:dyDescent="0.3">
      <c r="A48" s="547" t="s">
        <v>163</v>
      </c>
      <c r="B48" s="547" t="s">
        <v>853</v>
      </c>
      <c r="C48" s="547" t="s">
        <v>1468</v>
      </c>
      <c r="D48" s="567" t="s">
        <v>1551</v>
      </c>
      <c r="E48" s="547" t="s">
        <v>1552</v>
      </c>
      <c r="F48" s="568">
        <v>30</v>
      </c>
      <c r="G48" s="547" t="s">
        <v>858</v>
      </c>
      <c r="H48" s="547" t="s">
        <v>1471</v>
      </c>
    </row>
    <row r="49" spans="1:8" x14ac:dyDescent="0.3">
      <c r="A49" s="547" t="s">
        <v>163</v>
      </c>
      <c r="B49" s="547" t="s">
        <v>853</v>
      </c>
      <c r="C49" s="547" t="s">
        <v>1468</v>
      </c>
      <c r="D49" s="567" t="s">
        <v>1553</v>
      </c>
      <c r="E49" s="547" t="s">
        <v>1554</v>
      </c>
      <c r="F49" s="568">
        <v>3.4</v>
      </c>
      <c r="G49" s="547" t="s">
        <v>858</v>
      </c>
      <c r="H49" s="547" t="s">
        <v>1471</v>
      </c>
    </row>
    <row r="50" spans="1:8" x14ac:dyDescent="0.3">
      <c r="A50" s="547" t="s">
        <v>163</v>
      </c>
      <c r="B50" s="547" t="s">
        <v>853</v>
      </c>
      <c r="C50" s="547" t="s">
        <v>1468</v>
      </c>
      <c r="D50" s="567" t="s">
        <v>1553</v>
      </c>
      <c r="E50" s="547" t="s">
        <v>1554</v>
      </c>
      <c r="F50" s="568">
        <v>30</v>
      </c>
      <c r="G50" s="547" t="s">
        <v>858</v>
      </c>
      <c r="H50" s="547" t="s">
        <v>1471</v>
      </c>
    </row>
    <row r="51" spans="1:8" x14ac:dyDescent="0.3">
      <c r="A51" s="547" t="s">
        <v>163</v>
      </c>
      <c r="B51" s="547" t="s">
        <v>853</v>
      </c>
      <c r="C51" s="547" t="s">
        <v>1468</v>
      </c>
      <c r="D51" s="567" t="s">
        <v>1555</v>
      </c>
      <c r="E51" s="547" t="s">
        <v>1556</v>
      </c>
      <c r="F51" s="568">
        <v>6.75</v>
      </c>
      <c r="G51" s="547" t="s">
        <v>858</v>
      </c>
      <c r="H51" s="547" t="s">
        <v>1471</v>
      </c>
    </row>
    <row r="52" spans="1:8" x14ac:dyDescent="0.3">
      <c r="A52" s="547" t="s">
        <v>163</v>
      </c>
      <c r="B52" s="547" t="s">
        <v>853</v>
      </c>
      <c r="C52" s="547" t="s">
        <v>1468</v>
      </c>
      <c r="D52" s="567" t="s">
        <v>1557</v>
      </c>
      <c r="E52" s="547" t="s">
        <v>1558</v>
      </c>
      <c r="F52" s="568">
        <v>6.75</v>
      </c>
      <c r="G52" s="547" t="s">
        <v>858</v>
      </c>
      <c r="H52" s="547" t="s">
        <v>1471</v>
      </c>
    </row>
    <row r="53" spans="1:8" x14ac:dyDescent="0.3">
      <c r="A53" s="547" t="s">
        <v>163</v>
      </c>
      <c r="B53" s="547" t="s">
        <v>853</v>
      </c>
      <c r="C53" s="547" t="s">
        <v>1468</v>
      </c>
      <c r="D53" s="567" t="s">
        <v>1559</v>
      </c>
      <c r="E53" s="547" t="s">
        <v>1560</v>
      </c>
      <c r="F53" s="568">
        <v>2.4500000000000002</v>
      </c>
      <c r="G53" s="547" t="s">
        <v>858</v>
      </c>
      <c r="H53" s="547" t="s">
        <v>1471</v>
      </c>
    </row>
    <row r="54" spans="1:8" x14ac:dyDescent="0.3">
      <c r="A54" s="547" t="s">
        <v>163</v>
      </c>
      <c r="B54" s="547" t="s">
        <v>853</v>
      </c>
      <c r="C54" s="547" t="s">
        <v>1468</v>
      </c>
      <c r="D54" s="567" t="s">
        <v>1561</v>
      </c>
      <c r="E54" s="547" t="s">
        <v>1562</v>
      </c>
      <c r="F54" s="568">
        <v>12.3</v>
      </c>
      <c r="G54" s="547" t="s">
        <v>858</v>
      </c>
      <c r="H54" s="547" t="s">
        <v>1471</v>
      </c>
    </row>
    <row r="55" spans="1:8" x14ac:dyDescent="0.3">
      <c r="A55" s="547" t="s">
        <v>163</v>
      </c>
      <c r="B55" s="547" t="s">
        <v>853</v>
      </c>
      <c r="C55" s="547" t="s">
        <v>1468</v>
      </c>
      <c r="D55" s="567" t="s">
        <v>1563</v>
      </c>
      <c r="E55" s="547" t="s">
        <v>1564</v>
      </c>
      <c r="F55" s="568">
        <v>12.3</v>
      </c>
      <c r="G55" s="547" t="s">
        <v>858</v>
      </c>
      <c r="H55" s="547" t="s">
        <v>1471</v>
      </c>
    </row>
    <row r="56" spans="1:8" x14ac:dyDescent="0.3">
      <c r="A56" s="547" t="s">
        <v>163</v>
      </c>
      <c r="B56" s="547" t="s">
        <v>853</v>
      </c>
      <c r="C56" s="547" t="s">
        <v>1468</v>
      </c>
      <c r="D56" s="567" t="s">
        <v>1565</v>
      </c>
      <c r="E56" s="547" t="s">
        <v>1566</v>
      </c>
      <c r="F56" s="568">
        <v>3.7</v>
      </c>
      <c r="G56" s="547" t="s">
        <v>858</v>
      </c>
      <c r="H56" s="547" t="s">
        <v>1471</v>
      </c>
    </row>
    <row r="57" spans="1:8" x14ac:dyDescent="0.3">
      <c r="A57" s="547" t="s">
        <v>163</v>
      </c>
      <c r="B57" s="547" t="s">
        <v>853</v>
      </c>
      <c r="C57" s="547" t="s">
        <v>1468</v>
      </c>
      <c r="D57" s="567" t="s">
        <v>1567</v>
      </c>
      <c r="E57" s="547" t="s">
        <v>1568</v>
      </c>
      <c r="F57" s="568">
        <v>0</v>
      </c>
      <c r="G57" s="547" t="s">
        <v>858</v>
      </c>
      <c r="H57" s="547" t="s">
        <v>1471</v>
      </c>
    </row>
    <row r="58" spans="1:8" x14ac:dyDescent="0.3">
      <c r="A58" s="547" t="s">
        <v>163</v>
      </c>
      <c r="B58" s="547" t="s">
        <v>853</v>
      </c>
      <c r="C58" s="547" t="s">
        <v>1468</v>
      </c>
      <c r="D58" s="567" t="s">
        <v>1567</v>
      </c>
      <c r="E58" s="547" t="s">
        <v>1568</v>
      </c>
      <c r="F58" s="568">
        <v>0</v>
      </c>
      <c r="G58" s="547" t="s">
        <v>858</v>
      </c>
      <c r="H58" s="547" t="s">
        <v>1471</v>
      </c>
    </row>
    <row r="59" spans="1:8" x14ac:dyDescent="0.3">
      <c r="A59" s="547" t="s">
        <v>163</v>
      </c>
      <c r="B59" s="547" t="s">
        <v>853</v>
      </c>
      <c r="C59" s="547" t="s">
        <v>1468</v>
      </c>
      <c r="D59" s="567" t="s">
        <v>1569</v>
      </c>
      <c r="E59" s="547" t="s">
        <v>1570</v>
      </c>
      <c r="F59" s="568">
        <v>0</v>
      </c>
      <c r="G59" s="547" t="s">
        <v>858</v>
      </c>
      <c r="H59" s="547" t="s">
        <v>1471</v>
      </c>
    </row>
    <row r="60" spans="1:8" x14ac:dyDescent="0.3">
      <c r="A60" s="547" t="s">
        <v>163</v>
      </c>
      <c r="B60" s="547" t="s">
        <v>853</v>
      </c>
      <c r="C60" s="547" t="s">
        <v>1468</v>
      </c>
      <c r="D60" s="567" t="s">
        <v>1571</v>
      </c>
      <c r="E60" s="547" t="s">
        <v>1572</v>
      </c>
      <c r="F60" s="568">
        <v>0</v>
      </c>
      <c r="G60" s="547" t="s">
        <v>858</v>
      </c>
      <c r="H60" s="547" t="s">
        <v>1471</v>
      </c>
    </row>
    <row r="61" spans="1:8" x14ac:dyDescent="0.3">
      <c r="A61" s="547" t="s">
        <v>163</v>
      </c>
      <c r="B61" s="547" t="s">
        <v>853</v>
      </c>
      <c r="C61" s="547" t="s">
        <v>1468</v>
      </c>
      <c r="D61" s="567" t="s">
        <v>1573</v>
      </c>
      <c r="E61" s="547" t="s">
        <v>1574</v>
      </c>
      <c r="F61" s="568">
        <v>3.65</v>
      </c>
      <c r="G61" s="547" t="s">
        <v>858</v>
      </c>
      <c r="H61" s="547" t="s">
        <v>1471</v>
      </c>
    </row>
    <row r="62" spans="1:8" x14ac:dyDescent="0.3">
      <c r="A62" s="547" t="s">
        <v>163</v>
      </c>
      <c r="B62" s="547" t="s">
        <v>853</v>
      </c>
      <c r="C62" s="547" t="s">
        <v>1468</v>
      </c>
      <c r="D62" s="567" t="s">
        <v>1575</v>
      </c>
      <c r="E62" s="547" t="s">
        <v>1576</v>
      </c>
      <c r="F62" s="568">
        <v>2.4500000000000002</v>
      </c>
      <c r="G62" s="547" t="s">
        <v>858</v>
      </c>
      <c r="H62" s="547" t="s">
        <v>1471</v>
      </c>
    </row>
    <row r="63" spans="1:8" x14ac:dyDescent="0.3">
      <c r="A63" s="547" t="s">
        <v>163</v>
      </c>
      <c r="B63" s="547" t="s">
        <v>853</v>
      </c>
      <c r="C63" s="547" t="s">
        <v>1468</v>
      </c>
      <c r="D63" s="567" t="s">
        <v>1577</v>
      </c>
      <c r="E63" s="547" t="s">
        <v>1578</v>
      </c>
      <c r="F63" s="568">
        <v>12.3</v>
      </c>
      <c r="G63" s="547" t="s">
        <v>858</v>
      </c>
      <c r="H63" s="547" t="s">
        <v>1471</v>
      </c>
    </row>
    <row r="64" spans="1:8" x14ac:dyDescent="0.3">
      <c r="A64" s="547" t="s">
        <v>163</v>
      </c>
      <c r="B64" s="547" t="s">
        <v>853</v>
      </c>
      <c r="C64" s="547" t="s">
        <v>1468</v>
      </c>
      <c r="D64" s="567" t="s">
        <v>1579</v>
      </c>
      <c r="E64" s="547" t="s">
        <v>1580</v>
      </c>
      <c r="F64" s="568">
        <v>12.3</v>
      </c>
      <c r="G64" s="547" t="s">
        <v>858</v>
      </c>
      <c r="H64" s="547" t="s">
        <v>1471</v>
      </c>
    </row>
    <row r="65" spans="1:8" x14ac:dyDescent="0.3">
      <c r="A65" s="547" t="s">
        <v>163</v>
      </c>
      <c r="B65" s="547" t="s">
        <v>853</v>
      </c>
      <c r="C65" s="547" t="s">
        <v>1468</v>
      </c>
      <c r="D65" s="567" t="s">
        <v>1581</v>
      </c>
      <c r="E65" s="547" t="s">
        <v>1582</v>
      </c>
      <c r="F65" s="568">
        <v>4</v>
      </c>
      <c r="G65" s="547" t="s">
        <v>858</v>
      </c>
      <c r="H65" s="547" t="s">
        <v>1471</v>
      </c>
    </row>
    <row r="66" spans="1:8" x14ac:dyDescent="0.3">
      <c r="A66" s="547" t="s">
        <v>163</v>
      </c>
      <c r="B66" s="547" t="s">
        <v>853</v>
      </c>
      <c r="C66" s="547" t="s">
        <v>1468</v>
      </c>
      <c r="D66" s="567" t="s">
        <v>1583</v>
      </c>
      <c r="E66" s="547" t="s">
        <v>1584</v>
      </c>
      <c r="F66" s="568">
        <v>0</v>
      </c>
      <c r="G66" s="547" t="s">
        <v>858</v>
      </c>
      <c r="H66" s="547" t="s">
        <v>1471</v>
      </c>
    </row>
    <row r="67" spans="1:8" x14ac:dyDescent="0.3">
      <c r="A67" s="547" t="s">
        <v>163</v>
      </c>
      <c r="B67" s="547" t="s">
        <v>853</v>
      </c>
      <c r="C67" s="547" t="s">
        <v>1468</v>
      </c>
      <c r="D67" s="567" t="s">
        <v>1585</v>
      </c>
      <c r="E67" s="547" t="s">
        <v>1586</v>
      </c>
      <c r="F67" s="568">
        <v>0</v>
      </c>
      <c r="G67" s="547" t="s">
        <v>858</v>
      </c>
      <c r="H67" s="547" t="s">
        <v>1471</v>
      </c>
    </row>
    <row r="68" spans="1:8" x14ac:dyDescent="0.3">
      <c r="A68" s="547" t="s">
        <v>163</v>
      </c>
      <c r="B68" s="547" t="s">
        <v>853</v>
      </c>
      <c r="C68" s="547" t="s">
        <v>1468</v>
      </c>
      <c r="D68" s="567" t="s">
        <v>1587</v>
      </c>
      <c r="E68" s="547" t="s">
        <v>1588</v>
      </c>
      <c r="F68" s="568">
        <v>0</v>
      </c>
      <c r="G68" s="547" t="s">
        <v>858</v>
      </c>
      <c r="H68" s="547" t="s">
        <v>1471</v>
      </c>
    </row>
    <row r="69" spans="1:8" x14ac:dyDescent="0.3">
      <c r="A69" s="547" t="s">
        <v>163</v>
      </c>
      <c r="B69" s="547" t="s">
        <v>853</v>
      </c>
      <c r="C69" s="547" t="s">
        <v>1468</v>
      </c>
      <c r="D69" s="567" t="s">
        <v>1589</v>
      </c>
      <c r="E69" s="547" t="s">
        <v>1590</v>
      </c>
      <c r="F69" s="568">
        <v>5.25</v>
      </c>
      <c r="G69" s="547" t="s">
        <v>858</v>
      </c>
      <c r="H69" s="547" t="s">
        <v>1471</v>
      </c>
    </row>
    <row r="70" spans="1:8" x14ac:dyDescent="0.3">
      <c r="A70" s="547" t="s">
        <v>163</v>
      </c>
      <c r="B70" s="547" t="s">
        <v>853</v>
      </c>
      <c r="C70" s="547" t="s">
        <v>1468</v>
      </c>
      <c r="D70" s="567" t="s">
        <v>1591</v>
      </c>
      <c r="E70" s="547" t="s">
        <v>1592</v>
      </c>
      <c r="F70" s="568">
        <v>0.5</v>
      </c>
      <c r="G70" s="547" t="s">
        <v>858</v>
      </c>
      <c r="H70" s="547" t="s">
        <v>1471</v>
      </c>
    </row>
    <row r="71" spans="1:8" x14ac:dyDescent="0.3">
      <c r="A71" s="547" t="s">
        <v>163</v>
      </c>
      <c r="B71" s="547" t="s">
        <v>853</v>
      </c>
      <c r="C71" s="547" t="s">
        <v>1468</v>
      </c>
      <c r="D71" s="567" t="s">
        <v>1593</v>
      </c>
      <c r="E71" s="547" t="s">
        <v>1594</v>
      </c>
      <c r="F71" s="568">
        <v>1.25</v>
      </c>
      <c r="G71" s="547" t="s">
        <v>858</v>
      </c>
      <c r="H71" s="547" t="s">
        <v>1471</v>
      </c>
    </row>
    <row r="72" spans="1:8" x14ac:dyDescent="0.3">
      <c r="A72" s="547" t="s">
        <v>163</v>
      </c>
      <c r="B72" s="547" t="s">
        <v>853</v>
      </c>
      <c r="C72" s="547" t="s">
        <v>1468</v>
      </c>
      <c r="D72" s="567" t="s">
        <v>1595</v>
      </c>
      <c r="E72" s="547" t="s">
        <v>1596</v>
      </c>
      <c r="F72" s="568">
        <v>1.25</v>
      </c>
      <c r="G72" s="547" t="s">
        <v>858</v>
      </c>
      <c r="H72" s="547" t="s">
        <v>1471</v>
      </c>
    </row>
    <row r="73" spans="1:8" x14ac:dyDescent="0.3">
      <c r="A73" s="547" t="s">
        <v>163</v>
      </c>
      <c r="B73" s="547" t="s">
        <v>853</v>
      </c>
      <c r="C73" s="547" t="s">
        <v>1468</v>
      </c>
      <c r="D73" s="567" t="s">
        <v>1597</v>
      </c>
      <c r="E73" s="547" t="s">
        <v>1598</v>
      </c>
      <c r="F73" s="568">
        <v>0.5</v>
      </c>
      <c r="G73" s="547" t="s">
        <v>858</v>
      </c>
      <c r="H73" s="547" t="s">
        <v>1471</v>
      </c>
    </row>
    <row r="74" spans="1:8" x14ac:dyDescent="0.3">
      <c r="A74" s="547" t="s">
        <v>163</v>
      </c>
      <c r="B74" s="547" t="s">
        <v>853</v>
      </c>
      <c r="C74" s="547" t="s">
        <v>1468</v>
      </c>
      <c r="D74" s="567" t="s">
        <v>1599</v>
      </c>
      <c r="E74" s="547" t="s">
        <v>1600</v>
      </c>
      <c r="F74" s="568">
        <v>1.25</v>
      </c>
      <c r="G74" s="547" t="s">
        <v>858</v>
      </c>
      <c r="H74" s="547" t="s">
        <v>1471</v>
      </c>
    </row>
    <row r="75" spans="1:8" x14ac:dyDescent="0.3">
      <c r="A75" s="547" t="s">
        <v>163</v>
      </c>
      <c r="B75" s="547" t="s">
        <v>853</v>
      </c>
      <c r="C75" s="547" t="s">
        <v>1468</v>
      </c>
      <c r="D75" s="567" t="s">
        <v>1601</v>
      </c>
      <c r="E75" s="547" t="s">
        <v>1602</v>
      </c>
      <c r="F75" s="568">
        <v>1.25</v>
      </c>
      <c r="G75" s="547" t="s">
        <v>858</v>
      </c>
      <c r="H75" s="547" t="s">
        <v>1471</v>
      </c>
    </row>
    <row r="76" spans="1:8" x14ac:dyDescent="0.3">
      <c r="A76" s="547" t="s">
        <v>163</v>
      </c>
      <c r="B76" s="547" t="s">
        <v>853</v>
      </c>
      <c r="C76" s="547" t="s">
        <v>1468</v>
      </c>
      <c r="D76" s="567" t="s">
        <v>1603</v>
      </c>
      <c r="E76" s="547" t="s">
        <v>1604</v>
      </c>
      <c r="F76" s="568">
        <v>0.5</v>
      </c>
      <c r="G76" s="547" t="s">
        <v>858</v>
      </c>
      <c r="H76" s="547" t="s">
        <v>1471</v>
      </c>
    </row>
    <row r="77" spans="1:8" x14ac:dyDescent="0.3">
      <c r="A77" s="547" t="s">
        <v>163</v>
      </c>
      <c r="B77" s="547" t="s">
        <v>853</v>
      </c>
      <c r="C77" s="547" t="s">
        <v>1468</v>
      </c>
      <c r="D77" s="567" t="s">
        <v>1605</v>
      </c>
      <c r="E77" s="547" t="s">
        <v>1606</v>
      </c>
      <c r="F77" s="568">
        <v>1.25</v>
      </c>
      <c r="G77" s="547" t="s">
        <v>858</v>
      </c>
      <c r="H77" s="547" t="s">
        <v>1471</v>
      </c>
    </row>
    <row r="78" spans="1:8" x14ac:dyDescent="0.3">
      <c r="A78" s="547" t="s">
        <v>163</v>
      </c>
      <c r="B78" s="547" t="s">
        <v>853</v>
      </c>
      <c r="C78" s="547" t="s">
        <v>1468</v>
      </c>
      <c r="D78" s="567" t="s">
        <v>1607</v>
      </c>
      <c r="E78" s="547" t="s">
        <v>1608</v>
      </c>
      <c r="F78" s="568">
        <v>1.25</v>
      </c>
      <c r="G78" s="547" t="s">
        <v>858</v>
      </c>
      <c r="H78" s="547" t="s">
        <v>1471</v>
      </c>
    </row>
    <row r="79" spans="1:8" x14ac:dyDescent="0.3">
      <c r="A79" s="547" t="s">
        <v>163</v>
      </c>
      <c r="B79" s="547" t="s">
        <v>853</v>
      </c>
      <c r="C79" s="547" t="s">
        <v>1468</v>
      </c>
      <c r="D79" s="567" t="s">
        <v>1609</v>
      </c>
      <c r="E79" s="547" t="s">
        <v>1610</v>
      </c>
      <c r="F79" s="568">
        <v>0</v>
      </c>
      <c r="G79" s="547" t="s">
        <v>858</v>
      </c>
      <c r="H79" s="547" t="s">
        <v>1471</v>
      </c>
    </row>
    <row r="80" spans="1:8" x14ac:dyDescent="0.3">
      <c r="A80" s="547" t="s">
        <v>163</v>
      </c>
      <c r="B80" s="547" t="s">
        <v>853</v>
      </c>
      <c r="C80" s="547" t="s">
        <v>1468</v>
      </c>
      <c r="D80" s="567" t="s">
        <v>1611</v>
      </c>
      <c r="E80" s="547" t="s">
        <v>1612</v>
      </c>
      <c r="F80" s="568">
        <v>0.3</v>
      </c>
      <c r="G80" s="547" t="s">
        <v>858</v>
      </c>
      <c r="H80" s="547" t="s">
        <v>1471</v>
      </c>
    </row>
    <row r="81" spans="1:8" x14ac:dyDescent="0.3">
      <c r="A81" s="547" t="s">
        <v>163</v>
      </c>
      <c r="B81" s="547" t="s">
        <v>853</v>
      </c>
      <c r="C81" s="547" t="s">
        <v>1468</v>
      </c>
      <c r="D81" s="567" t="s">
        <v>1613</v>
      </c>
      <c r="E81" s="547" t="s">
        <v>1614</v>
      </c>
      <c r="F81" s="568">
        <v>0.35</v>
      </c>
      <c r="G81" s="547" t="s">
        <v>858</v>
      </c>
      <c r="H81" s="547" t="s">
        <v>1471</v>
      </c>
    </row>
    <row r="82" spans="1:8" x14ac:dyDescent="0.3">
      <c r="A82" s="547" t="s">
        <v>163</v>
      </c>
      <c r="B82" s="547" t="s">
        <v>853</v>
      </c>
      <c r="C82" s="547" t="s">
        <v>1468</v>
      </c>
      <c r="D82" s="567" t="s">
        <v>1615</v>
      </c>
      <c r="E82" s="547" t="s">
        <v>1616</v>
      </c>
      <c r="F82" s="568">
        <v>1.25</v>
      </c>
      <c r="G82" s="547" t="s">
        <v>858</v>
      </c>
      <c r="H82" s="547" t="s">
        <v>1471</v>
      </c>
    </row>
    <row r="83" spans="1:8" x14ac:dyDescent="0.3">
      <c r="A83" s="547" t="s">
        <v>163</v>
      </c>
      <c r="B83" s="547" t="s">
        <v>853</v>
      </c>
      <c r="C83" s="547" t="s">
        <v>1468</v>
      </c>
      <c r="D83" s="567" t="s">
        <v>1617</v>
      </c>
      <c r="E83" s="547" t="s">
        <v>1618</v>
      </c>
      <c r="F83" s="568">
        <v>0.5</v>
      </c>
      <c r="G83" s="547" t="s">
        <v>858</v>
      </c>
      <c r="H83" s="547" t="s">
        <v>1471</v>
      </c>
    </row>
    <row r="84" spans="1:8" x14ac:dyDescent="0.3">
      <c r="A84" s="547" t="s">
        <v>163</v>
      </c>
      <c r="B84" s="547" t="s">
        <v>853</v>
      </c>
      <c r="C84" s="547" t="s">
        <v>1468</v>
      </c>
      <c r="D84" s="567" t="s">
        <v>1619</v>
      </c>
      <c r="E84" s="547" t="s">
        <v>1620</v>
      </c>
      <c r="F84" s="568">
        <v>1.25</v>
      </c>
      <c r="G84" s="547" t="s">
        <v>858</v>
      </c>
      <c r="H84" s="547" t="s">
        <v>1471</v>
      </c>
    </row>
    <row r="85" spans="1:8" x14ac:dyDescent="0.3">
      <c r="A85" s="547" t="s">
        <v>163</v>
      </c>
      <c r="B85" s="547" t="s">
        <v>853</v>
      </c>
      <c r="C85" s="547" t="s">
        <v>1468</v>
      </c>
      <c r="D85" s="567" t="s">
        <v>1621</v>
      </c>
      <c r="E85" s="547" t="s">
        <v>1622</v>
      </c>
      <c r="F85" s="568">
        <v>1.25</v>
      </c>
      <c r="G85" s="547" t="s">
        <v>858</v>
      </c>
      <c r="H85" s="547" t="s">
        <v>1471</v>
      </c>
    </row>
    <row r="86" spans="1:8" x14ac:dyDescent="0.3">
      <c r="A86" s="547" t="s">
        <v>163</v>
      </c>
      <c r="B86" s="547" t="s">
        <v>853</v>
      </c>
      <c r="C86" s="547" t="s">
        <v>1468</v>
      </c>
      <c r="D86" s="567" t="s">
        <v>1623</v>
      </c>
      <c r="E86" s="547" t="s">
        <v>1624</v>
      </c>
      <c r="F86" s="568">
        <v>0.1</v>
      </c>
      <c r="G86" s="547" t="s">
        <v>858</v>
      </c>
      <c r="H86" s="547" t="s">
        <v>1471</v>
      </c>
    </row>
    <row r="87" spans="1:8" x14ac:dyDescent="0.3">
      <c r="A87" s="547" t="s">
        <v>163</v>
      </c>
      <c r="B87" s="547" t="s">
        <v>853</v>
      </c>
      <c r="C87" s="547" t="s">
        <v>1468</v>
      </c>
      <c r="D87" s="567" t="s">
        <v>1625</v>
      </c>
      <c r="E87" s="547" t="s">
        <v>1626</v>
      </c>
      <c r="F87" s="568">
        <v>5.25</v>
      </c>
      <c r="G87" s="547" t="s">
        <v>858</v>
      </c>
      <c r="H87" s="547" t="s">
        <v>1471</v>
      </c>
    </row>
    <row r="88" spans="1:8" x14ac:dyDescent="0.3">
      <c r="A88" s="547" t="s">
        <v>163</v>
      </c>
      <c r="B88" s="547" t="s">
        <v>853</v>
      </c>
      <c r="C88" s="547" t="s">
        <v>1468</v>
      </c>
      <c r="D88" s="567" t="s">
        <v>1627</v>
      </c>
      <c r="E88" s="547" t="s">
        <v>1626</v>
      </c>
      <c r="F88" s="568">
        <v>4.25</v>
      </c>
      <c r="G88" s="547" t="s">
        <v>858</v>
      </c>
      <c r="H88" s="547" t="s">
        <v>1471</v>
      </c>
    </row>
    <row r="89" spans="1:8" x14ac:dyDescent="0.3">
      <c r="A89" s="547" t="s">
        <v>163</v>
      </c>
      <c r="B89" s="547" t="s">
        <v>853</v>
      </c>
      <c r="C89" s="547" t="s">
        <v>1468</v>
      </c>
      <c r="D89" s="567" t="s">
        <v>1628</v>
      </c>
      <c r="E89" s="547" t="s">
        <v>1629</v>
      </c>
      <c r="F89" s="568">
        <v>0</v>
      </c>
      <c r="G89" s="547" t="s">
        <v>858</v>
      </c>
      <c r="H89" s="547" t="s">
        <v>1471</v>
      </c>
    </row>
    <row r="90" spans="1:8" x14ac:dyDescent="0.3">
      <c r="A90" s="547" t="s">
        <v>163</v>
      </c>
      <c r="B90" s="547" t="s">
        <v>853</v>
      </c>
      <c r="C90" s="547" t="s">
        <v>1468</v>
      </c>
      <c r="D90" s="567" t="s">
        <v>1630</v>
      </c>
      <c r="E90" s="547" t="s">
        <v>1631</v>
      </c>
      <c r="F90" s="568">
        <v>2</v>
      </c>
      <c r="G90" s="547" t="s">
        <v>858</v>
      </c>
      <c r="H90" s="547" t="s">
        <v>1471</v>
      </c>
    </row>
    <row r="91" spans="1:8" x14ac:dyDescent="0.3">
      <c r="A91" s="547" t="s">
        <v>163</v>
      </c>
      <c r="B91" s="547" t="s">
        <v>853</v>
      </c>
      <c r="C91" s="547" t="s">
        <v>1468</v>
      </c>
      <c r="D91" s="567" t="s">
        <v>1632</v>
      </c>
      <c r="E91" s="547" t="s">
        <v>357</v>
      </c>
      <c r="F91" s="568">
        <v>5</v>
      </c>
      <c r="G91" s="547" t="s">
        <v>858</v>
      </c>
      <c r="H91" s="547" t="s">
        <v>1471</v>
      </c>
    </row>
    <row r="92" spans="1:8" x14ac:dyDescent="0.3">
      <c r="A92" s="547" t="s">
        <v>163</v>
      </c>
      <c r="B92" s="547" t="s">
        <v>853</v>
      </c>
      <c r="C92" s="547" t="s">
        <v>1468</v>
      </c>
      <c r="D92" s="567" t="s">
        <v>1633</v>
      </c>
      <c r="E92" s="547" t="s">
        <v>1634</v>
      </c>
      <c r="F92" s="568">
        <v>40</v>
      </c>
      <c r="G92" s="547" t="s">
        <v>858</v>
      </c>
      <c r="H92" s="547" t="s">
        <v>1471</v>
      </c>
    </row>
    <row r="93" spans="1:8" x14ac:dyDescent="0.3">
      <c r="A93" s="547" t="s">
        <v>163</v>
      </c>
      <c r="B93" s="547" t="s">
        <v>853</v>
      </c>
      <c r="C93" s="547" t="s">
        <v>1468</v>
      </c>
      <c r="D93" s="567" t="s">
        <v>1635</v>
      </c>
      <c r="E93" s="547" t="s">
        <v>1636</v>
      </c>
      <c r="F93" s="568">
        <v>8</v>
      </c>
      <c r="G93" s="547" t="s">
        <v>858</v>
      </c>
      <c r="H93" s="547" t="s">
        <v>1471</v>
      </c>
    </row>
    <row r="94" spans="1:8" x14ac:dyDescent="0.3">
      <c r="A94" s="547" t="s">
        <v>163</v>
      </c>
      <c r="B94" s="547" t="s">
        <v>853</v>
      </c>
      <c r="C94" s="547" t="s">
        <v>1468</v>
      </c>
      <c r="D94" s="567" t="s">
        <v>1637</v>
      </c>
      <c r="E94" s="547" t="s">
        <v>1638</v>
      </c>
      <c r="F94" s="568">
        <v>70</v>
      </c>
      <c r="G94" s="547" t="s">
        <v>858</v>
      </c>
      <c r="H94" s="547" t="s">
        <v>1471</v>
      </c>
    </row>
    <row r="95" spans="1:8" x14ac:dyDescent="0.3">
      <c r="A95" s="547" t="s">
        <v>163</v>
      </c>
      <c r="B95" s="547" t="s">
        <v>853</v>
      </c>
      <c r="C95" s="547" t="s">
        <v>1468</v>
      </c>
      <c r="D95" s="567" t="s">
        <v>1639</v>
      </c>
      <c r="E95" s="547" t="s">
        <v>209</v>
      </c>
      <c r="F95" s="568">
        <v>3</v>
      </c>
      <c r="G95" s="547" t="s">
        <v>858</v>
      </c>
      <c r="H95" s="547" t="s">
        <v>1471</v>
      </c>
    </row>
    <row r="96" spans="1:8" x14ac:dyDescent="0.3">
      <c r="A96" s="547" t="s">
        <v>163</v>
      </c>
      <c r="B96" s="547" t="s">
        <v>853</v>
      </c>
      <c r="C96" s="547" t="s">
        <v>1468</v>
      </c>
      <c r="D96" s="567" t="s">
        <v>1640</v>
      </c>
      <c r="E96" s="547" t="s">
        <v>1641</v>
      </c>
      <c r="F96" s="568">
        <v>15</v>
      </c>
      <c r="G96" s="547" t="s">
        <v>858</v>
      </c>
      <c r="H96" s="547" t="s">
        <v>1471</v>
      </c>
    </row>
    <row r="97" spans="1:8" x14ac:dyDescent="0.3">
      <c r="A97" s="547" t="s">
        <v>163</v>
      </c>
      <c r="B97" s="547" t="s">
        <v>853</v>
      </c>
      <c r="C97" s="547" t="s">
        <v>1468</v>
      </c>
      <c r="D97" s="567" t="s">
        <v>1642</v>
      </c>
      <c r="E97" s="547" t="s">
        <v>1643</v>
      </c>
      <c r="F97" s="568">
        <v>40</v>
      </c>
      <c r="G97" s="547" t="s">
        <v>858</v>
      </c>
      <c r="H97" s="547" t="s">
        <v>1471</v>
      </c>
    </row>
    <row r="98" spans="1:8" x14ac:dyDescent="0.3">
      <c r="A98" s="547" t="s">
        <v>163</v>
      </c>
      <c r="B98" s="547" t="s">
        <v>853</v>
      </c>
      <c r="C98" s="547" t="s">
        <v>1468</v>
      </c>
      <c r="D98" s="567" t="s">
        <v>1644</v>
      </c>
      <c r="E98" s="547" t="s">
        <v>1645</v>
      </c>
      <c r="F98" s="568">
        <v>1.5</v>
      </c>
      <c r="G98" s="547" t="s">
        <v>858</v>
      </c>
      <c r="H98" s="547" t="s">
        <v>1471</v>
      </c>
    </row>
    <row r="99" spans="1:8" x14ac:dyDescent="0.3">
      <c r="A99" s="547" t="s">
        <v>163</v>
      </c>
      <c r="B99" s="547" t="s">
        <v>853</v>
      </c>
      <c r="C99" s="547" t="s">
        <v>1468</v>
      </c>
      <c r="D99" s="567" t="s">
        <v>1646</v>
      </c>
      <c r="E99" s="547" t="s">
        <v>1647</v>
      </c>
      <c r="F99" s="568">
        <v>0</v>
      </c>
      <c r="G99" s="547" t="s">
        <v>858</v>
      </c>
      <c r="H99" s="547" t="s">
        <v>1471</v>
      </c>
    </row>
    <row r="100" spans="1:8" x14ac:dyDescent="0.3">
      <c r="A100" s="547" t="s">
        <v>163</v>
      </c>
      <c r="B100" s="547" t="s">
        <v>853</v>
      </c>
      <c r="C100" s="547" t="s">
        <v>1468</v>
      </c>
      <c r="D100" s="567" t="s">
        <v>1648</v>
      </c>
      <c r="E100" s="547" t="s">
        <v>1649</v>
      </c>
      <c r="F100" s="568">
        <v>0</v>
      </c>
      <c r="G100" s="547" t="s">
        <v>858</v>
      </c>
      <c r="H100" s="547" t="s">
        <v>1471</v>
      </c>
    </row>
    <row r="101" spans="1:8" x14ac:dyDescent="0.3">
      <c r="A101" s="547" t="s">
        <v>163</v>
      </c>
      <c r="B101" s="547" t="s">
        <v>853</v>
      </c>
      <c r="C101" s="547" t="s">
        <v>1468</v>
      </c>
      <c r="D101" s="567" t="s">
        <v>1650</v>
      </c>
      <c r="E101" s="547" t="s">
        <v>1651</v>
      </c>
      <c r="F101" s="568">
        <v>0.05</v>
      </c>
      <c r="G101" s="547" t="s">
        <v>858</v>
      </c>
      <c r="H101" s="547" t="s">
        <v>1471</v>
      </c>
    </row>
    <row r="102" spans="1:8" x14ac:dyDescent="0.3">
      <c r="A102" s="547" t="s">
        <v>163</v>
      </c>
      <c r="B102" s="547" t="s">
        <v>853</v>
      </c>
      <c r="C102" s="547" t="s">
        <v>1468</v>
      </c>
      <c r="D102" s="567" t="s">
        <v>1652</v>
      </c>
      <c r="E102" s="547" t="s">
        <v>1653</v>
      </c>
      <c r="F102" s="568">
        <v>0</v>
      </c>
      <c r="G102" s="547" t="s">
        <v>858</v>
      </c>
      <c r="H102" s="547" t="s">
        <v>1471</v>
      </c>
    </row>
    <row r="103" spans="1:8" x14ac:dyDescent="0.3">
      <c r="A103" s="547" t="s">
        <v>163</v>
      </c>
      <c r="B103" s="547" t="s">
        <v>853</v>
      </c>
      <c r="C103" s="547" t="s">
        <v>1468</v>
      </c>
      <c r="D103" s="567" t="s">
        <v>1654</v>
      </c>
      <c r="E103" s="547" t="s">
        <v>1655</v>
      </c>
      <c r="F103" s="568">
        <v>10</v>
      </c>
      <c r="G103" s="547" t="s">
        <v>858</v>
      </c>
      <c r="H103" s="547" t="s">
        <v>1471</v>
      </c>
    </row>
    <row r="104" spans="1:8" x14ac:dyDescent="0.3">
      <c r="A104" s="547" t="s">
        <v>163</v>
      </c>
      <c r="B104" s="547" t="s">
        <v>853</v>
      </c>
      <c r="C104" s="547" t="s">
        <v>1468</v>
      </c>
      <c r="D104" s="567" t="s">
        <v>1656</v>
      </c>
      <c r="E104" s="547" t="s">
        <v>1657</v>
      </c>
      <c r="F104" s="568">
        <v>6</v>
      </c>
      <c r="G104" s="547" t="s">
        <v>858</v>
      </c>
      <c r="H104" s="547" t="s">
        <v>1471</v>
      </c>
    </row>
    <row r="105" spans="1:8" x14ac:dyDescent="0.3">
      <c r="A105" s="547" t="s">
        <v>163</v>
      </c>
      <c r="B105" s="547" t="s">
        <v>853</v>
      </c>
      <c r="C105" s="547" t="s">
        <v>1468</v>
      </c>
      <c r="D105" s="567" t="s">
        <v>1658</v>
      </c>
      <c r="E105" s="547" t="s">
        <v>1659</v>
      </c>
      <c r="F105" s="568">
        <v>5</v>
      </c>
      <c r="G105" s="547" t="s">
        <v>858</v>
      </c>
      <c r="H105" s="547" t="s">
        <v>1471</v>
      </c>
    </row>
    <row r="106" spans="1:8" x14ac:dyDescent="0.3">
      <c r="A106" s="547" t="s">
        <v>163</v>
      </c>
      <c r="B106" s="547" t="s">
        <v>853</v>
      </c>
      <c r="C106" s="547" t="s">
        <v>1468</v>
      </c>
      <c r="D106" s="567" t="s">
        <v>1660</v>
      </c>
      <c r="E106" s="547" t="s">
        <v>1661</v>
      </c>
      <c r="F106" s="568">
        <v>6</v>
      </c>
      <c r="G106" s="547" t="s">
        <v>858</v>
      </c>
      <c r="H106" s="547" t="s">
        <v>1471</v>
      </c>
    </row>
    <row r="107" spans="1:8" x14ac:dyDescent="0.3">
      <c r="A107" s="547" t="s">
        <v>163</v>
      </c>
      <c r="B107" s="547" t="s">
        <v>853</v>
      </c>
      <c r="C107" s="547" t="s">
        <v>1468</v>
      </c>
      <c r="D107" s="567" t="s">
        <v>1662</v>
      </c>
      <c r="E107" s="547" t="s">
        <v>1663</v>
      </c>
      <c r="F107" s="568">
        <v>5</v>
      </c>
      <c r="G107" s="547" t="s">
        <v>858</v>
      </c>
      <c r="H107" s="547" t="s">
        <v>1471</v>
      </c>
    </row>
    <row r="108" spans="1:8" x14ac:dyDescent="0.3">
      <c r="A108" s="547" t="s">
        <v>163</v>
      </c>
      <c r="B108" s="547" t="s">
        <v>853</v>
      </c>
      <c r="C108" s="547" t="s">
        <v>1468</v>
      </c>
      <c r="D108" s="567" t="s">
        <v>1664</v>
      </c>
      <c r="E108" s="547" t="s">
        <v>1665</v>
      </c>
      <c r="F108" s="568">
        <v>18.7</v>
      </c>
      <c r="G108" s="547" t="s">
        <v>858</v>
      </c>
      <c r="H108" s="547" t="s">
        <v>1471</v>
      </c>
    </row>
    <row r="109" spans="1:8" x14ac:dyDescent="0.3">
      <c r="A109" s="547" t="s">
        <v>163</v>
      </c>
      <c r="B109" s="547" t="s">
        <v>853</v>
      </c>
      <c r="C109" s="547" t="s">
        <v>1468</v>
      </c>
      <c r="D109" s="567" t="s">
        <v>1666</v>
      </c>
      <c r="E109" s="547" t="s">
        <v>1667</v>
      </c>
      <c r="F109" s="568">
        <v>18.7</v>
      </c>
      <c r="G109" s="547" t="s">
        <v>858</v>
      </c>
      <c r="H109" s="547" t="s">
        <v>1471</v>
      </c>
    </row>
    <row r="110" spans="1:8" x14ac:dyDescent="0.3">
      <c r="A110" s="547" t="s">
        <v>163</v>
      </c>
      <c r="B110" s="547" t="s">
        <v>853</v>
      </c>
      <c r="C110" s="547" t="s">
        <v>1468</v>
      </c>
      <c r="D110" s="567" t="s">
        <v>1668</v>
      </c>
      <c r="E110" s="547" t="s">
        <v>1669</v>
      </c>
      <c r="F110" s="568">
        <v>18.7</v>
      </c>
      <c r="G110" s="547" t="s">
        <v>858</v>
      </c>
      <c r="H110" s="547" t="s">
        <v>1471</v>
      </c>
    </row>
    <row r="111" spans="1:8" x14ac:dyDescent="0.3">
      <c r="A111" s="547" t="s">
        <v>163</v>
      </c>
      <c r="B111" s="547" t="s">
        <v>853</v>
      </c>
      <c r="C111" s="547" t="s">
        <v>1468</v>
      </c>
      <c r="D111" s="567" t="s">
        <v>1670</v>
      </c>
      <c r="E111" s="547" t="s">
        <v>1671</v>
      </c>
      <c r="F111" s="568">
        <v>0</v>
      </c>
      <c r="G111" s="547" t="s">
        <v>858</v>
      </c>
      <c r="H111" s="547" t="s">
        <v>1471</v>
      </c>
    </row>
    <row r="112" spans="1:8" x14ac:dyDescent="0.3">
      <c r="A112" s="547" t="s">
        <v>163</v>
      </c>
      <c r="B112" s="547" t="s">
        <v>853</v>
      </c>
      <c r="C112" s="547" t="s">
        <v>1468</v>
      </c>
      <c r="D112" s="567" t="s">
        <v>1672</v>
      </c>
      <c r="E112" s="547" t="s">
        <v>1673</v>
      </c>
      <c r="F112" s="568">
        <v>12.9</v>
      </c>
      <c r="G112" s="547" t="s">
        <v>858</v>
      </c>
      <c r="H112" s="547" t="s">
        <v>1471</v>
      </c>
    </row>
    <row r="113" spans="1:8" x14ac:dyDescent="0.3">
      <c r="A113" s="547" t="s">
        <v>163</v>
      </c>
      <c r="B113" s="547" t="s">
        <v>853</v>
      </c>
      <c r="C113" s="547" t="s">
        <v>1468</v>
      </c>
      <c r="D113" s="567" t="s">
        <v>1674</v>
      </c>
      <c r="E113" s="547" t="s">
        <v>1675</v>
      </c>
      <c r="F113" s="568">
        <v>12.9</v>
      </c>
      <c r="G113" s="547" t="s">
        <v>858</v>
      </c>
      <c r="H113" s="547" t="s">
        <v>1471</v>
      </c>
    </row>
    <row r="114" spans="1:8" x14ac:dyDescent="0.3">
      <c r="A114" s="547" t="s">
        <v>163</v>
      </c>
      <c r="B114" s="547" t="s">
        <v>853</v>
      </c>
      <c r="C114" s="547" t="s">
        <v>1468</v>
      </c>
      <c r="D114" s="567" t="s">
        <v>1676</v>
      </c>
      <c r="E114" s="547" t="s">
        <v>1677</v>
      </c>
      <c r="F114" s="568">
        <v>12.9</v>
      </c>
      <c r="G114" s="547" t="s">
        <v>858</v>
      </c>
      <c r="H114" s="547" t="s">
        <v>1471</v>
      </c>
    </row>
    <row r="115" spans="1:8" x14ac:dyDescent="0.3">
      <c r="A115" s="547" t="s">
        <v>163</v>
      </c>
      <c r="B115" s="547" t="s">
        <v>853</v>
      </c>
      <c r="C115" s="547" t="s">
        <v>1468</v>
      </c>
      <c r="D115" s="567" t="s">
        <v>1678</v>
      </c>
      <c r="E115" s="547" t="s">
        <v>1679</v>
      </c>
      <c r="F115" s="568">
        <v>0</v>
      </c>
      <c r="G115" s="547" t="s">
        <v>858</v>
      </c>
      <c r="H115" s="547" t="s">
        <v>1471</v>
      </c>
    </row>
    <row r="116" spans="1:8" x14ac:dyDescent="0.3">
      <c r="A116" s="547" t="s">
        <v>163</v>
      </c>
      <c r="B116" s="547" t="s">
        <v>853</v>
      </c>
      <c r="C116" s="547" t="s">
        <v>1468</v>
      </c>
      <c r="D116" s="567" t="s">
        <v>1680</v>
      </c>
      <c r="E116" s="547" t="s">
        <v>549</v>
      </c>
      <c r="F116" s="568">
        <v>67.5</v>
      </c>
      <c r="G116" s="547" t="s">
        <v>858</v>
      </c>
      <c r="H116" s="547" t="s">
        <v>1471</v>
      </c>
    </row>
    <row r="117" spans="1:8" x14ac:dyDescent="0.3">
      <c r="A117" s="547" t="s">
        <v>163</v>
      </c>
      <c r="B117" s="547" t="s">
        <v>853</v>
      </c>
      <c r="C117" s="547" t="s">
        <v>1468</v>
      </c>
      <c r="D117" s="567" t="s">
        <v>1681</v>
      </c>
      <c r="E117" s="547" t="s">
        <v>1682</v>
      </c>
      <c r="F117" s="568">
        <v>20</v>
      </c>
      <c r="G117" s="547" t="s">
        <v>858</v>
      </c>
      <c r="H117" s="547" t="s">
        <v>1471</v>
      </c>
    </row>
    <row r="118" spans="1:8" x14ac:dyDescent="0.3">
      <c r="A118" s="547" t="s">
        <v>163</v>
      </c>
      <c r="B118" s="547" t="s">
        <v>853</v>
      </c>
      <c r="C118" s="547" t="s">
        <v>1468</v>
      </c>
      <c r="D118" s="567" t="s">
        <v>1683</v>
      </c>
      <c r="E118" s="547" t="s">
        <v>1684</v>
      </c>
      <c r="F118" s="568">
        <v>13</v>
      </c>
      <c r="G118" s="547" t="s">
        <v>858</v>
      </c>
      <c r="H118" s="547" t="s">
        <v>1471</v>
      </c>
    </row>
    <row r="119" spans="1:8" x14ac:dyDescent="0.3">
      <c r="A119" s="547" t="s">
        <v>163</v>
      </c>
      <c r="B119" s="547" t="s">
        <v>853</v>
      </c>
      <c r="C119" s="547" t="s">
        <v>1468</v>
      </c>
      <c r="D119" s="567" t="s">
        <v>1685</v>
      </c>
      <c r="E119" s="547" t="s">
        <v>1686</v>
      </c>
      <c r="F119" s="569">
        <v>0.06</v>
      </c>
      <c r="G119" s="547" t="s">
        <v>858</v>
      </c>
      <c r="H119" s="547" t="s">
        <v>1471</v>
      </c>
    </row>
    <row r="120" spans="1:8" x14ac:dyDescent="0.3">
      <c r="A120" s="547" t="s">
        <v>163</v>
      </c>
      <c r="B120" s="547" t="s">
        <v>853</v>
      </c>
      <c r="C120" s="547" t="s">
        <v>1468</v>
      </c>
      <c r="D120" s="567" t="s">
        <v>1687</v>
      </c>
      <c r="E120" s="547" t="s">
        <v>1688</v>
      </c>
      <c r="F120" s="568">
        <v>0</v>
      </c>
      <c r="G120" s="547" t="s">
        <v>858</v>
      </c>
      <c r="H120" s="547" t="s">
        <v>1471</v>
      </c>
    </row>
    <row r="121" spans="1:8" x14ac:dyDescent="0.3">
      <c r="A121" s="547" t="s">
        <v>163</v>
      </c>
      <c r="B121" s="547" t="s">
        <v>853</v>
      </c>
      <c r="C121" s="547" t="s">
        <v>1468</v>
      </c>
      <c r="D121" s="567" t="s">
        <v>1689</v>
      </c>
      <c r="E121" s="547" t="s">
        <v>1690</v>
      </c>
      <c r="F121" s="568">
        <v>0</v>
      </c>
      <c r="G121" s="547" t="s">
        <v>858</v>
      </c>
      <c r="H121" s="547" t="s">
        <v>1471</v>
      </c>
    </row>
    <row r="122" spans="1:8" x14ac:dyDescent="0.3">
      <c r="A122" s="547" t="s">
        <v>163</v>
      </c>
      <c r="B122" s="547" t="s">
        <v>853</v>
      </c>
      <c r="C122" s="547" t="s">
        <v>1468</v>
      </c>
      <c r="D122" s="567" t="s">
        <v>1691</v>
      </c>
      <c r="E122" s="547" t="s">
        <v>1692</v>
      </c>
      <c r="F122" s="568">
        <v>4</v>
      </c>
      <c r="G122" s="547" t="s">
        <v>858</v>
      </c>
      <c r="H122" s="547" t="s">
        <v>1471</v>
      </c>
    </row>
    <row r="123" spans="1:8" x14ac:dyDescent="0.3">
      <c r="A123" s="547" t="s">
        <v>163</v>
      </c>
      <c r="B123" s="547" t="s">
        <v>853</v>
      </c>
      <c r="C123" s="547" t="s">
        <v>1468</v>
      </c>
      <c r="D123" s="567" t="s">
        <v>1691</v>
      </c>
      <c r="E123" s="547" t="s">
        <v>1692</v>
      </c>
      <c r="F123" s="568">
        <v>5</v>
      </c>
      <c r="G123" s="547" t="s">
        <v>858</v>
      </c>
      <c r="H123" s="547" t="s">
        <v>1471</v>
      </c>
    </row>
    <row r="124" spans="1:8" x14ac:dyDescent="0.3">
      <c r="A124" s="547" t="s">
        <v>163</v>
      </c>
      <c r="B124" s="547" t="s">
        <v>853</v>
      </c>
      <c r="C124" s="547" t="s">
        <v>1468</v>
      </c>
      <c r="D124" s="567" t="s">
        <v>1693</v>
      </c>
      <c r="E124" s="547" t="s">
        <v>1694</v>
      </c>
      <c r="F124" s="568">
        <v>3</v>
      </c>
      <c r="G124" s="547" t="s">
        <v>858</v>
      </c>
      <c r="H124" s="547" t="s">
        <v>1471</v>
      </c>
    </row>
    <row r="125" spans="1:8" x14ac:dyDescent="0.3">
      <c r="A125" s="547" t="s">
        <v>163</v>
      </c>
      <c r="B125" s="547" t="s">
        <v>853</v>
      </c>
      <c r="C125" s="547" t="s">
        <v>1468</v>
      </c>
      <c r="D125" s="567" t="s">
        <v>1693</v>
      </c>
      <c r="E125" s="547" t="s">
        <v>1694</v>
      </c>
      <c r="F125" s="568">
        <v>4</v>
      </c>
      <c r="G125" s="547" t="s">
        <v>858</v>
      </c>
      <c r="H125" s="547" t="s">
        <v>1471</v>
      </c>
    </row>
    <row r="126" spans="1:8" x14ac:dyDescent="0.3">
      <c r="A126" s="547" t="s">
        <v>163</v>
      </c>
      <c r="B126" s="547" t="s">
        <v>853</v>
      </c>
      <c r="C126" s="547" t="s">
        <v>1468</v>
      </c>
      <c r="D126" s="567" t="s">
        <v>1695</v>
      </c>
      <c r="E126" s="547" t="s">
        <v>1696</v>
      </c>
      <c r="F126" s="568">
        <v>0</v>
      </c>
      <c r="G126" s="547" t="s">
        <v>858</v>
      </c>
      <c r="H126" s="547" t="s">
        <v>1471</v>
      </c>
    </row>
    <row r="127" spans="1:8" x14ac:dyDescent="0.3">
      <c r="A127" s="547" t="s">
        <v>163</v>
      </c>
      <c r="B127" s="547" t="s">
        <v>853</v>
      </c>
      <c r="C127" s="547" t="s">
        <v>1468</v>
      </c>
      <c r="D127" s="567" t="s">
        <v>1697</v>
      </c>
      <c r="E127" s="547" t="s">
        <v>1698</v>
      </c>
      <c r="F127" s="568">
        <v>0</v>
      </c>
      <c r="G127" s="547" t="s">
        <v>858</v>
      </c>
      <c r="H127" s="547" t="s">
        <v>1471</v>
      </c>
    </row>
    <row r="128" spans="1:8" x14ac:dyDescent="0.3">
      <c r="A128" s="547" t="s">
        <v>163</v>
      </c>
      <c r="B128" s="547" t="s">
        <v>853</v>
      </c>
      <c r="C128" s="547" t="s">
        <v>1468</v>
      </c>
      <c r="D128" s="567" t="s">
        <v>1699</v>
      </c>
      <c r="E128" s="547" t="s">
        <v>1700</v>
      </c>
      <c r="F128" s="568">
        <v>8</v>
      </c>
      <c r="G128" s="547" t="s">
        <v>858</v>
      </c>
      <c r="H128" s="547" t="s">
        <v>1471</v>
      </c>
    </row>
    <row r="129" spans="1:8" x14ac:dyDescent="0.3">
      <c r="A129" s="547" t="s">
        <v>163</v>
      </c>
      <c r="B129" s="547" t="s">
        <v>853</v>
      </c>
      <c r="C129" s="547" t="s">
        <v>1468</v>
      </c>
      <c r="D129" s="567" t="s">
        <v>1701</v>
      </c>
      <c r="E129" s="547" t="s">
        <v>1702</v>
      </c>
      <c r="F129" s="568">
        <v>1.5</v>
      </c>
      <c r="G129" s="547" t="s">
        <v>858</v>
      </c>
      <c r="H129" s="547" t="s">
        <v>1471</v>
      </c>
    </row>
    <row r="130" spans="1:8" x14ac:dyDescent="0.3">
      <c r="A130" s="547" t="s">
        <v>163</v>
      </c>
      <c r="B130" s="547" t="s">
        <v>853</v>
      </c>
      <c r="C130" s="547" t="s">
        <v>1468</v>
      </c>
      <c r="D130" s="567" t="s">
        <v>1703</v>
      </c>
      <c r="E130" s="547" t="s">
        <v>1704</v>
      </c>
      <c r="F130" s="568">
        <v>110</v>
      </c>
      <c r="G130" s="547" t="s">
        <v>858</v>
      </c>
      <c r="H130" s="547" t="s">
        <v>1471</v>
      </c>
    </row>
    <row r="131" spans="1:8" x14ac:dyDescent="0.3">
      <c r="A131" s="547" t="s">
        <v>163</v>
      </c>
      <c r="B131" s="547" t="s">
        <v>853</v>
      </c>
      <c r="C131" s="547" t="s">
        <v>1468</v>
      </c>
      <c r="D131" s="567" t="s">
        <v>1705</v>
      </c>
      <c r="E131" s="547" t="s">
        <v>1706</v>
      </c>
      <c r="F131" s="568">
        <v>110</v>
      </c>
      <c r="G131" s="547" t="s">
        <v>858</v>
      </c>
      <c r="H131" s="547" t="s">
        <v>1471</v>
      </c>
    </row>
    <row r="132" spans="1:8" x14ac:dyDescent="0.3">
      <c r="A132" s="547" t="s">
        <v>163</v>
      </c>
      <c r="B132" s="547" t="s">
        <v>853</v>
      </c>
      <c r="C132" s="547" t="s">
        <v>1468</v>
      </c>
      <c r="D132" s="567" t="s">
        <v>1707</v>
      </c>
      <c r="E132" s="547" t="s">
        <v>1708</v>
      </c>
      <c r="F132" s="568">
        <v>110</v>
      </c>
      <c r="G132" s="547" t="s">
        <v>858</v>
      </c>
      <c r="H132" s="547" t="s">
        <v>1471</v>
      </c>
    </row>
    <row r="133" spans="1:8" x14ac:dyDescent="0.3">
      <c r="A133" s="547" t="s">
        <v>163</v>
      </c>
      <c r="B133" s="547" t="s">
        <v>853</v>
      </c>
      <c r="C133" s="547" t="s">
        <v>1468</v>
      </c>
      <c r="D133" s="567" t="s">
        <v>1709</v>
      </c>
      <c r="E133" s="547" t="s">
        <v>1710</v>
      </c>
      <c r="F133" s="568">
        <v>110</v>
      </c>
      <c r="G133" s="547" t="s">
        <v>858</v>
      </c>
      <c r="H133" s="547" t="s">
        <v>1471</v>
      </c>
    </row>
    <row r="134" spans="1:8" x14ac:dyDescent="0.3">
      <c r="A134" s="547" t="s">
        <v>163</v>
      </c>
      <c r="B134" s="547" t="s">
        <v>853</v>
      </c>
      <c r="C134" s="547" t="s">
        <v>1468</v>
      </c>
      <c r="D134" s="567" t="s">
        <v>1711</v>
      </c>
      <c r="E134" s="547" t="s">
        <v>1712</v>
      </c>
      <c r="F134" s="568">
        <v>17</v>
      </c>
      <c r="G134" s="547" t="s">
        <v>858</v>
      </c>
      <c r="H134" s="547" t="s">
        <v>1471</v>
      </c>
    </row>
    <row r="135" spans="1:8" x14ac:dyDescent="0.3">
      <c r="A135" s="547" t="s">
        <v>163</v>
      </c>
      <c r="B135" s="547" t="s">
        <v>853</v>
      </c>
      <c r="C135" s="547" t="s">
        <v>1468</v>
      </c>
      <c r="D135" s="567" t="s">
        <v>1713</v>
      </c>
      <c r="E135" s="547" t="s">
        <v>1714</v>
      </c>
      <c r="F135" s="568">
        <v>19.5</v>
      </c>
      <c r="G135" s="547" t="s">
        <v>858</v>
      </c>
      <c r="H135" s="547" t="s">
        <v>1471</v>
      </c>
    </row>
    <row r="136" spans="1:8" x14ac:dyDescent="0.3">
      <c r="A136" s="547" t="s">
        <v>163</v>
      </c>
      <c r="B136" s="547" t="s">
        <v>853</v>
      </c>
      <c r="C136" s="547" t="s">
        <v>1468</v>
      </c>
      <c r="D136" s="567" t="s">
        <v>1715</v>
      </c>
      <c r="E136" s="547" t="s">
        <v>1716</v>
      </c>
      <c r="F136" s="568">
        <v>12.5</v>
      </c>
      <c r="G136" s="547" t="s">
        <v>858</v>
      </c>
      <c r="H136" s="547" t="s">
        <v>1471</v>
      </c>
    </row>
    <row r="137" spans="1:8" x14ac:dyDescent="0.3">
      <c r="A137" s="547" t="s">
        <v>163</v>
      </c>
      <c r="B137" s="547" t="s">
        <v>853</v>
      </c>
      <c r="C137" s="547" t="s">
        <v>1468</v>
      </c>
      <c r="D137" s="567" t="s">
        <v>1717</v>
      </c>
      <c r="E137" s="547" t="s">
        <v>1718</v>
      </c>
      <c r="F137" s="568">
        <v>15</v>
      </c>
      <c r="G137" s="547" t="s">
        <v>858</v>
      </c>
      <c r="H137" s="547" t="s">
        <v>1471</v>
      </c>
    </row>
    <row r="138" spans="1:8" x14ac:dyDescent="0.3">
      <c r="A138" s="547" t="s">
        <v>163</v>
      </c>
      <c r="B138" s="547" t="s">
        <v>853</v>
      </c>
      <c r="C138" s="547" t="s">
        <v>1468</v>
      </c>
      <c r="D138" s="567" t="s">
        <v>1719</v>
      </c>
      <c r="E138" s="547" t="s">
        <v>1720</v>
      </c>
      <c r="F138" s="568">
        <v>15</v>
      </c>
      <c r="G138" s="547" t="s">
        <v>858</v>
      </c>
      <c r="H138" s="547" t="s">
        <v>1471</v>
      </c>
    </row>
    <row r="139" spans="1:8" x14ac:dyDescent="0.3">
      <c r="A139" s="547" t="s">
        <v>163</v>
      </c>
      <c r="B139" s="547" t="s">
        <v>853</v>
      </c>
      <c r="C139" s="547" t="s">
        <v>1468</v>
      </c>
      <c r="D139" s="567" t="s">
        <v>1721</v>
      </c>
      <c r="E139" s="547" t="s">
        <v>1722</v>
      </c>
      <c r="F139" s="568">
        <v>17.5</v>
      </c>
      <c r="G139" s="547" t="s">
        <v>858</v>
      </c>
      <c r="H139" s="547" t="s">
        <v>1471</v>
      </c>
    </row>
    <row r="140" spans="1:8" x14ac:dyDescent="0.3">
      <c r="A140" s="547" t="s">
        <v>163</v>
      </c>
      <c r="B140" s="547" t="s">
        <v>853</v>
      </c>
      <c r="C140" s="547" t="s">
        <v>1468</v>
      </c>
      <c r="D140" s="567" t="s">
        <v>1723</v>
      </c>
      <c r="E140" s="547" t="s">
        <v>1724</v>
      </c>
      <c r="F140" s="568">
        <v>0.01</v>
      </c>
      <c r="G140" s="547" t="s">
        <v>858</v>
      </c>
      <c r="H140" s="547" t="s">
        <v>1471</v>
      </c>
    </row>
    <row r="141" spans="1:8" x14ac:dyDescent="0.3">
      <c r="A141" s="547" t="s">
        <v>163</v>
      </c>
      <c r="B141" s="547" t="s">
        <v>853</v>
      </c>
      <c r="C141" s="547" t="s">
        <v>1468</v>
      </c>
      <c r="D141" s="567" t="s">
        <v>1725</v>
      </c>
      <c r="E141" s="547" t="s">
        <v>1726</v>
      </c>
      <c r="F141" s="568">
        <v>0.01</v>
      </c>
      <c r="G141" s="547" t="s">
        <v>858</v>
      </c>
      <c r="H141" s="547" t="s">
        <v>1471</v>
      </c>
    </row>
    <row r="142" spans="1:8" x14ac:dyDescent="0.3">
      <c r="A142" s="547" t="s">
        <v>163</v>
      </c>
      <c r="B142" s="547" t="s">
        <v>853</v>
      </c>
      <c r="C142" s="547" t="s">
        <v>1468</v>
      </c>
      <c r="D142" s="567" t="s">
        <v>1727</v>
      </c>
      <c r="E142" s="547" t="s">
        <v>1728</v>
      </c>
      <c r="F142" s="568">
        <v>0</v>
      </c>
      <c r="G142" s="547" t="s">
        <v>858</v>
      </c>
      <c r="H142" s="547" t="s">
        <v>1471</v>
      </c>
    </row>
    <row r="143" spans="1:8" x14ac:dyDescent="0.3">
      <c r="A143" s="547" t="s">
        <v>163</v>
      </c>
      <c r="B143" s="547" t="s">
        <v>853</v>
      </c>
      <c r="C143" s="547" t="s">
        <v>1468</v>
      </c>
      <c r="D143" s="567" t="s">
        <v>1727</v>
      </c>
      <c r="E143" s="547" t="s">
        <v>1728</v>
      </c>
      <c r="F143" s="568">
        <v>0</v>
      </c>
      <c r="G143" s="547" t="s">
        <v>858</v>
      </c>
      <c r="H143" s="547" t="s">
        <v>1471</v>
      </c>
    </row>
    <row r="144" spans="1:8" x14ac:dyDescent="0.3">
      <c r="A144" s="547" t="s">
        <v>163</v>
      </c>
      <c r="B144" s="547" t="s">
        <v>853</v>
      </c>
      <c r="C144" s="547" t="s">
        <v>1468</v>
      </c>
      <c r="D144" s="567" t="s">
        <v>1729</v>
      </c>
      <c r="E144" s="547" t="s">
        <v>1730</v>
      </c>
      <c r="F144" s="568">
        <v>22.5</v>
      </c>
      <c r="G144" s="547" t="s">
        <v>858</v>
      </c>
      <c r="H144" s="547" t="s">
        <v>1471</v>
      </c>
    </row>
    <row r="145" spans="1:8" x14ac:dyDescent="0.3">
      <c r="A145" s="547" t="s">
        <v>163</v>
      </c>
      <c r="B145" s="547" t="s">
        <v>853</v>
      </c>
      <c r="C145" s="547" t="s">
        <v>1468</v>
      </c>
      <c r="D145" s="567" t="s">
        <v>1731</v>
      </c>
      <c r="E145" s="547" t="s">
        <v>1732</v>
      </c>
      <c r="F145" s="568">
        <v>22.5</v>
      </c>
      <c r="G145" s="547" t="s">
        <v>858</v>
      </c>
      <c r="H145" s="547" t="s">
        <v>1471</v>
      </c>
    </row>
    <row r="146" spans="1:8" x14ac:dyDescent="0.3">
      <c r="A146" s="547" t="s">
        <v>163</v>
      </c>
      <c r="B146" s="547" t="s">
        <v>853</v>
      </c>
      <c r="C146" s="547" t="s">
        <v>1468</v>
      </c>
      <c r="D146" s="567" t="s">
        <v>1733</v>
      </c>
      <c r="E146" s="547" t="s">
        <v>1734</v>
      </c>
      <c r="F146" s="568">
        <v>0.3</v>
      </c>
      <c r="G146" s="547" t="s">
        <v>858</v>
      </c>
      <c r="H146" s="547" t="s">
        <v>1471</v>
      </c>
    </row>
    <row r="147" spans="1:8" x14ac:dyDescent="0.3">
      <c r="A147" s="547" t="s">
        <v>163</v>
      </c>
      <c r="B147" s="547" t="s">
        <v>853</v>
      </c>
      <c r="C147" s="547" t="s">
        <v>1468</v>
      </c>
      <c r="D147" s="567" t="s">
        <v>1733</v>
      </c>
      <c r="E147" s="547" t="s">
        <v>1734</v>
      </c>
      <c r="F147" s="568">
        <v>30</v>
      </c>
      <c r="G147" s="547" t="s">
        <v>858</v>
      </c>
      <c r="H147" s="547" t="s">
        <v>1471</v>
      </c>
    </row>
    <row r="148" spans="1:8" x14ac:dyDescent="0.3">
      <c r="A148" s="547" t="s">
        <v>163</v>
      </c>
      <c r="B148" s="547" t="s">
        <v>853</v>
      </c>
      <c r="C148" s="547" t="s">
        <v>1468</v>
      </c>
      <c r="D148" s="567" t="s">
        <v>1735</v>
      </c>
      <c r="E148" s="547" t="s">
        <v>1736</v>
      </c>
      <c r="F148" s="568">
        <v>0</v>
      </c>
      <c r="G148" s="547" t="s">
        <v>858</v>
      </c>
      <c r="H148" s="547" t="s">
        <v>1471</v>
      </c>
    </row>
    <row r="149" spans="1:8" x14ac:dyDescent="0.3">
      <c r="A149" s="547" t="s">
        <v>163</v>
      </c>
      <c r="B149" s="547" t="s">
        <v>853</v>
      </c>
      <c r="C149" s="547" t="s">
        <v>1468</v>
      </c>
      <c r="D149" s="567" t="s">
        <v>1735</v>
      </c>
      <c r="E149" s="547" t="s">
        <v>1736</v>
      </c>
      <c r="F149" s="568">
        <v>0</v>
      </c>
      <c r="G149" s="547" t="s">
        <v>858</v>
      </c>
      <c r="H149" s="547" t="s">
        <v>1471</v>
      </c>
    </row>
    <row r="150" spans="1:8" x14ac:dyDescent="0.3">
      <c r="A150" s="547" t="s">
        <v>163</v>
      </c>
      <c r="B150" s="547" t="s">
        <v>853</v>
      </c>
      <c r="C150" s="547" t="s">
        <v>1468</v>
      </c>
      <c r="D150" s="567" t="s">
        <v>1737</v>
      </c>
      <c r="E150" s="547" t="s">
        <v>1738</v>
      </c>
      <c r="F150" s="568">
        <v>6.75</v>
      </c>
      <c r="G150" s="547" t="s">
        <v>858</v>
      </c>
      <c r="H150" s="547" t="s">
        <v>1471</v>
      </c>
    </row>
    <row r="151" spans="1:8" x14ac:dyDescent="0.3">
      <c r="A151" s="547" t="s">
        <v>163</v>
      </c>
      <c r="B151" s="547" t="s">
        <v>853</v>
      </c>
      <c r="C151" s="547" t="s">
        <v>1468</v>
      </c>
      <c r="D151" s="567" t="s">
        <v>1739</v>
      </c>
      <c r="E151" s="547" t="s">
        <v>1740</v>
      </c>
      <c r="F151" s="568">
        <v>6.75</v>
      </c>
      <c r="G151" s="547" t="s">
        <v>858</v>
      </c>
      <c r="H151" s="547" t="s">
        <v>1471</v>
      </c>
    </row>
    <row r="152" spans="1:8" x14ac:dyDescent="0.3">
      <c r="A152" s="547" t="s">
        <v>163</v>
      </c>
      <c r="B152" s="547" t="s">
        <v>853</v>
      </c>
      <c r="C152" s="547" t="s">
        <v>1468</v>
      </c>
      <c r="D152" s="567" t="s">
        <v>1741</v>
      </c>
      <c r="E152" s="547" t="s">
        <v>1742</v>
      </c>
      <c r="F152" s="568">
        <v>0</v>
      </c>
      <c r="G152" s="547" t="s">
        <v>858</v>
      </c>
      <c r="H152" s="547" t="s">
        <v>1471</v>
      </c>
    </row>
    <row r="153" spans="1:8" x14ac:dyDescent="0.3">
      <c r="A153" s="547" t="s">
        <v>163</v>
      </c>
      <c r="B153" s="547" t="s">
        <v>853</v>
      </c>
      <c r="C153" s="547" t="s">
        <v>1468</v>
      </c>
      <c r="D153" s="567" t="s">
        <v>1743</v>
      </c>
      <c r="E153" s="547" t="s">
        <v>1744</v>
      </c>
      <c r="F153" s="568">
        <v>3.15</v>
      </c>
      <c r="G153" s="547" t="s">
        <v>858</v>
      </c>
      <c r="H153" s="547" t="s">
        <v>1471</v>
      </c>
    </row>
    <row r="154" spans="1:8" x14ac:dyDescent="0.3">
      <c r="A154" s="547" t="s">
        <v>163</v>
      </c>
      <c r="B154" s="547" t="s">
        <v>853</v>
      </c>
      <c r="C154" s="547" t="s">
        <v>1468</v>
      </c>
      <c r="D154" s="567" t="s">
        <v>1745</v>
      </c>
      <c r="E154" s="547" t="s">
        <v>1746</v>
      </c>
      <c r="F154" s="568">
        <v>0</v>
      </c>
      <c r="G154" s="547" t="s">
        <v>858</v>
      </c>
      <c r="H154" s="547" t="s">
        <v>1471</v>
      </c>
    </row>
    <row r="155" spans="1:8" x14ac:dyDescent="0.3">
      <c r="A155" s="547" t="s">
        <v>163</v>
      </c>
      <c r="B155" s="547" t="s">
        <v>853</v>
      </c>
      <c r="C155" s="547" t="s">
        <v>1468</v>
      </c>
      <c r="D155" s="567" t="s">
        <v>1745</v>
      </c>
      <c r="E155" s="547" t="s">
        <v>1746</v>
      </c>
      <c r="F155" s="568">
        <v>0</v>
      </c>
      <c r="G155" s="547" t="s">
        <v>858</v>
      </c>
      <c r="H155" s="547" t="s">
        <v>1471</v>
      </c>
    </row>
    <row r="156" spans="1:8" x14ac:dyDescent="0.3">
      <c r="A156" s="547" t="s">
        <v>163</v>
      </c>
      <c r="B156" s="547" t="s">
        <v>853</v>
      </c>
      <c r="C156" s="547" t="s">
        <v>1468</v>
      </c>
      <c r="D156" s="567" t="s">
        <v>1747</v>
      </c>
      <c r="E156" s="547" t="s">
        <v>1748</v>
      </c>
      <c r="F156" s="568">
        <v>0</v>
      </c>
      <c r="G156" s="547" t="s">
        <v>858</v>
      </c>
      <c r="H156" s="547" t="s">
        <v>1471</v>
      </c>
    </row>
    <row r="157" spans="1:8" x14ac:dyDescent="0.3">
      <c r="A157" s="547" t="s">
        <v>163</v>
      </c>
      <c r="B157" s="547" t="s">
        <v>853</v>
      </c>
      <c r="C157" s="547" t="s">
        <v>1468</v>
      </c>
      <c r="D157" s="567" t="s">
        <v>1749</v>
      </c>
      <c r="E157" s="547" t="s">
        <v>1750</v>
      </c>
      <c r="F157" s="568">
        <v>0</v>
      </c>
      <c r="G157" s="547" t="s">
        <v>858</v>
      </c>
      <c r="H157" s="547" t="s">
        <v>1471</v>
      </c>
    </row>
    <row r="158" spans="1:8" x14ac:dyDescent="0.3">
      <c r="A158" s="547" t="s">
        <v>163</v>
      </c>
      <c r="B158" s="547" t="s">
        <v>853</v>
      </c>
      <c r="C158" s="547" t="s">
        <v>1468</v>
      </c>
      <c r="D158" s="567" t="s">
        <v>1751</v>
      </c>
      <c r="E158" s="547" t="s">
        <v>1752</v>
      </c>
      <c r="F158" s="568">
        <v>0</v>
      </c>
      <c r="G158" s="547" t="s">
        <v>858</v>
      </c>
      <c r="H158" s="547" t="s">
        <v>1471</v>
      </c>
    </row>
    <row r="159" spans="1:8" x14ac:dyDescent="0.3">
      <c r="A159" s="547" t="s">
        <v>163</v>
      </c>
      <c r="B159" s="547" t="s">
        <v>853</v>
      </c>
      <c r="C159" s="547" t="s">
        <v>1468</v>
      </c>
      <c r="D159" s="567" t="s">
        <v>1753</v>
      </c>
      <c r="E159" s="547" t="s">
        <v>1754</v>
      </c>
      <c r="F159" s="568">
        <v>4</v>
      </c>
      <c r="G159" s="547" t="s">
        <v>858</v>
      </c>
      <c r="H159" s="547" t="s">
        <v>1471</v>
      </c>
    </row>
    <row r="160" spans="1:8" x14ac:dyDescent="0.3">
      <c r="A160" s="547" t="s">
        <v>163</v>
      </c>
      <c r="B160" s="547" t="s">
        <v>853</v>
      </c>
      <c r="C160" s="547" t="s">
        <v>1468</v>
      </c>
      <c r="D160" s="567" t="s">
        <v>1755</v>
      </c>
      <c r="E160" s="547" t="s">
        <v>1756</v>
      </c>
      <c r="F160" s="568">
        <v>0</v>
      </c>
      <c r="G160" s="547" t="s">
        <v>858</v>
      </c>
      <c r="H160" s="547" t="s">
        <v>1471</v>
      </c>
    </row>
    <row r="161" spans="1:8" x14ac:dyDescent="0.3">
      <c r="A161" s="547" t="s">
        <v>163</v>
      </c>
      <c r="B161" s="547" t="s">
        <v>853</v>
      </c>
      <c r="C161" s="547" t="s">
        <v>1468</v>
      </c>
      <c r="D161" s="567" t="s">
        <v>1755</v>
      </c>
      <c r="E161" s="547" t="s">
        <v>1756</v>
      </c>
      <c r="F161" s="568">
        <v>0</v>
      </c>
      <c r="G161" s="547" t="s">
        <v>858</v>
      </c>
      <c r="H161" s="547" t="s">
        <v>1471</v>
      </c>
    </row>
    <row r="162" spans="1:8" x14ac:dyDescent="0.3">
      <c r="A162" s="547" t="s">
        <v>163</v>
      </c>
      <c r="B162" s="547" t="s">
        <v>853</v>
      </c>
      <c r="C162" s="547" t="s">
        <v>1468</v>
      </c>
      <c r="D162" s="567" t="s">
        <v>1757</v>
      </c>
      <c r="E162" s="547" t="s">
        <v>1758</v>
      </c>
      <c r="F162" s="568">
        <v>0</v>
      </c>
      <c r="G162" s="547" t="s">
        <v>858</v>
      </c>
      <c r="H162" s="547" t="s">
        <v>1471</v>
      </c>
    </row>
    <row r="163" spans="1:8" x14ac:dyDescent="0.3">
      <c r="A163" s="547" t="s">
        <v>163</v>
      </c>
      <c r="B163" s="547" t="s">
        <v>853</v>
      </c>
      <c r="C163" s="547" t="s">
        <v>1468</v>
      </c>
      <c r="D163" s="567" t="s">
        <v>1759</v>
      </c>
      <c r="E163" s="547" t="s">
        <v>1760</v>
      </c>
      <c r="F163" s="568">
        <v>0</v>
      </c>
      <c r="G163" s="547" t="s">
        <v>858</v>
      </c>
      <c r="H163" s="547" t="s">
        <v>1471</v>
      </c>
    </row>
    <row r="164" spans="1:8" x14ac:dyDescent="0.3">
      <c r="A164" s="547" t="s">
        <v>163</v>
      </c>
      <c r="B164" s="547" t="s">
        <v>853</v>
      </c>
      <c r="C164" s="547" t="s">
        <v>1468</v>
      </c>
      <c r="D164" s="567" t="s">
        <v>1761</v>
      </c>
      <c r="E164" s="547" t="s">
        <v>1762</v>
      </c>
      <c r="F164" s="568">
        <v>10</v>
      </c>
      <c r="G164" s="547" t="s">
        <v>858</v>
      </c>
      <c r="H164" s="547" t="s">
        <v>1471</v>
      </c>
    </row>
    <row r="165" spans="1:8" x14ac:dyDescent="0.3">
      <c r="A165" s="547" t="s">
        <v>163</v>
      </c>
      <c r="B165" s="547" t="s">
        <v>853</v>
      </c>
      <c r="C165" s="547" t="s">
        <v>1468</v>
      </c>
      <c r="D165" s="567" t="s">
        <v>1763</v>
      </c>
      <c r="E165" s="547" t="s">
        <v>1764</v>
      </c>
      <c r="F165" s="568">
        <v>15</v>
      </c>
      <c r="G165" s="547" t="s">
        <v>858</v>
      </c>
      <c r="H165" s="547" t="s">
        <v>1471</v>
      </c>
    </row>
    <row r="166" spans="1:8" x14ac:dyDescent="0.3">
      <c r="A166" s="547" t="s">
        <v>163</v>
      </c>
      <c r="B166" s="547" t="s">
        <v>853</v>
      </c>
      <c r="C166" s="547" t="s">
        <v>1468</v>
      </c>
      <c r="D166" s="567" t="s">
        <v>1765</v>
      </c>
      <c r="E166" s="547" t="s">
        <v>1766</v>
      </c>
      <c r="F166" s="568">
        <v>6.7</v>
      </c>
      <c r="G166" s="547" t="s">
        <v>858</v>
      </c>
      <c r="H166" s="547" t="s">
        <v>1471</v>
      </c>
    </row>
    <row r="167" spans="1:8" x14ac:dyDescent="0.3">
      <c r="A167" s="547" t="s">
        <v>163</v>
      </c>
      <c r="B167" s="547" t="s">
        <v>853</v>
      </c>
      <c r="C167" s="547" t="s">
        <v>1468</v>
      </c>
      <c r="D167" s="567" t="s">
        <v>1767</v>
      </c>
      <c r="E167" s="547" t="s">
        <v>1768</v>
      </c>
      <c r="F167" s="568">
        <v>6.7</v>
      </c>
      <c r="G167" s="547" t="s">
        <v>858</v>
      </c>
      <c r="H167" s="547" t="s">
        <v>1471</v>
      </c>
    </row>
    <row r="168" spans="1:8" x14ac:dyDescent="0.3">
      <c r="A168" s="547" t="s">
        <v>163</v>
      </c>
      <c r="B168" s="547" t="s">
        <v>853</v>
      </c>
      <c r="C168" s="547" t="s">
        <v>1468</v>
      </c>
      <c r="D168" s="567" t="s">
        <v>1769</v>
      </c>
      <c r="E168" s="547" t="s">
        <v>1770</v>
      </c>
      <c r="F168" s="568">
        <v>5.65</v>
      </c>
      <c r="G168" s="547" t="s">
        <v>858</v>
      </c>
      <c r="H168" s="547" t="s">
        <v>1471</v>
      </c>
    </row>
    <row r="169" spans="1:8" x14ac:dyDescent="0.3">
      <c r="A169" s="547" t="s">
        <v>163</v>
      </c>
      <c r="B169" s="547" t="s">
        <v>853</v>
      </c>
      <c r="C169" s="547" t="s">
        <v>1468</v>
      </c>
      <c r="D169" s="567" t="s">
        <v>1771</v>
      </c>
      <c r="E169" s="547" t="s">
        <v>1772</v>
      </c>
      <c r="F169" s="568">
        <v>5.65</v>
      </c>
      <c r="G169" s="547" t="s">
        <v>858</v>
      </c>
      <c r="H169" s="547" t="s">
        <v>1471</v>
      </c>
    </row>
    <row r="170" spans="1:8" x14ac:dyDescent="0.3">
      <c r="A170" s="547" t="s">
        <v>163</v>
      </c>
      <c r="B170" s="547" t="s">
        <v>853</v>
      </c>
      <c r="C170" s="547" t="s">
        <v>1468</v>
      </c>
      <c r="D170" s="567" t="s">
        <v>1773</v>
      </c>
      <c r="E170" s="547" t="s">
        <v>1774</v>
      </c>
      <c r="F170" s="568">
        <v>31.6</v>
      </c>
      <c r="G170" s="547" t="s">
        <v>858</v>
      </c>
      <c r="H170" s="547" t="s">
        <v>1471</v>
      </c>
    </row>
    <row r="171" spans="1:8" x14ac:dyDescent="0.3">
      <c r="A171" s="547" t="s">
        <v>163</v>
      </c>
      <c r="B171" s="547" t="s">
        <v>853</v>
      </c>
      <c r="C171" s="547" t="s">
        <v>1468</v>
      </c>
      <c r="D171" s="567" t="s">
        <v>1773</v>
      </c>
      <c r="E171" s="547" t="s">
        <v>1774</v>
      </c>
      <c r="F171" s="568">
        <v>31.6</v>
      </c>
      <c r="G171" s="547" t="s">
        <v>858</v>
      </c>
      <c r="H171" s="547" t="s">
        <v>1471</v>
      </c>
    </row>
    <row r="172" spans="1:8" x14ac:dyDescent="0.3">
      <c r="A172" s="547" t="s">
        <v>163</v>
      </c>
      <c r="B172" s="547" t="s">
        <v>853</v>
      </c>
      <c r="C172" s="547" t="s">
        <v>1468</v>
      </c>
      <c r="D172" s="567" t="s">
        <v>1775</v>
      </c>
      <c r="E172" s="547" t="s">
        <v>1776</v>
      </c>
      <c r="F172" s="568">
        <v>5</v>
      </c>
      <c r="G172" s="547" t="s">
        <v>858</v>
      </c>
      <c r="H172" s="547" t="s">
        <v>1471</v>
      </c>
    </row>
    <row r="173" spans="1:8" x14ac:dyDescent="0.3">
      <c r="A173" s="547" t="s">
        <v>163</v>
      </c>
      <c r="B173" s="547" t="s">
        <v>853</v>
      </c>
      <c r="C173" s="547" t="s">
        <v>1468</v>
      </c>
      <c r="D173" s="567" t="s">
        <v>1777</v>
      </c>
      <c r="E173" s="547" t="s">
        <v>1778</v>
      </c>
      <c r="F173" s="568">
        <v>3.25</v>
      </c>
      <c r="G173" s="547" t="s">
        <v>858</v>
      </c>
      <c r="H173" s="547" t="s">
        <v>1471</v>
      </c>
    </row>
    <row r="174" spans="1:8" x14ac:dyDescent="0.3">
      <c r="A174" s="547" t="s">
        <v>163</v>
      </c>
      <c r="B174" s="547" t="s">
        <v>853</v>
      </c>
      <c r="C174" s="547" t="s">
        <v>1468</v>
      </c>
      <c r="D174" s="567" t="s">
        <v>1777</v>
      </c>
      <c r="E174" s="547" t="s">
        <v>1778</v>
      </c>
      <c r="F174" s="568">
        <v>3.65</v>
      </c>
      <c r="G174" s="547" t="s">
        <v>858</v>
      </c>
      <c r="H174" s="547" t="s">
        <v>1471</v>
      </c>
    </row>
    <row r="175" spans="1:8" x14ac:dyDescent="0.3">
      <c r="A175" s="547" t="s">
        <v>163</v>
      </c>
      <c r="B175" s="547" t="s">
        <v>853</v>
      </c>
      <c r="C175" s="547" t="s">
        <v>1468</v>
      </c>
      <c r="D175" s="567" t="s">
        <v>1779</v>
      </c>
      <c r="E175" s="547" t="s">
        <v>1780</v>
      </c>
      <c r="F175" s="568">
        <v>5.65</v>
      </c>
      <c r="G175" s="547" t="s">
        <v>858</v>
      </c>
      <c r="H175" s="547" t="s">
        <v>1471</v>
      </c>
    </row>
    <row r="176" spans="1:8" x14ac:dyDescent="0.3">
      <c r="A176" s="547" t="s">
        <v>163</v>
      </c>
      <c r="B176" s="547" t="s">
        <v>853</v>
      </c>
      <c r="C176" s="547" t="s">
        <v>1468</v>
      </c>
      <c r="D176" s="567" t="s">
        <v>1781</v>
      </c>
      <c r="E176" s="547" t="s">
        <v>1782</v>
      </c>
      <c r="F176" s="568">
        <v>5.65</v>
      </c>
      <c r="G176" s="547" t="s">
        <v>858</v>
      </c>
      <c r="H176" s="547" t="s">
        <v>1471</v>
      </c>
    </row>
    <row r="177" spans="1:8" x14ac:dyDescent="0.3">
      <c r="A177" s="547" t="s">
        <v>163</v>
      </c>
      <c r="B177" s="547" t="s">
        <v>853</v>
      </c>
      <c r="C177" s="547" t="s">
        <v>1468</v>
      </c>
      <c r="D177" s="567" t="s">
        <v>1783</v>
      </c>
      <c r="E177" s="547" t="s">
        <v>1784</v>
      </c>
      <c r="F177" s="568">
        <v>6.7</v>
      </c>
      <c r="G177" s="547" t="s">
        <v>858</v>
      </c>
      <c r="H177" s="547" t="s">
        <v>1471</v>
      </c>
    </row>
    <row r="178" spans="1:8" x14ac:dyDescent="0.3">
      <c r="A178" s="547" t="s">
        <v>163</v>
      </c>
      <c r="B178" s="547" t="s">
        <v>853</v>
      </c>
      <c r="C178" s="547" t="s">
        <v>1468</v>
      </c>
      <c r="D178" s="567" t="s">
        <v>1785</v>
      </c>
      <c r="E178" s="547" t="s">
        <v>1786</v>
      </c>
      <c r="F178" s="568">
        <v>6.7</v>
      </c>
      <c r="G178" s="547" t="s">
        <v>858</v>
      </c>
      <c r="H178" s="547" t="s">
        <v>1471</v>
      </c>
    </row>
    <row r="179" spans="1:8" x14ac:dyDescent="0.3">
      <c r="A179" s="547" t="s">
        <v>163</v>
      </c>
      <c r="B179" s="547" t="s">
        <v>853</v>
      </c>
      <c r="C179" s="547" t="s">
        <v>1468</v>
      </c>
      <c r="D179" s="567" t="s">
        <v>1787</v>
      </c>
      <c r="E179" s="547" t="s">
        <v>1788</v>
      </c>
      <c r="F179" s="568">
        <v>5.65</v>
      </c>
      <c r="G179" s="547" t="s">
        <v>858</v>
      </c>
      <c r="H179" s="547" t="s">
        <v>1471</v>
      </c>
    </row>
    <row r="180" spans="1:8" x14ac:dyDescent="0.3">
      <c r="A180" s="547" t="s">
        <v>163</v>
      </c>
      <c r="B180" s="547" t="s">
        <v>853</v>
      </c>
      <c r="C180" s="547" t="s">
        <v>1468</v>
      </c>
      <c r="D180" s="567" t="s">
        <v>1789</v>
      </c>
      <c r="E180" s="547" t="s">
        <v>1790</v>
      </c>
      <c r="F180" s="568">
        <v>5.65</v>
      </c>
      <c r="G180" s="547" t="s">
        <v>858</v>
      </c>
      <c r="H180" s="547" t="s">
        <v>1471</v>
      </c>
    </row>
    <row r="181" spans="1:8" x14ac:dyDescent="0.3">
      <c r="A181" s="547" t="s">
        <v>163</v>
      </c>
      <c r="B181" s="547" t="s">
        <v>853</v>
      </c>
      <c r="C181" s="547" t="s">
        <v>1468</v>
      </c>
      <c r="D181" s="567" t="s">
        <v>1791</v>
      </c>
      <c r="E181" s="547" t="s">
        <v>1792</v>
      </c>
      <c r="F181" s="568">
        <v>6.7</v>
      </c>
      <c r="G181" s="547" t="s">
        <v>858</v>
      </c>
      <c r="H181" s="547" t="s">
        <v>1471</v>
      </c>
    </row>
    <row r="182" spans="1:8" x14ac:dyDescent="0.3">
      <c r="A182" s="547" t="s">
        <v>163</v>
      </c>
      <c r="B182" s="547" t="s">
        <v>853</v>
      </c>
      <c r="C182" s="547" t="s">
        <v>1468</v>
      </c>
      <c r="D182" s="567" t="s">
        <v>1793</v>
      </c>
      <c r="E182" s="547" t="s">
        <v>1794</v>
      </c>
      <c r="F182" s="568">
        <v>6.7</v>
      </c>
      <c r="G182" s="547" t="s">
        <v>858</v>
      </c>
      <c r="H182" s="547" t="s">
        <v>1471</v>
      </c>
    </row>
    <row r="183" spans="1:8" x14ac:dyDescent="0.3">
      <c r="A183" s="547" t="s">
        <v>163</v>
      </c>
      <c r="B183" s="547" t="s">
        <v>853</v>
      </c>
      <c r="C183" s="547" t="s">
        <v>1468</v>
      </c>
      <c r="D183" s="567" t="s">
        <v>1795</v>
      </c>
      <c r="E183" s="547" t="s">
        <v>1796</v>
      </c>
      <c r="F183" s="568">
        <v>10</v>
      </c>
      <c r="G183" s="547" t="s">
        <v>858</v>
      </c>
      <c r="H183" s="547" t="s">
        <v>1471</v>
      </c>
    </row>
    <row r="184" spans="1:8" x14ac:dyDescent="0.3">
      <c r="A184" s="547" t="s">
        <v>163</v>
      </c>
      <c r="B184" s="547" t="s">
        <v>853</v>
      </c>
      <c r="C184" s="547" t="s">
        <v>1468</v>
      </c>
      <c r="D184" s="567" t="s">
        <v>1797</v>
      </c>
      <c r="E184" s="547" t="s">
        <v>1798</v>
      </c>
      <c r="F184" s="568">
        <v>15</v>
      </c>
      <c r="G184" s="547" t="s">
        <v>858</v>
      </c>
      <c r="H184" s="547" t="s">
        <v>1471</v>
      </c>
    </row>
    <row r="185" spans="1:8" x14ac:dyDescent="0.3">
      <c r="A185" s="547" t="s">
        <v>163</v>
      </c>
      <c r="B185" s="547" t="s">
        <v>853</v>
      </c>
      <c r="C185" s="547" t="s">
        <v>1468</v>
      </c>
      <c r="D185" s="567" t="s">
        <v>1799</v>
      </c>
      <c r="E185" s="547" t="s">
        <v>386</v>
      </c>
      <c r="F185" s="568">
        <v>16</v>
      </c>
      <c r="G185" s="547" t="s">
        <v>858</v>
      </c>
      <c r="H185" s="547" t="s">
        <v>1471</v>
      </c>
    </row>
    <row r="186" spans="1:8" x14ac:dyDescent="0.3">
      <c r="A186" s="547" t="s">
        <v>163</v>
      </c>
      <c r="B186" s="547" t="s">
        <v>853</v>
      </c>
      <c r="C186" s="547" t="s">
        <v>1468</v>
      </c>
      <c r="D186" s="567" t="s">
        <v>1800</v>
      </c>
      <c r="E186" s="547" t="s">
        <v>1801</v>
      </c>
      <c r="F186" s="568">
        <v>0</v>
      </c>
      <c r="G186" s="547" t="s">
        <v>858</v>
      </c>
      <c r="H186" s="547" t="s">
        <v>1471</v>
      </c>
    </row>
    <row r="187" spans="1:8" x14ac:dyDescent="0.3">
      <c r="A187" s="547" t="s">
        <v>163</v>
      </c>
      <c r="B187" s="547" t="s">
        <v>853</v>
      </c>
      <c r="C187" s="547" t="s">
        <v>1468</v>
      </c>
      <c r="D187" s="567" t="s">
        <v>1802</v>
      </c>
      <c r="E187" s="547" t="s">
        <v>1803</v>
      </c>
      <c r="F187" s="568">
        <v>0</v>
      </c>
      <c r="G187" s="547" t="s">
        <v>858</v>
      </c>
      <c r="H187" s="547" t="s">
        <v>1471</v>
      </c>
    </row>
    <row r="188" spans="1:8" x14ac:dyDescent="0.3">
      <c r="A188" s="547" t="s">
        <v>163</v>
      </c>
      <c r="B188" s="547" t="s">
        <v>853</v>
      </c>
      <c r="C188" s="547" t="s">
        <v>1468</v>
      </c>
      <c r="D188" s="567" t="s">
        <v>1804</v>
      </c>
      <c r="E188" s="547" t="s">
        <v>1805</v>
      </c>
      <c r="F188" s="568">
        <v>0</v>
      </c>
      <c r="G188" s="547" t="s">
        <v>858</v>
      </c>
      <c r="H188" s="547" t="s">
        <v>1471</v>
      </c>
    </row>
    <row r="189" spans="1:8" x14ac:dyDescent="0.3">
      <c r="A189" s="547" t="s">
        <v>163</v>
      </c>
      <c r="B189" s="547" t="s">
        <v>853</v>
      </c>
      <c r="C189" s="547" t="s">
        <v>1468</v>
      </c>
      <c r="D189" s="567" t="s">
        <v>1806</v>
      </c>
      <c r="E189" s="547" t="s">
        <v>1807</v>
      </c>
      <c r="F189" s="568">
        <v>15</v>
      </c>
      <c r="G189" s="547" t="s">
        <v>858</v>
      </c>
      <c r="H189" s="547" t="s">
        <v>1471</v>
      </c>
    </row>
    <row r="190" spans="1:8" x14ac:dyDescent="0.3">
      <c r="A190" s="547" t="s">
        <v>163</v>
      </c>
      <c r="B190" s="547" t="s">
        <v>853</v>
      </c>
      <c r="C190" s="547" t="s">
        <v>1468</v>
      </c>
      <c r="D190" s="567" t="s">
        <v>1808</v>
      </c>
      <c r="E190" s="547" t="s">
        <v>1809</v>
      </c>
      <c r="F190" s="568">
        <v>13</v>
      </c>
      <c r="G190" s="547" t="s">
        <v>858</v>
      </c>
      <c r="H190" s="547" t="s">
        <v>1471</v>
      </c>
    </row>
    <row r="191" spans="1:8" x14ac:dyDescent="0.3">
      <c r="A191" s="547" t="s">
        <v>163</v>
      </c>
      <c r="B191" s="547" t="s">
        <v>853</v>
      </c>
      <c r="C191" s="547" t="s">
        <v>1468</v>
      </c>
      <c r="D191" s="567" t="s">
        <v>1810</v>
      </c>
      <c r="E191" s="547" t="s">
        <v>1811</v>
      </c>
      <c r="F191" s="568">
        <v>18</v>
      </c>
      <c r="G191" s="547" t="s">
        <v>858</v>
      </c>
      <c r="H191" s="547" t="s">
        <v>1471</v>
      </c>
    </row>
    <row r="192" spans="1:8" x14ac:dyDescent="0.3">
      <c r="A192" s="547" t="s">
        <v>163</v>
      </c>
      <c r="B192" s="547" t="s">
        <v>853</v>
      </c>
      <c r="C192" s="547" t="s">
        <v>1468</v>
      </c>
      <c r="D192" s="567" t="s">
        <v>1812</v>
      </c>
      <c r="E192" s="547" t="s">
        <v>1813</v>
      </c>
      <c r="F192" s="568">
        <v>35</v>
      </c>
      <c r="G192" s="547" t="s">
        <v>858</v>
      </c>
      <c r="H192" s="547" t="s">
        <v>1471</v>
      </c>
    </row>
    <row r="193" spans="1:8" x14ac:dyDescent="0.3">
      <c r="A193" s="547" t="s">
        <v>163</v>
      </c>
      <c r="B193" s="547" t="s">
        <v>853</v>
      </c>
      <c r="C193" s="547" t="s">
        <v>1468</v>
      </c>
      <c r="D193" s="567" t="s">
        <v>1814</v>
      </c>
      <c r="E193" s="547" t="s">
        <v>1815</v>
      </c>
      <c r="F193" s="568">
        <v>18</v>
      </c>
      <c r="G193" s="547" t="s">
        <v>858</v>
      </c>
      <c r="H193" s="547" t="s">
        <v>1471</v>
      </c>
    </row>
    <row r="194" spans="1:8" x14ac:dyDescent="0.3">
      <c r="A194" s="547" t="s">
        <v>163</v>
      </c>
      <c r="B194" s="547" t="s">
        <v>853</v>
      </c>
      <c r="C194" s="547" t="s">
        <v>1468</v>
      </c>
      <c r="D194" s="567" t="s">
        <v>1816</v>
      </c>
      <c r="E194" s="547" t="s">
        <v>1817</v>
      </c>
      <c r="F194" s="568">
        <v>18</v>
      </c>
      <c r="G194" s="547" t="s">
        <v>858</v>
      </c>
      <c r="H194" s="547" t="s">
        <v>1471</v>
      </c>
    </row>
    <row r="195" spans="1:8" x14ac:dyDescent="0.3">
      <c r="A195" s="547" t="s">
        <v>163</v>
      </c>
      <c r="B195" s="547" t="s">
        <v>853</v>
      </c>
      <c r="C195" s="547" t="s">
        <v>1468</v>
      </c>
      <c r="D195" s="567" t="s">
        <v>858</v>
      </c>
      <c r="E195" s="547" t="s">
        <v>1818</v>
      </c>
      <c r="F195" s="568">
        <v>18</v>
      </c>
      <c r="G195" s="547" t="s">
        <v>858</v>
      </c>
      <c r="H195" s="547" t="s">
        <v>1471</v>
      </c>
    </row>
    <row r="196" spans="1:8" x14ac:dyDescent="0.3">
      <c r="A196" s="547" t="s">
        <v>163</v>
      </c>
      <c r="B196" s="547" t="s">
        <v>853</v>
      </c>
      <c r="C196" s="547" t="s">
        <v>1468</v>
      </c>
      <c r="D196" s="567" t="s">
        <v>1819</v>
      </c>
      <c r="E196" s="547" t="s">
        <v>1820</v>
      </c>
      <c r="F196" s="568">
        <v>18</v>
      </c>
      <c r="G196" s="547" t="s">
        <v>858</v>
      </c>
      <c r="H196" s="547" t="s">
        <v>1471</v>
      </c>
    </row>
    <row r="197" spans="1:8" x14ac:dyDescent="0.3">
      <c r="A197" s="547" t="s">
        <v>163</v>
      </c>
      <c r="B197" s="547" t="s">
        <v>853</v>
      </c>
      <c r="C197" s="547" t="s">
        <v>1468</v>
      </c>
      <c r="D197" s="567" t="s">
        <v>1821</v>
      </c>
      <c r="E197" s="547" t="s">
        <v>1822</v>
      </c>
      <c r="F197" s="568">
        <v>18</v>
      </c>
      <c r="G197" s="547" t="s">
        <v>858</v>
      </c>
      <c r="H197" s="547" t="s">
        <v>1471</v>
      </c>
    </row>
    <row r="198" spans="1:8" x14ac:dyDescent="0.3">
      <c r="A198" s="547" t="s">
        <v>163</v>
      </c>
      <c r="B198" s="547" t="s">
        <v>853</v>
      </c>
      <c r="C198" s="547" t="s">
        <v>1468</v>
      </c>
      <c r="D198" s="567" t="s">
        <v>1823</v>
      </c>
      <c r="E198" s="547" t="s">
        <v>1824</v>
      </c>
      <c r="F198" s="568">
        <v>18</v>
      </c>
      <c r="G198" s="547" t="s">
        <v>858</v>
      </c>
      <c r="H198" s="547" t="s">
        <v>1471</v>
      </c>
    </row>
    <row r="199" spans="1:8" x14ac:dyDescent="0.3">
      <c r="A199" s="547" t="s">
        <v>163</v>
      </c>
      <c r="B199" s="547" t="s">
        <v>853</v>
      </c>
      <c r="C199" s="547" t="s">
        <v>1468</v>
      </c>
      <c r="D199" s="567" t="s">
        <v>1825</v>
      </c>
      <c r="E199" s="547" t="s">
        <v>1826</v>
      </c>
      <c r="F199" s="568">
        <v>6</v>
      </c>
      <c r="G199" s="547" t="s">
        <v>858</v>
      </c>
      <c r="H199" s="547" t="s">
        <v>1471</v>
      </c>
    </row>
    <row r="200" spans="1:8" x14ac:dyDescent="0.3">
      <c r="A200" s="547" t="s">
        <v>163</v>
      </c>
      <c r="B200" s="547" t="s">
        <v>853</v>
      </c>
      <c r="C200" s="547" t="s">
        <v>1468</v>
      </c>
      <c r="D200" s="567" t="s">
        <v>1827</v>
      </c>
      <c r="E200" s="547" t="s">
        <v>1828</v>
      </c>
      <c r="F200" s="568">
        <v>5</v>
      </c>
      <c r="G200" s="547" t="s">
        <v>858</v>
      </c>
      <c r="H200" s="547" t="s">
        <v>1471</v>
      </c>
    </row>
    <row r="201" spans="1:8" x14ac:dyDescent="0.3">
      <c r="A201" s="547" t="s">
        <v>163</v>
      </c>
      <c r="B201" s="547" t="s">
        <v>853</v>
      </c>
      <c r="C201" s="547" t="s">
        <v>1468</v>
      </c>
      <c r="D201" s="567" t="s">
        <v>1829</v>
      </c>
      <c r="E201" s="547" t="s">
        <v>569</v>
      </c>
      <c r="F201" s="568">
        <v>3.5</v>
      </c>
      <c r="G201" s="547" t="s">
        <v>858</v>
      </c>
      <c r="H201" s="547" t="s">
        <v>1471</v>
      </c>
    </row>
    <row r="202" spans="1:8" x14ac:dyDescent="0.3">
      <c r="A202" s="547" t="s">
        <v>163</v>
      </c>
      <c r="B202" s="547" t="s">
        <v>853</v>
      </c>
      <c r="C202" s="547" t="s">
        <v>1468</v>
      </c>
      <c r="D202" s="567" t="s">
        <v>1830</v>
      </c>
      <c r="E202" s="547" t="s">
        <v>1831</v>
      </c>
      <c r="F202" s="568">
        <v>1.5</v>
      </c>
      <c r="G202" s="547" t="s">
        <v>858</v>
      </c>
      <c r="H202" s="547" t="s">
        <v>1471</v>
      </c>
    </row>
    <row r="203" spans="1:8" x14ac:dyDescent="0.3">
      <c r="A203" s="547" t="s">
        <v>163</v>
      </c>
      <c r="B203" s="547" t="s">
        <v>853</v>
      </c>
      <c r="C203" s="547" t="s">
        <v>1468</v>
      </c>
      <c r="D203" s="567" t="s">
        <v>1832</v>
      </c>
      <c r="E203" s="547" t="s">
        <v>1833</v>
      </c>
      <c r="F203" s="569">
        <v>0.06</v>
      </c>
      <c r="G203" s="547" t="s">
        <v>858</v>
      </c>
      <c r="H203" s="547" t="s">
        <v>1471</v>
      </c>
    </row>
  </sheetData>
  <autoFilter ref="A1:H203"/>
  <pageMargins left="0.7" right="0.7" top="0.75" bottom="0.75" header="0.3" footer="0.3"/>
  <pageSetup scale="80" fitToHeight="0" orientation="portrait" r:id="rId1"/>
  <headerFooter>
    <oddHeader>&amp;CMulti MBG</oddHeader>
    <oddFooter>&amp;CMulti MBG</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Q9"/>
  <sheetViews>
    <sheetView zoomScaleNormal="100" workbookViewId="0">
      <selection activeCell="A63" sqref="A63:XFD97"/>
    </sheetView>
  </sheetViews>
  <sheetFormatPr defaultRowHeight="13.2" x14ac:dyDescent="0.25"/>
  <sheetData>
    <row r="1" spans="1:17" ht="13.8" x14ac:dyDescent="0.25">
      <c r="A1" s="682" t="s">
        <v>320</v>
      </c>
      <c r="B1" s="682"/>
      <c r="C1" s="682"/>
      <c r="D1" s="682"/>
    </row>
    <row r="3" spans="1:17" ht="13.8" x14ac:dyDescent="0.25">
      <c r="A3" s="680" t="s">
        <v>319</v>
      </c>
      <c r="B3" s="681"/>
      <c r="C3" s="681"/>
      <c r="D3" s="681"/>
      <c r="E3" s="681"/>
    </row>
    <row r="5" spans="1:17" ht="64.5" customHeight="1" x14ac:dyDescent="0.25">
      <c r="A5" s="678" t="s">
        <v>606</v>
      </c>
      <c r="B5" s="683"/>
      <c r="C5" s="683"/>
      <c r="D5" s="683"/>
      <c r="E5" s="683"/>
      <c r="F5" s="683"/>
      <c r="G5" s="683"/>
      <c r="H5" s="683"/>
      <c r="I5" s="683"/>
      <c r="J5" s="683"/>
      <c r="K5" s="398"/>
      <c r="L5" s="398"/>
      <c r="M5" s="398"/>
      <c r="N5" s="398"/>
      <c r="O5" s="679"/>
      <c r="P5" s="679"/>
      <c r="Q5" s="679"/>
    </row>
    <row r="6" spans="1:17" x14ac:dyDescent="0.25">
      <c r="A6" s="173"/>
      <c r="B6" s="174"/>
      <c r="C6" s="174"/>
      <c r="D6" s="174"/>
      <c r="E6" s="174"/>
      <c r="F6" s="174"/>
      <c r="G6" s="174"/>
      <c r="H6" s="174"/>
      <c r="I6" s="174"/>
      <c r="J6" s="174"/>
      <c r="K6" s="174"/>
      <c r="L6" s="174"/>
      <c r="M6" s="174"/>
      <c r="N6" s="174"/>
    </row>
    <row r="7" spans="1:17" ht="17.25" customHeight="1" x14ac:dyDescent="0.25">
      <c r="A7" s="678" t="s">
        <v>316</v>
      </c>
      <c r="B7" s="678"/>
      <c r="C7" s="678"/>
      <c r="D7" s="678"/>
      <c r="E7" s="678"/>
      <c r="F7" s="678"/>
      <c r="G7" s="678"/>
      <c r="H7" s="173"/>
      <c r="I7" s="173"/>
      <c r="J7" s="174"/>
      <c r="K7" s="174"/>
      <c r="L7" s="174"/>
      <c r="M7" s="174"/>
      <c r="N7" s="174"/>
    </row>
    <row r="8" spans="1:17" ht="19.5" customHeight="1" x14ac:dyDescent="0.25">
      <c r="A8" s="678" t="s">
        <v>317</v>
      </c>
      <c r="B8" s="678"/>
      <c r="C8" s="678"/>
      <c r="D8" s="678"/>
      <c r="E8" s="678"/>
      <c r="F8" s="678"/>
      <c r="G8" s="678"/>
      <c r="H8" s="678"/>
      <c r="I8" s="174"/>
      <c r="J8" s="174"/>
      <c r="K8" s="174"/>
      <c r="L8" s="174"/>
      <c r="M8" s="174"/>
      <c r="N8" s="174"/>
    </row>
    <row r="9" spans="1:17" ht="22.5" customHeight="1" x14ac:dyDescent="0.25">
      <c r="A9" s="678" t="s">
        <v>318</v>
      </c>
      <c r="B9" s="678"/>
      <c r="C9" s="678"/>
      <c r="D9" s="678"/>
      <c r="E9" s="678"/>
      <c r="F9" s="678"/>
      <c r="G9" s="678"/>
      <c r="H9" s="174"/>
      <c r="I9" s="174"/>
      <c r="J9" s="174"/>
      <c r="K9" s="174"/>
      <c r="L9" s="174"/>
      <c r="M9" s="174"/>
      <c r="N9" s="174"/>
    </row>
  </sheetData>
  <mergeCells count="7">
    <mergeCell ref="A9:G9"/>
    <mergeCell ref="O5:Q5"/>
    <mergeCell ref="A3:E3"/>
    <mergeCell ref="A1:D1"/>
    <mergeCell ref="A8:H8"/>
    <mergeCell ref="A7:G7"/>
    <mergeCell ref="A5:J5"/>
  </mergeCells>
  <pageMargins left="0.7" right="0.7" top="0.75" bottom="0.75" header="0.3" footer="0.3"/>
  <pageSetup orientation="portrait" r:id="rId1"/>
  <headerFooter>
    <oddHeader>&amp;CMulti MBG</oddHeader>
    <oddFooter>&amp;CMulti MBG</oddFooter>
  </headerFooter>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L11"/>
  <sheetViews>
    <sheetView zoomScaleNormal="100" workbookViewId="0">
      <selection activeCell="A9" sqref="A9:L9"/>
    </sheetView>
  </sheetViews>
  <sheetFormatPr defaultRowHeight="13.2" x14ac:dyDescent="0.25"/>
  <cols>
    <col min="11" max="11" width="6.33203125" customWidth="1"/>
    <col min="12" max="12" width="9.109375" hidden="1" customWidth="1"/>
  </cols>
  <sheetData>
    <row r="1" spans="1:12" ht="13.8" x14ac:dyDescent="0.25">
      <c r="A1" s="682" t="s">
        <v>320</v>
      </c>
      <c r="B1" s="682"/>
      <c r="C1" s="682"/>
      <c r="D1" s="682"/>
    </row>
    <row r="3" spans="1:12" x14ac:dyDescent="0.25">
      <c r="A3" s="684" t="s">
        <v>321</v>
      </c>
      <c r="B3" s="684"/>
      <c r="C3" s="684"/>
      <c r="D3" s="684"/>
      <c r="E3" s="684"/>
    </row>
    <row r="5" spans="1:12" ht="51" customHeight="1" x14ac:dyDescent="0.25">
      <c r="A5" s="678" t="s">
        <v>607</v>
      </c>
      <c r="B5" s="678"/>
      <c r="C5" s="678"/>
      <c r="D5" s="678"/>
      <c r="E5" s="678"/>
      <c r="F5" s="678"/>
      <c r="G5" s="678"/>
      <c r="H5" s="678"/>
      <c r="I5" s="678"/>
      <c r="J5" s="678"/>
      <c r="K5" s="678"/>
      <c r="L5" s="678"/>
    </row>
    <row r="6" spans="1:12" hidden="1" x14ac:dyDescent="0.25">
      <c r="A6" s="173"/>
      <c r="B6" s="175"/>
      <c r="C6" s="175"/>
      <c r="D6" s="175"/>
      <c r="E6" s="175"/>
      <c r="F6" s="175"/>
      <c r="G6" s="175"/>
      <c r="H6" s="175"/>
      <c r="I6" s="175"/>
      <c r="J6" s="175"/>
      <c r="K6" s="175"/>
      <c r="L6" s="175"/>
    </row>
    <row r="7" spans="1:12" ht="45.75" customHeight="1" x14ac:dyDescent="0.25">
      <c r="A7" s="678" t="s">
        <v>322</v>
      </c>
      <c r="B7" s="678"/>
      <c r="C7" s="678"/>
      <c r="D7" s="678"/>
      <c r="E7" s="678"/>
      <c r="F7" s="678"/>
      <c r="G7" s="678"/>
      <c r="H7" s="678"/>
      <c r="I7" s="678"/>
      <c r="J7" s="678"/>
      <c r="K7" s="678"/>
      <c r="L7" s="678"/>
    </row>
    <row r="8" spans="1:12" ht="1.5" customHeight="1" x14ac:dyDescent="0.25">
      <c r="A8" s="173"/>
      <c r="B8" s="175"/>
      <c r="C8" s="175"/>
      <c r="D8" s="175"/>
      <c r="E8" s="175"/>
      <c r="F8" s="175"/>
      <c r="G8" s="175"/>
      <c r="H8" s="175"/>
      <c r="I8" s="175"/>
      <c r="J8" s="175"/>
      <c r="K8" s="175"/>
      <c r="L8" s="175"/>
    </row>
    <row r="9" spans="1:12" ht="41.25" customHeight="1" x14ac:dyDescent="0.25">
      <c r="A9" s="678" t="s">
        <v>323</v>
      </c>
      <c r="B9" s="678"/>
      <c r="C9" s="678"/>
      <c r="D9" s="678"/>
      <c r="E9" s="678"/>
      <c r="F9" s="678"/>
      <c r="G9" s="678"/>
      <c r="H9" s="678"/>
      <c r="I9" s="678"/>
      <c r="J9" s="678"/>
      <c r="K9" s="678"/>
      <c r="L9" s="678"/>
    </row>
    <row r="10" spans="1:12" ht="37.5" hidden="1" customHeight="1" x14ac:dyDescent="0.25">
      <c r="A10" s="173"/>
      <c r="B10" s="175"/>
      <c r="C10" s="175"/>
      <c r="D10" s="175"/>
      <c r="E10" s="175"/>
      <c r="F10" s="175"/>
      <c r="G10" s="175"/>
      <c r="H10" s="175"/>
      <c r="I10" s="175"/>
      <c r="J10" s="175"/>
      <c r="K10" s="175"/>
      <c r="L10" s="175"/>
    </row>
    <row r="11" spans="1:12" ht="58.5" customHeight="1" x14ac:dyDescent="0.25">
      <c r="A11" s="678" t="s">
        <v>324</v>
      </c>
      <c r="B11" s="678"/>
      <c r="C11" s="678"/>
      <c r="D11" s="678"/>
      <c r="E11" s="678"/>
      <c r="F11" s="678"/>
      <c r="G11" s="678"/>
      <c r="H11" s="678"/>
      <c r="I11" s="678"/>
      <c r="J11" s="678"/>
      <c r="K11" s="678"/>
      <c r="L11" s="678"/>
    </row>
  </sheetData>
  <mergeCells count="6">
    <mergeCell ref="A11:L11"/>
    <mergeCell ref="A1:D1"/>
    <mergeCell ref="A3:E3"/>
    <mergeCell ref="A5:L5"/>
    <mergeCell ref="A7:L7"/>
    <mergeCell ref="A9:L9"/>
  </mergeCells>
  <pageMargins left="0.7" right="0.7" top="0.75" bottom="0.75" header="0.3" footer="0.3"/>
  <pageSetup scale="94" orientation="portrait" r:id="rId1"/>
  <headerFooter>
    <oddHeader>&amp;CMulti MBG</oddHeader>
    <oddFooter>&amp;CMulti MBG</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63300"/>
  </sheetPr>
  <dimension ref="A1:I3"/>
  <sheetViews>
    <sheetView workbookViewId="0">
      <selection activeCell="A4" sqref="A4"/>
    </sheetView>
  </sheetViews>
  <sheetFormatPr defaultRowHeight="13.2" x14ac:dyDescent="0.25"/>
  <sheetData>
    <row r="1" spans="1:9" x14ac:dyDescent="0.25">
      <c r="A1" s="685" t="s">
        <v>327</v>
      </c>
      <c r="B1" s="686"/>
      <c r="C1" s="686"/>
      <c r="D1" s="686"/>
      <c r="E1" s="686"/>
      <c r="F1" s="686"/>
      <c r="G1" s="686"/>
      <c r="H1" s="686"/>
      <c r="I1" s="686"/>
    </row>
    <row r="2" spans="1:9" ht="21.75" customHeight="1" x14ac:dyDescent="0.25">
      <c r="A2" s="688" t="s">
        <v>325</v>
      </c>
      <c r="B2" s="688"/>
      <c r="C2" s="688"/>
      <c r="D2" s="688"/>
      <c r="E2" s="688"/>
      <c r="F2" s="688"/>
      <c r="G2" s="688"/>
      <c r="H2" s="688"/>
      <c r="I2" s="688"/>
    </row>
    <row r="3" spans="1:9" ht="68.25" customHeight="1" x14ac:dyDescent="0.25">
      <c r="A3" s="687" t="s">
        <v>326</v>
      </c>
      <c r="B3" s="683"/>
      <c r="C3" s="683"/>
      <c r="D3" s="683"/>
      <c r="E3" s="683"/>
      <c r="F3" s="683"/>
      <c r="G3" s="683"/>
      <c r="H3" s="683"/>
      <c r="I3" s="683"/>
    </row>
  </sheetData>
  <mergeCells count="3">
    <mergeCell ref="A1:I1"/>
    <mergeCell ref="A3:I3"/>
    <mergeCell ref="A2:I2"/>
  </mergeCells>
  <pageMargins left="0.7" right="0.7" top="0.75" bottom="0.75" header="0.3" footer="0.3"/>
  <pageSetup orientation="portrait" r:id="rId1"/>
  <headerFooter>
    <oddHeader>&amp;CMulti MBG</oddHeader>
    <oddFooter>&amp;CMulti MBG</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46</vt:i4>
      </vt:variant>
      <vt:variant>
        <vt:lpstr>Named Ranges</vt:lpstr>
      </vt:variant>
      <vt:variant>
        <vt:i4>35</vt:i4>
      </vt:variant>
    </vt:vector>
  </HeadingPairs>
  <TitlesOfParts>
    <vt:vector size="81" baseType="lpstr">
      <vt:lpstr>Accessorial Conversion File</vt:lpstr>
      <vt:lpstr>Domestic Accessorials</vt:lpstr>
      <vt:lpstr>International Accessorials</vt:lpstr>
      <vt:lpstr>Pick Up Accessorials</vt:lpstr>
      <vt:lpstr>Cover</vt:lpstr>
      <vt:lpstr>Tab Descriptions </vt:lpstr>
      <vt:lpstr>Schedule</vt:lpstr>
      <vt:lpstr>Domestic Zones</vt:lpstr>
      <vt:lpstr>NDA Exclusive</vt:lpstr>
      <vt:lpstr>Sheet1</vt:lpstr>
      <vt:lpstr>ND Svr Exclusive</vt:lpstr>
      <vt:lpstr>2DA Exclusive</vt:lpstr>
      <vt:lpstr>2DA AM Exclusive</vt:lpstr>
      <vt:lpstr>3DS Exclusive</vt:lpstr>
      <vt:lpstr>Ground Exclusive</vt:lpstr>
      <vt:lpstr>CWT </vt:lpstr>
      <vt:lpstr>AK Origin</vt:lpstr>
      <vt:lpstr>HI Origin </vt:lpstr>
      <vt:lpstr>DOM PR_NDA Zones</vt:lpstr>
      <vt:lpstr>DOM PR-NDA</vt:lpstr>
      <vt:lpstr>Domestic Standard PR</vt:lpstr>
      <vt:lpstr>E-XPR Ltr Pak Doc Pkg </vt:lpstr>
      <vt:lpstr>E-XPR AK HI</vt:lpstr>
      <vt:lpstr>E-XSV Ltr Pak Doc Pkg</vt:lpstr>
      <vt:lpstr>E-XSV AK HI</vt:lpstr>
      <vt:lpstr>E-XPD Doc Pkg </vt:lpstr>
      <vt:lpstr>E-XPD AK HI</vt:lpstr>
      <vt:lpstr>E-Standard </vt:lpstr>
      <vt:lpstr>E-Standard AK HI</vt:lpstr>
      <vt:lpstr>I-XPR Ltr Doc Pkg &amp; LN </vt:lpstr>
      <vt:lpstr>I-XPR AK HI</vt:lpstr>
      <vt:lpstr>I-XSV Ltr Doc Pkg </vt:lpstr>
      <vt:lpstr>I-XSV AK HI</vt:lpstr>
      <vt:lpstr>I-XPD Doc Pkg  </vt:lpstr>
      <vt:lpstr>I-XPD AK HI</vt:lpstr>
      <vt:lpstr>I-Standard </vt:lpstr>
      <vt:lpstr>Country Grouping PR</vt:lpstr>
      <vt:lpstr>Express PR</vt:lpstr>
      <vt:lpstr>Express Saver PR</vt:lpstr>
      <vt:lpstr>Expedited PR</vt:lpstr>
      <vt:lpstr>2018 Accessorial Matrix</vt:lpstr>
      <vt:lpstr>Accessorials AK HI</vt:lpstr>
      <vt:lpstr>Accessorials PR</vt:lpstr>
      <vt:lpstr>Grd FSC &amp; Language</vt:lpstr>
      <vt:lpstr>Air FSC &amp; Language</vt:lpstr>
      <vt:lpstr>FSC Cap Language</vt:lpstr>
      <vt:lpstr>'2DA AM Exclusive'!Print_Area</vt:lpstr>
      <vt:lpstr>'2DA Exclusive'!Print_Area</vt:lpstr>
      <vt:lpstr>'3DS Exclusive'!Print_Area</vt:lpstr>
      <vt:lpstr>'Country Grouping PR'!Print_Area</vt:lpstr>
      <vt:lpstr>'CWT '!Print_Area</vt:lpstr>
      <vt:lpstr>'Domestic Standard PR'!Print_Area</vt:lpstr>
      <vt:lpstr>'E-Standard '!Print_Area</vt:lpstr>
      <vt:lpstr>'E-XPD Doc Pkg '!Print_Area</vt:lpstr>
      <vt:lpstr>'Expedited PR'!Print_Area</vt:lpstr>
      <vt:lpstr>'E-XPR AK HI'!Print_Area</vt:lpstr>
      <vt:lpstr>'E-XPR Ltr Pak Doc Pkg '!Print_Area</vt:lpstr>
      <vt:lpstr>'Express PR'!Print_Area</vt:lpstr>
      <vt:lpstr>'Express Saver PR'!Print_Area</vt:lpstr>
      <vt:lpstr>'E-XSV Ltr Pak Doc Pkg'!Print_Area</vt:lpstr>
      <vt:lpstr>'Grd FSC &amp; Language'!Print_Area</vt:lpstr>
      <vt:lpstr>'Ground Exclusive'!Print_Area</vt:lpstr>
      <vt:lpstr>'International Accessorials'!Print_Area</vt:lpstr>
      <vt:lpstr>'I-Standard '!Print_Area</vt:lpstr>
      <vt:lpstr>'I-XPD Doc Pkg  '!Print_Area</vt:lpstr>
      <vt:lpstr>'I-XPR Ltr Doc Pkg &amp; LN '!Print_Area</vt:lpstr>
      <vt:lpstr>'I-XSV Ltr Doc Pkg '!Print_Area</vt:lpstr>
      <vt:lpstr>'ND Svr Exclusive'!Print_Area</vt:lpstr>
      <vt:lpstr>'NDA Exclusive'!Print_Area</vt:lpstr>
      <vt:lpstr>'2DA AM Exclusive'!Print_Titles</vt:lpstr>
      <vt:lpstr>'2DA Exclusive'!Print_Titles</vt:lpstr>
      <vt:lpstr>'3DS Exclusive'!Print_Titles</vt:lpstr>
      <vt:lpstr>'E-Standard '!Print_Titles</vt:lpstr>
      <vt:lpstr>'E-XPD Doc Pkg '!Print_Titles</vt:lpstr>
      <vt:lpstr>'E-XPR AK HI'!Print_Titles</vt:lpstr>
      <vt:lpstr>'E-XPR Ltr Pak Doc Pkg '!Print_Titles</vt:lpstr>
      <vt:lpstr>'E-XSV Ltr Pak Doc Pkg'!Print_Titles</vt:lpstr>
      <vt:lpstr>'Ground Exclusive'!Print_Titles</vt:lpstr>
      <vt:lpstr>'I-Standard '!Print_Titles</vt:lpstr>
      <vt:lpstr>'ND Svr Exclusive'!Print_Titles</vt:lpstr>
      <vt:lpstr>'NDA Exclusive'!Print_Titles</vt:lpstr>
    </vt:vector>
  </TitlesOfParts>
  <Company>UPS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 Cangemi</dc:creator>
  <cp:lastModifiedBy>HALL FELICIA  (MDC1FMH)</cp:lastModifiedBy>
  <cp:lastPrinted>2018-11-20T21:16:57Z</cp:lastPrinted>
  <dcterms:created xsi:type="dcterms:W3CDTF">2011-05-19T20:10:39Z</dcterms:created>
  <dcterms:modified xsi:type="dcterms:W3CDTF">2018-11-26T17:59:17Z</dcterms:modified>
</cp:coreProperties>
</file>